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135" windowWidth="10005" windowHeight="10005" tabRatio="505"/>
  </bookViews>
  <sheets>
    <sheet name="РРО 01-01-2024" sheetId="27" r:id="rId1"/>
  </sheets>
  <definedNames>
    <definedName name="_xlnm._FilterDatabase" localSheetId="0" hidden="1">'РРО 01-01-2024'!$A$5:$WH$703</definedName>
    <definedName name="_xlnm.Print_Area" localSheetId="0">'РРО 01-01-2024'!$A$1:$S$707</definedName>
  </definedNames>
  <calcPr calcId="124519"/>
</workbook>
</file>

<file path=xl/calcChain.xml><?xml version="1.0" encoding="utf-8"?>
<calcChain xmlns="http://schemas.openxmlformats.org/spreadsheetml/2006/main">
  <c r="N698" i="27"/>
  <c r="M698"/>
  <c r="R696"/>
  <c r="Q696"/>
  <c r="P696"/>
  <c r="O696"/>
  <c r="N696"/>
  <c r="M696"/>
  <c r="R694"/>
  <c r="Q694"/>
  <c r="P694"/>
  <c r="O694"/>
  <c r="N694"/>
  <c r="M694"/>
  <c r="R688"/>
  <c r="Q688"/>
  <c r="P688"/>
  <c r="O688"/>
  <c r="N688"/>
  <c r="M688"/>
  <c r="N685"/>
  <c r="M685"/>
  <c r="R683"/>
  <c r="Q683"/>
  <c r="P683"/>
  <c r="O683"/>
  <c r="N683"/>
  <c r="M683"/>
  <c r="R679"/>
  <c r="Q679"/>
  <c r="P679"/>
  <c r="O679"/>
  <c r="N679"/>
  <c r="M679"/>
  <c r="R678"/>
  <c r="R703" s="1"/>
  <c r="Q678"/>
  <c r="Q703" s="1"/>
  <c r="P678"/>
  <c r="P703" s="1"/>
  <c r="O678"/>
  <c r="O703" s="1"/>
  <c r="N678"/>
  <c r="N703" s="1"/>
  <c r="M678"/>
  <c r="M703" s="1"/>
  <c r="R677"/>
  <c r="Q677"/>
  <c r="P677"/>
  <c r="O677"/>
  <c r="N677"/>
  <c r="M677"/>
  <c r="R673" l="1"/>
  <c r="Q673"/>
  <c r="P673"/>
  <c r="O673"/>
  <c r="N673"/>
  <c r="M673"/>
  <c r="R671"/>
  <c r="Q671"/>
  <c r="P671"/>
  <c r="O671"/>
  <c r="N671"/>
  <c r="M671"/>
  <c r="R667"/>
  <c r="Q667"/>
  <c r="P667"/>
  <c r="O667"/>
  <c r="N667"/>
  <c r="M667"/>
  <c r="R664"/>
  <c r="Q664"/>
  <c r="P664"/>
  <c r="O664"/>
  <c r="N664"/>
  <c r="M664"/>
  <c r="R662"/>
  <c r="Q662"/>
  <c r="P662"/>
  <c r="O662"/>
  <c r="N662"/>
  <c r="M662"/>
  <c r="R657"/>
  <c r="Q657"/>
  <c r="P657"/>
  <c r="O657"/>
  <c r="N657"/>
  <c r="M657"/>
  <c r="R655"/>
  <c r="Q655"/>
  <c r="P655"/>
  <c r="O655"/>
  <c r="N655"/>
  <c r="M655"/>
  <c r="R652"/>
  <c r="Q652"/>
  <c r="P652"/>
  <c r="O652"/>
  <c r="N652"/>
  <c r="M652"/>
  <c r="R649"/>
  <c r="Q649"/>
  <c r="P649"/>
  <c r="O649"/>
  <c r="N649"/>
  <c r="M649"/>
  <c r="R647"/>
  <c r="Q647"/>
  <c r="P647"/>
  <c r="O647"/>
  <c r="N647"/>
  <c r="M647"/>
  <c r="R644"/>
  <c r="Q644"/>
  <c r="P644"/>
  <c r="O644"/>
  <c r="N644"/>
  <c r="M644"/>
  <c r="R639"/>
  <c r="Q639"/>
  <c r="P639"/>
  <c r="O639"/>
  <c r="N639"/>
  <c r="M639"/>
  <c r="R631"/>
  <c r="Q631"/>
  <c r="P631"/>
  <c r="O631"/>
  <c r="N631"/>
  <c r="M631"/>
  <c r="R627"/>
  <c r="Q627"/>
  <c r="P627"/>
  <c r="O627"/>
  <c r="N627"/>
  <c r="M627"/>
  <c r="R623"/>
  <c r="Q623"/>
  <c r="P623"/>
  <c r="O623"/>
  <c r="N623"/>
  <c r="M623"/>
  <c r="R618"/>
  <c r="Q618"/>
  <c r="P618"/>
  <c r="O618"/>
  <c r="N618"/>
  <c r="M618"/>
  <c r="R616"/>
  <c r="Q616"/>
  <c r="P616"/>
  <c r="O616"/>
  <c r="N616"/>
  <c r="M616"/>
  <c r="R613"/>
  <c r="Q613"/>
  <c r="P613"/>
  <c r="O613"/>
  <c r="N613"/>
  <c r="M613"/>
  <c r="R611"/>
  <c r="Q611"/>
  <c r="P611"/>
  <c r="O611"/>
  <c r="R609"/>
  <c r="Q609"/>
  <c r="P609"/>
  <c r="O609"/>
  <c r="R607"/>
  <c r="Q607"/>
  <c r="P607"/>
  <c r="O607"/>
  <c r="N607"/>
  <c r="M607"/>
  <c r="R605"/>
  <c r="Q605"/>
  <c r="P605"/>
  <c r="O605"/>
  <c r="N605"/>
  <c r="M605"/>
  <c r="R602"/>
  <c r="Q602"/>
  <c r="P602"/>
  <c r="O602"/>
  <c r="N602"/>
  <c r="M602"/>
  <c r="R599"/>
  <c r="Q599"/>
  <c r="P599"/>
  <c r="O599"/>
  <c r="N599"/>
  <c r="M599"/>
  <c r="R595"/>
  <c r="Q595"/>
  <c r="P595"/>
  <c r="O595"/>
  <c r="N595"/>
  <c r="M595"/>
  <c r="R593"/>
  <c r="Q593"/>
  <c r="P593"/>
  <c r="O593"/>
  <c r="N593"/>
  <c r="M593"/>
  <c r="R591"/>
  <c r="Q591"/>
  <c r="P591"/>
  <c r="O591"/>
  <c r="N591"/>
  <c r="M591"/>
  <c r="R589"/>
  <c r="Q589"/>
  <c r="P589"/>
  <c r="O589"/>
  <c r="N589"/>
  <c r="M589"/>
  <c r="R587"/>
  <c r="Q587"/>
  <c r="P587"/>
  <c r="O587"/>
  <c r="N587"/>
  <c r="M587"/>
  <c r="R585"/>
  <c r="Q585"/>
  <c r="P585"/>
  <c r="O585"/>
  <c r="N585"/>
  <c r="M585"/>
  <c r="R582"/>
  <c r="Q582"/>
  <c r="P582"/>
  <c r="O582"/>
  <c r="N582"/>
  <c r="M582"/>
  <c r="R580"/>
  <c r="Q580"/>
  <c r="P580"/>
  <c r="O580"/>
  <c r="N580"/>
  <c r="M580"/>
  <c r="R578"/>
  <c r="Q578"/>
  <c r="P578"/>
  <c r="O578"/>
  <c r="N578"/>
  <c r="M578"/>
  <c r="R576"/>
  <c r="Q576"/>
  <c r="P576"/>
  <c r="O576"/>
  <c r="N576"/>
  <c r="M576"/>
  <c r="R574"/>
  <c r="Q574"/>
  <c r="P574"/>
  <c r="O574"/>
  <c r="N574"/>
  <c r="M574"/>
  <c r="R572"/>
  <c r="Q572"/>
  <c r="P572"/>
  <c r="O572"/>
  <c r="N572"/>
  <c r="M572"/>
  <c r="R570"/>
  <c r="Q570"/>
  <c r="P570"/>
  <c r="O570"/>
  <c r="N570"/>
  <c r="M570"/>
  <c r="R568"/>
  <c r="Q568"/>
  <c r="P568"/>
  <c r="O568"/>
  <c r="N568"/>
  <c r="M568"/>
  <c r="R566"/>
  <c r="Q566"/>
  <c r="P566"/>
  <c r="O566"/>
  <c r="N566"/>
  <c r="M566"/>
  <c r="R564"/>
  <c r="Q564"/>
  <c r="P564"/>
  <c r="O564"/>
  <c r="N564"/>
  <c r="M564"/>
  <c r="R562"/>
  <c r="Q562"/>
  <c r="P562"/>
  <c r="O562"/>
  <c r="N562"/>
  <c r="M562"/>
  <c r="R560"/>
  <c r="Q560"/>
  <c r="P560"/>
  <c r="O560"/>
  <c r="N560"/>
  <c r="M560"/>
  <c r="R556"/>
  <c r="Q556"/>
  <c r="P556"/>
  <c r="O556"/>
  <c r="N556"/>
  <c r="M556"/>
  <c r="R553"/>
  <c r="Q553"/>
  <c r="P553"/>
  <c r="O553"/>
  <c r="N553"/>
  <c r="M553"/>
  <c r="R550"/>
  <c r="Q550"/>
  <c r="P550"/>
  <c r="O550"/>
  <c r="N550"/>
  <c r="M550"/>
  <c r="R547"/>
  <c r="Q547"/>
  <c r="P547"/>
  <c r="O547"/>
  <c r="N547"/>
  <c r="M547"/>
  <c r="R544"/>
  <c r="Q544"/>
  <c r="P544"/>
  <c r="O544"/>
  <c r="N544"/>
  <c r="M544"/>
  <c r="R537"/>
  <c r="Q537"/>
  <c r="P537"/>
  <c r="O537"/>
  <c r="N537"/>
  <c r="M537"/>
  <c r="R535"/>
  <c r="Q535"/>
  <c r="P535"/>
  <c r="O535"/>
  <c r="N535"/>
  <c r="M535"/>
  <c r="R533"/>
  <c r="Q533"/>
  <c r="P533"/>
  <c r="O533"/>
  <c r="N533"/>
  <c r="M533"/>
  <c r="R531"/>
  <c r="Q531"/>
  <c r="P531"/>
  <c r="O531"/>
  <c r="N531"/>
  <c r="M531"/>
  <c r="R529"/>
  <c r="Q529"/>
  <c r="P529"/>
  <c r="O529"/>
  <c r="N529"/>
  <c r="M529"/>
  <c r="R527"/>
  <c r="Q527"/>
  <c r="P527"/>
  <c r="O527"/>
  <c r="N527"/>
  <c r="M527"/>
  <c r="R524"/>
  <c r="Q524"/>
  <c r="P524"/>
  <c r="O524"/>
  <c r="N524"/>
  <c r="M524"/>
  <c r="R521"/>
  <c r="Q521"/>
  <c r="P521"/>
  <c r="O521"/>
  <c r="N521"/>
  <c r="M521"/>
  <c r="R519"/>
  <c r="Q519"/>
  <c r="P519"/>
  <c r="O519"/>
  <c r="N519"/>
  <c r="M519"/>
  <c r="R517"/>
  <c r="Q517"/>
  <c r="P517"/>
  <c r="O517"/>
  <c r="N517"/>
  <c r="M517"/>
  <c r="R513"/>
  <c r="Q513"/>
  <c r="P513"/>
  <c r="O513"/>
  <c r="N513"/>
  <c r="M513"/>
  <c r="R511"/>
  <c r="Q511"/>
  <c r="P511"/>
  <c r="O511"/>
  <c r="N511"/>
  <c r="M511"/>
  <c r="R508"/>
  <c r="Q508"/>
  <c r="P508"/>
  <c r="O508"/>
  <c r="N508"/>
  <c r="M508"/>
  <c r="R506"/>
  <c r="Q506"/>
  <c r="P506"/>
  <c r="O506"/>
  <c r="N506"/>
  <c r="M506"/>
  <c r="R504"/>
  <c r="Q504"/>
  <c r="P504"/>
  <c r="O504"/>
  <c r="N504"/>
  <c r="M504"/>
  <c r="R501"/>
  <c r="Q501"/>
  <c r="P501"/>
  <c r="O501"/>
  <c r="N501"/>
  <c r="M501"/>
  <c r="R498"/>
  <c r="Q498"/>
  <c r="P498"/>
  <c r="O498"/>
  <c r="N498"/>
  <c r="M498"/>
  <c r="R495"/>
  <c r="Q495"/>
  <c r="P495"/>
  <c r="O495"/>
  <c r="N495"/>
  <c r="M495"/>
  <c r="R492"/>
  <c r="Q492"/>
  <c r="P492"/>
  <c r="O492"/>
  <c r="N492"/>
  <c r="M492"/>
  <c r="R490"/>
  <c r="Q490"/>
  <c r="P490"/>
  <c r="O490"/>
  <c r="N490"/>
  <c r="M490"/>
  <c r="R488"/>
  <c r="Q488"/>
  <c r="P488"/>
  <c r="O488"/>
  <c r="N488"/>
  <c r="M488"/>
  <c r="R485"/>
  <c r="Q485"/>
  <c r="P485"/>
  <c r="O485"/>
  <c r="N485"/>
  <c r="M485"/>
  <c r="R478"/>
  <c r="Q478"/>
  <c r="P478"/>
  <c r="O478"/>
  <c r="N478"/>
  <c r="M478"/>
  <c r="R474"/>
  <c r="Q474"/>
  <c r="P474"/>
  <c r="O474"/>
  <c r="N474"/>
  <c r="M474"/>
  <c r="R470"/>
  <c r="Q470"/>
  <c r="P470"/>
  <c r="O470"/>
  <c r="N470"/>
  <c r="M470"/>
  <c r="R466"/>
  <c r="Q466"/>
  <c r="P466"/>
  <c r="O466"/>
  <c r="N466"/>
  <c r="M466"/>
  <c r="R462"/>
  <c r="Q462"/>
  <c r="P462"/>
  <c r="O462"/>
  <c r="N462"/>
  <c r="M462"/>
  <c r="R460"/>
  <c r="Q460"/>
  <c r="P460"/>
  <c r="O460"/>
  <c r="N460"/>
  <c r="M460"/>
  <c r="R458"/>
  <c r="Q458"/>
  <c r="P458"/>
  <c r="O458"/>
  <c r="N458"/>
  <c r="M458"/>
  <c r="R449"/>
  <c r="Q449"/>
  <c r="P449"/>
  <c r="O449"/>
  <c r="N449"/>
  <c r="M449"/>
  <c r="R446"/>
  <c r="Q446"/>
  <c r="P446"/>
  <c r="O446"/>
  <c r="N446"/>
  <c r="M446"/>
  <c r="R442"/>
  <c r="Q442"/>
  <c r="P442"/>
  <c r="O442"/>
  <c r="N442"/>
  <c r="M442"/>
  <c r="R440"/>
  <c r="Q440"/>
  <c r="P440"/>
  <c r="O440"/>
  <c r="N440"/>
  <c r="M440"/>
  <c r="R438"/>
  <c r="Q438"/>
  <c r="P438"/>
  <c r="O438"/>
  <c r="N438"/>
  <c r="M438"/>
  <c r="R436"/>
  <c r="Q436"/>
  <c r="P436"/>
  <c r="O436"/>
  <c r="N436"/>
  <c r="M436"/>
  <c r="R434"/>
  <c r="Q434"/>
  <c r="P434"/>
  <c r="O434"/>
  <c r="N434"/>
  <c r="M434"/>
  <c r="R431"/>
  <c r="Q431"/>
  <c r="P431"/>
  <c r="O431"/>
  <c r="N431"/>
  <c r="M431"/>
  <c r="R427"/>
  <c r="Q427"/>
  <c r="P427"/>
  <c r="O427"/>
  <c r="N427"/>
  <c r="M427"/>
  <c r="R421"/>
  <c r="Q421"/>
  <c r="P421"/>
  <c r="O421"/>
  <c r="V421" s="1"/>
  <c r="N421"/>
  <c r="M421"/>
  <c r="R418"/>
  <c r="Q418"/>
  <c r="P418"/>
  <c r="O418"/>
  <c r="N418"/>
  <c r="M418"/>
  <c r="P416"/>
  <c r="O416"/>
  <c r="N416"/>
  <c r="M416"/>
  <c r="R413"/>
  <c r="Q413"/>
  <c r="P413"/>
  <c r="O413"/>
  <c r="N413"/>
  <c r="M413"/>
  <c r="R410"/>
  <c r="Q410"/>
  <c r="P410"/>
  <c r="O410"/>
  <c r="N410"/>
  <c r="M410"/>
  <c r="R399"/>
  <c r="Q399"/>
  <c r="P399"/>
  <c r="O399"/>
  <c r="N399"/>
  <c r="M399"/>
  <c r="R396"/>
  <c r="Q396"/>
  <c r="P396"/>
  <c r="O396"/>
  <c r="N396"/>
  <c r="M396"/>
  <c r="R394"/>
  <c r="Q394"/>
  <c r="P394"/>
  <c r="O394"/>
  <c r="N394"/>
  <c r="M394"/>
  <c r="R391"/>
  <c r="Q391"/>
  <c r="P391"/>
  <c r="O391"/>
  <c r="N391"/>
  <c r="M391"/>
  <c r="R389"/>
  <c r="Q389"/>
  <c r="P389"/>
  <c r="O389"/>
  <c r="N389"/>
  <c r="M389"/>
  <c r="R386"/>
  <c r="Q386"/>
  <c r="P386"/>
  <c r="O386"/>
  <c r="N386"/>
  <c r="M386"/>
  <c r="R383"/>
  <c r="Q383"/>
  <c r="P383"/>
  <c r="O383"/>
  <c r="N383"/>
  <c r="M383"/>
  <c r="R377"/>
  <c r="Q377"/>
  <c r="P377"/>
  <c r="O377"/>
  <c r="N377"/>
  <c r="M377"/>
  <c r="R374"/>
  <c r="Q374"/>
  <c r="P374"/>
  <c r="O374"/>
  <c r="N374"/>
  <c r="M374"/>
  <c r="R372"/>
  <c r="Q372"/>
  <c r="P372"/>
  <c r="O372"/>
  <c r="N372"/>
  <c r="M372"/>
  <c r="R369"/>
  <c r="Q369"/>
  <c r="P369"/>
  <c r="O369"/>
  <c r="N369"/>
  <c r="M369"/>
  <c r="R361"/>
  <c r="Q361"/>
  <c r="P361"/>
  <c r="O361"/>
  <c r="N361"/>
  <c r="M361"/>
  <c r="R359"/>
  <c r="Q359"/>
  <c r="P359"/>
  <c r="O359"/>
  <c r="N359"/>
  <c r="M359"/>
  <c r="M358" l="1"/>
  <c r="M675" s="1"/>
  <c r="O358"/>
  <c r="O675" s="1"/>
  <c r="Q358"/>
  <c r="Q675" s="1"/>
  <c r="N358"/>
  <c r="N675" s="1"/>
  <c r="P358"/>
  <c r="P675" s="1"/>
  <c r="R358"/>
  <c r="R675" s="1"/>
  <c r="R352"/>
  <c r="Q352"/>
  <c r="P352"/>
  <c r="O352"/>
  <c r="N352"/>
  <c r="M352"/>
  <c r="R343"/>
  <c r="Q343"/>
  <c r="P343"/>
  <c r="O343"/>
  <c r="N343"/>
  <c r="M343"/>
  <c r="R340"/>
  <c r="R356" s="1"/>
  <c r="Q340"/>
  <c r="Q356" s="1"/>
  <c r="P340"/>
  <c r="P356" s="1"/>
  <c r="O340"/>
  <c r="O356" s="1"/>
  <c r="N340"/>
  <c r="N356" s="1"/>
  <c r="M340"/>
  <c r="M356" s="1"/>
  <c r="N258"/>
  <c r="M258"/>
  <c r="R240" l="1"/>
  <c r="Q240"/>
  <c r="P240"/>
  <c r="O240"/>
  <c r="N240"/>
  <c r="M240"/>
  <c r="R237"/>
  <c r="Q237"/>
  <c r="P237"/>
  <c r="O237"/>
  <c r="N237"/>
  <c r="M237"/>
  <c r="R202"/>
  <c r="Q202"/>
  <c r="P202"/>
  <c r="O202"/>
  <c r="N202"/>
  <c r="M202"/>
  <c r="R198"/>
  <c r="Q198"/>
  <c r="P198"/>
  <c r="O198"/>
  <c r="N198"/>
  <c r="M198"/>
  <c r="R193"/>
  <c r="Q193"/>
  <c r="P193"/>
  <c r="O193"/>
  <c r="N193"/>
  <c r="M193"/>
  <c r="R181"/>
  <c r="Q181"/>
  <c r="P181"/>
  <c r="O181"/>
  <c r="N181"/>
  <c r="N254" s="1"/>
  <c r="M181"/>
  <c r="M254" s="1"/>
  <c r="R158"/>
  <c r="Q158"/>
  <c r="P158"/>
  <c r="O158"/>
  <c r="R131"/>
  <c r="Q131"/>
  <c r="P131"/>
  <c r="O131"/>
  <c r="N131"/>
  <c r="M131"/>
  <c r="R122"/>
  <c r="Q122"/>
  <c r="P122"/>
  <c r="O122"/>
  <c r="N122"/>
  <c r="M122"/>
  <c r="N102"/>
  <c r="M102"/>
  <c r="R98"/>
  <c r="Q98"/>
  <c r="P98"/>
  <c r="O98"/>
  <c r="N98"/>
  <c r="M98"/>
  <c r="R94"/>
  <c r="Q94"/>
  <c r="P94"/>
  <c r="O94"/>
  <c r="N94"/>
  <c r="M94"/>
  <c r="R87"/>
  <c r="Q87"/>
  <c r="P87"/>
  <c r="O87"/>
  <c r="N87"/>
  <c r="M87"/>
  <c r="R81"/>
  <c r="Q81"/>
  <c r="P81"/>
  <c r="O81"/>
  <c r="N81"/>
  <c r="M81"/>
  <c r="R74"/>
  <c r="Q74"/>
  <c r="P74"/>
  <c r="O74"/>
  <c r="N74"/>
  <c r="M74"/>
  <c r="R59"/>
  <c r="Q59"/>
  <c r="P59"/>
  <c r="O59"/>
  <c r="N59"/>
  <c r="M59"/>
  <c r="R50"/>
  <c r="Q50"/>
  <c r="P50"/>
  <c r="O50"/>
  <c r="O47"/>
  <c r="N47"/>
  <c r="M47"/>
  <c r="R41"/>
  <c r="Q41"/>
  <c r="P41"/>
  <c r="O41"/>
  <c r="N41"/>
  <c r="M41"/>
  <c r="N36"/>
  <c r="M36"/>
  <c r="R33"/>
  <c r="Q33"/>
  <c r="P33"/>
  <c r="O33"/>
  <c r="N33"/>
  <c r="M33"/>
  <c r="R28"/>
  <c r="Q28"/>
  <c r="P28"/>
  <c r="O28"/>
  <c r="N28"/>
  <c r="M28"/>
  <c r="R24"/>
  <c r="Q24"/>
  <c r="P24"/>
  <c r="O24"/>
  <c r="N24"/>
  <c r="M24"/>
  <c r="R20"/>
  <c r="Q20"/>
  <c r="P20"/>
  <c r="O20"/>
  <c r="N20"/>
  <c r="M20"/>
  <c r="R16"/>
  <c r="Q16"/>
  <c r="P16"/>
  <c r="O16"/>
  <c r="N16"/>
  <c r="M16"/>
  <c r="R13"/>
  <c r="Q13"/>
  <c r="P13"/>
  <c r="O13"/>
  <c r="N13"/>
  <c r="M13"/>
  <c r="R7"/>
  <c r="Q7"/>
  <c r="P7"/>
  <c r="O7"/>
  <c r="N7"/>
  <c r="M7"/>
  <c r="O254" l="1"/>
  <c r="Q254"/>
  <c r="P254"/>
  <c r="R254"/>
  <c r="Q705" l="1"/>
  <c r="Q707" s="1"/>
  <c r="O705"/>
  <c r="O707" s="1"/>
  <c r="O319"/>
  <c r="O338" s="1"/>
  <c r="R319"/>
  <c r="R338" s="1"/>
  <c r="R705" s="1"/>
  <c r="R707" s="1"/>
  <c r="Q319"/>
  <c r="Q338" s="1"/>
  <c r="P319"/>
  <c r="P338" s="1"/>
  <c r="P705" s="1"/>
  <c r="P707" s="1"/>
  <c r="M319" l="1"/>
  <c r="M338" s="1"/>
  <c r="M705" s="1"/>
  <c r="M707" s="1"/>
  <c r="N319"/>
  <c r="N338" s="1"/>
  <c r="N705" s="1"/>
  <c r="N707" s="1"/>
</calcChain>
</file>

<file path=xl/sharedStrings.xml><?xml version="1.0" encoding="utf-8"?>
<sst xmlns="http://schemas.openxmlformats.org/spreadsheetml/2006/main" count="4425" uniqueCount="1354">
  <si>
    <t>07</t>
  </si>
  <si>
    <t>Код методики расчета объема расходов</t>
  </si>
  <si>
    <t>04</t>
  </si>
  <si>
    <t>01</t>
  </si>
  <si>
    <t>08</t>
  </si>
  <si>
    <t>612</t>
  </si>
  <si>
    <t>611</t>
  </si>
  <si>
    <t>851</t>
  </si>
  <si>
    <t>244</t>
  </si>
  <si>
    <t>321</t>
  </si>
  <si>
    <t>Реквизиты нормативного правового акта, договора, соглашения</t>
  </si>
  <si>
    <t>Статья, пункт, подпункт, абзац муниципального правового акта, договора, соглашения</t>
  </si>
  <si>
    <t>Код раздела классификации расходов бюджета</t>
  </si>
  <si>
    <t>Код подраз-дела класси-фикации расходов бюджета</t>
  </si>
  <si>
    <t>Код целевой статьи класси-фикации расходов бюджета</t>
  </si>
  <si>
    <t>Код вида расходов класси-фикации расходов бюджета</t>
  </si>
  <si>
    <t>03</t>
  </si>
  <si>
    <t>10</t>
  </si>
  <si>
    <t>Наименование расходного обязательства</t>
  </si>
  <si>
    <t>14</t>
  </si>
  <si>
    <t>111</t>
  </si>
  <si>
    <t>Итого</t>
  </si>
  <si>
    <t>360</t>
  </si>
  <si>
    <t>112</t>
  </si>
  <si>
    <t>Срок действия нормативного муниципального правового акта, договора, соглашения</t>
  </si>
  <si>
    <t>Код ГРБС</t>
  </si>
  <si>
    <t xml:space="preserve">ПЛАН </t>
  </si>
  <si>
    <t xml:space="preserve">ФАКТ </t>
  </si>
  <si>
    <t>1500220060</t>
  </si>
  <si>
    <t>103010Я590</t>
  </si>
  <si>
    <t>0700220470</t>
  </si>
  <si>
    <t>0700420070</t>
  </si>
  <si>
    <t>0700420530</t>
  </si>
  <si>
    <t>0700510080</t>
  </si>
  <si>
    <t>101020Ю590</t>
  </si>
  <si>
    <t>101010Э590</t>
  </si>
  <si>
    <t>1060120390</t>
  </si>
  <si>
    <t>119</t>
  </si>
  <si>
    <t>853</t>
  </si>
  <si>
    <t>106010К590</t>
  </si>
  <si>
    <t>102010И590</t>
  </si>
  <si>
    <t>0700110090</t>
  </si>
  <si>
    <t>0700620550</t>
  </si>
  <si>
    <t>8</t>
  </si>
  <si>
    <t>9</t>
  </si>
  <si>
    <t>11</t>
  </si>
  <si>
    <t>Организация проведения молодёжной акции «Рок – против наркотиков»</t>
  </si>
  <si>
    <t xml:space="preserve">Расходы на обеспечение деятельности (оказание услуг) учреждений дополнительного образования детей в сфере культуры. </t>
  </si>
  <si>
    <t xml:space="preserve">Реализация социальных проектов </t>
  </si>
  <si>
    <t xml:space="preserve">Акция для детей и подростков из социально-неблагополучных семей "Дети, в школу собирайтесь!" </t>
  </si>
  <si>
    <t xml:space="preserve">Проведение мероприятий по повышению общественной активности молодежи, творческой активности  </t>
  </si>
  <si>
    <t xml:space="preserve">Мероприятия, направленные на повышение престижа семьи и брака, значимости семейных ценностей </t>
  </si>
  <si>
    <t xml:space="preserve">Выплата персональных стипендий администрации района «Надежда Земли Киржачской» и районного фестиваля детского творчества «Солнечная карусель» и проведение торжественных церемоний их вручения лауреатам </t>
  </si>
  <si>
    <t>0000000000</t>
  </si>
  <si>
    <t>000</t>
  </si>
  <si>
    <t>1020170390</t>
  </si>
  <si>
    <t>10201S0390</t>
  </si>
  <si>
    <t>1030170390</t>
  </si>
  <si>
    <t>10301S0390</t>
  </si>
  <si>
    <t>9990070630</t>
  </si>
  <si>
    <t>1010170390</t>
  </si>
  <si>
    <t>10101S0390</t>
  </si>
  <si>
    <t>1010270390</t>
  </si>
  <si>
    <t>10102S0390</t>
  </si>
  <si>
    <t>Расходы, направленные на реализацию проектов-победителей конкурсов в сфере молодежной политики</t>
  </si>
  <si>
    <t>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7.05.2012 г. №597, от 01.06.2012 г. №761</t>
  </si>
  <si>
    <t>0800120800</t>
  </si>
  <si>
    <t>Мероприятия, направленные на развитие народного творчества, национальных искусств, ремесел</t>
  </si>
  <si>
    <t>2100220730</t>
  </si>
  <si>
    <t>Объем средств на исполнение расходного обязательства (руб.)</t>
  </si>
  <si>
    <t xml:space="preserve">Организация и проведение районных мероприятий по повышению социальной активности различных категорий граждан </t>
  </si>
  <si>
    <t xml:space="preserve">Проведение фестивалей, конкурсов, спортивных мероприятий, направленных на пропаганду здорового образа жизни, сохранение и укрепление здоровья  </t>
  </si>
  <si>
    <t>Проведение военно-спортивных мероприятий, патриотических акций, конкурсов военно-патриотической направленности</t>
  </si>
  <si>
    <t xml:space="preserve">Организация деятельности центра военно-патриотического воспитания и подготовки граждан к военной службе Киржачского района </t>
  </si>
  <si>
    <t>Софинансирование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7.05.2012 г. №597, от 01.06.2012 г. №761</t>
  </si>
  <si>
    <t xml:space="preserve">в целом </t>
  </si>
  <si>
    <t>2100120720</t>
  </si>
  <si>
    <t>Поддержка общественных инициатив и мероприятий, направленных на формирование и укрепление гражданского патриотизма и российской гражданской идентичности</t>
  </si>
  <si>
    <t>0800120810</t>
  </si>
  <si>
    <t>0800320880</t>
  </si>
  <si>
    <t xml:space="preserve">в целом   </t>
  </si>
  <si>
    <t xml:space="preserve">не установлен      </t>
  </si>
  <si>
    <t xml:space="preserve">МКУ "Управление культуры Киржачского района" </t>
  </si>
  <si>
    <t>Оплата налога за памятники градостроительства и архитектуры</t>
  </si>
  <si>
    <t>Постановление администрации Киржачского района от 09.10.2019 №1349 "Об утверждении Порядка определения объема и условий предоставления субсидий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на  финансовое обеспечение  выполнения муниципального задания на оказание муниципальных услуг (выполнение работ)"</t>
  </si>
  <si>
    <t>01.01.2020</t>
  </si>
  <si>
    <t>1500220270</t>
  </si>
  <si>
    <t xml:space="preserve">Организация и проведение районных спортивных и творческих мероприятий, фестивалей, конкурсов </t>
  </si>
  <si>
    <t>1060271960</t>
  </si>
  <si>
    <t>0700521010</t>
  </si>
  <si>
    <t>0700221000</t>
  </si>
  <si>
    <t>Расходы на организацию деятельности муниципального волонтерского штаба</t>
  </si>
  <si>
    <t>Выплата премий активной молодежи Киржачского района</t>
  </si>
  <si>
    <t>Расходы на обеспечение деятельности (оказание услуг) дворцов культуры, других учреждений культуры</t>
  </si>
  <si>
    <t>Расходы на обеспечение деятельности (оказание услуг) музея</t>
  </si>
  <si>
    <t>Расходы на обеспечение деятельности (оказание услуг) библиотек</t>
  </si>
  <si>
    <t>0800120980</t>
  </si>
  <si>
    <t>Расходы на организацию работы Киржачской правовой школы по профилактике молодежного экстремизма</t>
  </si>
  <si>
    <t>Укрепление антитеррористической защищенности, пожарной безопасности учреждений культуры и дополнительного образования детей в сфере культуры</t>
  </si>
  <si>
    <t>1).01.01.2018 2).01.01.2021</t>
  </si>
  <si>
    <t>Р-1.3.1.006</t>
  </si>
  <si>
    <t>Р-1.3.1.018</t>
  </si>
  <si>
    <t>Р-2.3.1.034</t>
  </si>
  <si>
    <t>12</t>
  </si>
  <si>
    <t>2300221060</t>
  </si>
  <si>
    <t>10101L5192</t>
  </si>
  <si>
    <t>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t>
  </si>
  <si>
    <t>Дата вступления в силу муниципального правового акта, договора, соглашения</t>
  </si>
  <si>
    <t xml:space="preserve">Постановление  администрации Киржачского района от 25.12.2020 №1421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t>
  </si>
  <si>
    <t xml:space="preserve">в целом  </t>
  </si>
  <si>
    <t xml:space="preserve"> 01.01.2021</t>
  </si>
  <si>
    <t xml:space="preserve">не установлен  </t>
  </si>
  <si>
    <t>Р-1.3.1.016</t>
  </si>
  <si>
    <t>в целом</t>
  </si>
  <si>
    <t>не установлен</t>
  </si>
  <si>
    <t xml:space="preserve">Расходы на обеспечение деятельности (оказание услуг) муниципального казенного учреждения "Управление культуры Киржачского района" </t>
  </si>
  <si>
    <t>Указ Президента РФ                                 №597 от 07.05.2012г.;            Указ Президента РФ                                         №761 от 01.06.2012г.</t>
  </si>
  <si>
    <t>Предоставление компенсации по оплате за содержание и ремонт жилья, услуг теплоснабжения (отопления) и электроснабжения работникам культуры муниципальных учреждений, а также компенсации расходов на оплату жилых помещений, отопления и освещения педагогическим работникам муниципальных образовательных организаций дополнительного образования детей в сфере культуры</t>
  </si>
  <si>
    <t>11.03.2020г.</t>
  </si>
  <si>
    <t xml:space="preserve"> в целом</t>
  </si>
  <si>
    <t xml:space="preserve"> в целом  </t>
  </si>
  <si>
    <t>Мероприятия по вопросам воспитания толерантности, нетерпимости ксенофобии, экстремизма в молодежной среде</t>
  </si>
  <si>
    <t xml:space="preserve">01.01.2020 </t>
  </si>
  <si>
    <t>Код расходного обязательства</t>
  </si>
  <si>
    <t>Р-1.3.1.008</t>
  </si>
  <si>
    <t>Р-2.3.1.029</t>
  </si>
  <si>
    <t>Р-2.3.1.038</t>
  </si>
  <si>
    <t>Расходы на проведение цикла мероприятий по укреплению единства российской нации, обеспечению межнационального согласия, этнокультурного развития народов, взаимодействию с национально-культурными автономиями</t>
  </si>
  <si>
    <t xml:space="preserve">Постановление администрации Киржачского района Владимирской области №237 от 11.03.2020 "Об утверждении порядка расходования средств муниципальных программ муниципального образования Киржачский район "Социальное и демографическое развитие Киржачского района", "Противодействие злоупотреблению наркотиками и их незаконному обороту", "Формирование доступной среды жизнедеятельности для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 </t>
  </si>
  <si>
    <t>01.01.2021</t>
  </si>
  <si>
    <t xml:space="preserve">1). Постановление администрации Киржачског о района №735 от 31.05.2018г.«Об утверждении порядка расходования субсидии, выделенной из областного бюджета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07 мая 2012 года №597, от 01 июня 2012 года №761»                                                                                                                                                                                   2). Постановление администрации Киржачского района от 25.12.2020 №1421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t>
  </si>
  <si>
    <t>Р-2.3.1.019</t>
  </si>
  <si>
    <t xml:space="preserve">Постановление администрации Киржачского района Владимирской области от 01.03.2022 №323  "Об утверждении порядка расходования средств на реализацию муниципальной программы муниципального образования Киржачский район "Развитие туризма" </t>
  </si>
  <si>
    <t>2300221110</t>
  </si>
  <si>
    <t>Р-2.3.1.004</t>
  </si>
  <si>
    <t xml:space="preserve"> Постановление администрации Киржачского района Владимирской области №237 от 11.03.2020 "Об утверждении порядка расходования средств муниципальных программ муниципального образования Киржачский район "Социальное и демографическое развитие Киржачского района", "Противодействие злоупотреблению наркотиками и их незаконному обороту", "Формирование доступной среды, жизнедеятельности для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 </t>
  </si>
  <si>
    <t>Р-2.3.1.001</t>
  </si>
  <si>
    <t>Р-2.3.1.003</t>
  </si>
  <si>
    <t>Р-1.3.1.025</t>
  </si>
  <si>
    <t>Информационная поддержка туристского комплекса Киржачского района</t>
  </si>
  <si>
    <t>Организационная поддержка туристского комплекса Киржачского района</t>
  </si>
  <si>
    <t>Р-2.3.1.002</t>
  </si>
  <si>
    <t xml:space="preserve">Постановление администрации Киржачского района от 01.03.2022 г. №327 "Об утверждении порядка расходования средств бюджета муниципального образования, предусмотренных на реализацию муниципальной программы муниципального образования Киржачский район "Развитие культуры "                      </t>
  </si>
  <si>
    <t xml:space="preserve"> 01.03.2022</t>
  </si>
  <si>
    <t>Постановление администрации Киржачского района Владимирской области от 28.01.2022 №130 "Об утверждении порядка предоставления компенсации по оплате за содержание и ремонт жилья, услуг теплоснабжения (отопления) и электроснабжения работникам культуры муниципальных учреждений, а также компенсации расходов на оплату жилых помещений, отопления и освещения педагогическим работникам муниципальных образовательных организаций дополнительного образования детей в сфере культуры"</t>
  </si>
  <si>
    <t>0700320182</t>
  </si>
  <si>
    <t>0700520542</t>
  </si>
  <si>
    <t>10401L4670</t>
  </si>
  <si>
    <t>Обеспечение развития и укрепления материально-технической базы домов культуры в населенных пунктах с числом жителей до 50 тысяч человек</t>
  </si>
  <si>
    <t>1030172590</t>
  </si>
  <si>
    <t>Р-2.3.1.015</t>
  </si>
  <si>
    <t>Р-2.3.1.026</t>
  </si>
  <si>
    <t>Р-1.3.1.027</t>
  </si>
  <si>
    <t>Р-1.3.1.028</t>
  </si>
  <si>
    <t>Р-2.3.1.033</t>
  </si>
  <si>
    <t>Р-2.3.1.039</t>
  </si>
  <si>
    <t>Р-2.2.1.041</t>
  </si>
  <si>
    <t>Р-1.3.1.041</t>
  </si>
  <si>
    <t>Р-1.3.1.042</t>
  </si>
  <si>
    <t>Р-2.3.1.044</t>
  </si>
  <si>
    <t>Постановление администрации Киржачског о района №431 от 11.04.2023г.«Об утверждении порядка расходования субсидии, выделенной из областного бюджета на обеспечение развития и укрепления материально-технической базы домов культуры в населенных пунктах с числом жителей до 50 тысяч человек</t>
  </si>
  <si>
    <t>11.04.2023</t>
  </si>
  <si>
    <t>0700421120</t>
  </si>
  <si>
    <t>Расходы на  мероприятия по укреплению материально-технической базы муниципальных учреждений культуры</t>
  </si>
  <si>
    <t>Софинансирование расходов на  мероприятия по укреплению материально-технической базы муниципальных учреждений культуры</t>
  </si>
  <si>
    <t>104010И590</t>
  </si>
  <si>
    <t>1040170531</t>
  </si>
  <si>
    <t>10401S0531</t>
  </si>
  <si>
    <t>Софинансирование на техническое оснащение муниципальных музеев</t>
  </si>
  <si>
    <t>104A155900</t>
  </si>
  <si>
    <t>1600220990</t>
  </si>
  <si>
    <t>Расходы на формирование доступной среды в учреждениях культуры и дополнительного образования детей в сфере культуры</t>
  </si>
  <si>
    <t>1600420282</t>
  </si>
  <si>
    <t xml:space="preserve">Выплата персональных стипендий -грантов администрации Киржачского района Владимирской области  лауреатам районного фестиваля «Солнечная карусель» </t>
  </si>
  <si>
    <t>0700510082</t>
  </si>
  <si>
    <t>Р-1.3.1.007</t>
  </si>
  <si>
    <t>Р-2.3.1.010</t>
  </si>
  <si>
    <t>Р-2.3.1.005</t>
  </si>
  <si>
    <t>Р-2.3.1.009</t>
  </si>
  <si>
    <t>Р-2.1.1.011</t>
  </si>
  <si>
    <t>Р-1.3.1.012</t>
  </si>
  <si>
    <t>Р-1.3.1.013</t>
  </si>
  <si>
    <t>Р-1.3.1.014</t>
  </si>
  <si>
    <t>Р-2.3.1.017</t>
  </si>
  <si>
    <t>Р-2.3.1.020</t>
  </si>
  <si>
    <t>Р-2.3.1.032</t>
  </si>
  <si>
    <t>Р-2.3.1.043</t>
  </si>
  <si>
    <t>Р-1.3.1.021</t>
  </si>
  <si>
    <t>Р-1.3.1.023</t>
  </si>
  <si>
    <t>Р-1.3.1.024</t>
  </si>
  <si>
    <t>Р-2.3.1.030</t>
  </si>
  <si>
    <t>Р-2.3.1.031</t>
  </si>
  <si>
    <t>2.3.1. 037</t>
  </si>
  <si>
    <t>Р-2.2.1.035</t>
  </si>
  <si>
    <t>Р-2.1.1.042</t>
  </si>
  <si>
    <t>Закон Владимир-ской области                      №122-ОЗ от 07.12.2020</t>
  </si>
  <si>
    <t>Р-2.3.1.022</t>
  </si>
  <si>
    <t>Р-2.1.1.036</t>
  </si>
  <si>
    <t>Р-1.3.1.040</t>
  </si>
  <si>
    <t>Р-2.2.1.045</t>
  </si>
  <si>
    <t>2.3.1. 046</t>
  </si>
  <si>
    <t>Р-2.3.1.047</t>
  </si>
  <si>
    <t>Р-1.3.1.048</t>
  </si>
  <si>
    <t>Р-1.3.1.049</t>
  </si>
  <si>
    <t>Р-2.1.1.050</t>
  </si>
  <si>
    <t>Р-2.3.1.051</t>
  </si>
  <si>
    <t>Р-1.1.2.052</t>
  </si>
  <si>
    <t xml:space="preserve">1. Постановление администрации Киржачского района Владимирской области №237 от 11.03.2020 "Об утверждении порядка расходования средств муниципальных программ муниципального образования Киржачский район "Социальное и демографическое развитие Киржачского района", "Противодействие злоупотреблению наркотиками и их незаконному обороту", "Формирование доступной среды, жизнедеятельности для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                                                                                                                                                                                                                                              2.  Постановление  администрации Киржачского района от 25.12.2020 №1421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культуры и дополнительного образования детей сферы культуры" </t>
  </si>
  <si>
    <t>1. 11.03.2020    2. 01.01.2021</t>
  </si>
  <si>
    <t>1).07.02.2023      2).11.04.2023    3).30.01.2024</t>
  </si>
  <si>
    <t xml:space="preserve">1).31.12.2023    2).не установлен     3).31.12.2026 </t>
  </si>
  <si>
    <t xml:space="preserve">1. Соглашение от 07.02.2023 №17630000-1-2023-008 о предоставлении субсидии из бюджета Владимирской области бюджету   муниципального образования Киржачский район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библиотер области 
2. Постановление администрации Киржачског о района №430 от 11.04.2023г.«Об утверждении порядка расходования субсидии, выделенной из областного бюджета на реализацию мероприятий по модернизации библиотек в части формирования книжных фондов библиотек муниципального образования Киржачский район
3. Соглашение от 30.01.2024г. №17630000-1-2024-008 предоставлении субсидии из бюджета Владимирской области бюджету   Киржачского муниципального района Владимирской области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библиотер области 
</t>
  </si>
  <si>
    <t>Правовое основание финансового обеспечения полномочия (федеральный закон: номер, дата, статья, часть, пункт, подпункт)</t>
  </si>
  <si>
    <t>131-ФЗ  06.10.2003  ст.15, часть 1, п.6.1</t>
  </si>
  <si>
    <t>131-ФЗ  06.10.2003  ст.15.1 часть 1, п.8</t>
  </si>
  <si>
    <t>131-ФЗ   06.10.2003 ст.15, часть 1, п.11</t>
  </si>
  <si>
    <t>131-ФЗ, 06.10.2003, ст.15, часть 1, п.27</t>
  </si>
  <si>
    <t>131-ФЗ   06.10.2003 ст.15, часть 1, п.19.1</t>
  </si>
  <si>
    <t>131-ФЗ   06.10.2003 ст.15.1, часть 1, п.1</t>
  </si>
  <si>
    <t>131-ФЗ   06.10.2003 ст.15, часть 1, п.19</t>
  </si>
  <si>
    <t>131-ФЗ  06.10.2003  ст.15, часть 1, п.6.2</t>
  </si>
  <si>
    <t>131-ФЗ   06.10.2003 ст.15, часть 1, п.19.3</t>
  </si>
  <si>
    <t>Р-4.3.1.001</t>
  </si>
  <si>
    <t>Расходы на выплаты по оплате труда работников органов местного самоуправления</t>
  </si>
  <si>
    <t>№ 131-ФЗ от 06.10.2003 ст.17,ч.1, п.1.</t>
  </si>
  <si>
    <t>Решение Совета народных депутатов Киржачского района Владимирской области от 26.12.2007 №34/546 "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 Владимирской области"</t>
  </si>
  <si>
    <t>п.2</t>
  </si>
  <si>
    <t>9990000110</t>
  </si>
  <si>
    <t>121</t>
  </si>
  <si>
    <t>129</t>
  </si>
  <si>
    <t>Р-4.3.1.002</t>
  </si>
  <si>
    <t xml:space="preserve">Расходы на обеспечение  функций органов местного самоуправления </t>
  </si>
  <si>
    <t xml:space="preserve">Решение районного Совета народных депутатов Киржачского района Владимирской области от 28.07.2006 №11/141 "О Положении о Совете народных депутатов Киржачского района"        </t>
  </si>
  <si>
    <t xml:space="preserve">п.7 раз.1                                                                                                                                                                                                                                                                                                                                                                                                           </t>
  </si>
  <si>
    <t>9990000190</t>
  </si>
  <si>
    <t>Р-4.1.1.003</t>
  </si>
  <si>
    <t xml:space="preserve">Обеспечение деятельности комиссий по делам несовершеннолетних  и защите их прав </t>
  </si>
  <si>
    <t xml:space="preserve">№ 131-ФЗ от 06.10.2003  ст.19,ч.2.       </t>
  </si>
  <si>
    <t>Решение Совета народных депутатов Киржачского района Владимирской области от 26.12.2007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 Владимирской области (с учетом изменений)</t>
  </si>
  <si>
    <t>п.3 раз.1</t>
  </si>
  <si>
    <t>9990070010</t>
  </si>
  <si>
    <t>Постановление главы  Киржачского района Владимирской области  от 01.02.2006 №55 "О мерах по реализации Закона Владимирской области "О наделении органов местного самоуправления отдельными государственными полномочиями по организации деятельности комиссии по делам несовершеннолетних"</t>
  </si>
  <si>
    <t>п.3</t>
  </si>
  <si>
    <t>Р-4.1.1.004</t>
  </si>
  <si>
    <t xml:space="preserve">Реализация отдельных государственных полномочий по вопросам административного законодательства </t>
  </si>
  <si>
    <t xml:space="preserve">№ 131-ФЗ от 06.10.2003  ст.19,ч.2.   </t>
  </si>
  <si>
    <t xml:space="preserve">Решение Совета народных депутатов Киржачского района Владимирской области от 26.12.2007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района Владимирской области" </t>
  </si>
  <si>
    <t>9990070020</t>
  </si>
  <si>
    <t xml:space="preserve">Постановление главы администрации Киржачского района Владимирской области от 25.12.2006 №1327 "О порядке финансирования переданных администрации Киржачского района отдельных государственных полномочий Владимирской области по вопросам административного законодательства" </t>
  </si>
  <si>
    <t>Р-4.3.1.005</t>
  </si>
  <si>
    <t xml:space="preserve">Расходы на выплаты по оплате труда работников органов местного самоуправления </t>
  </si>
  <si>
    <t>№ 131-ФЗ от 06.10.2003 ст.17,ч.1, п.9.</t>
  </si>
  <si>
    <t xml:space="preserve">Постановление главы администрации Киржачского района Владимирской области от 18.04.2011 № 72 "Об утверждении Положения об администрации Киржачского района" </t>
  </si>
  <si>
    <t>п.1</t>
  </si>
  <si>
    <t>122</t>
  </si>
  <si>
    <t>Р-4.3.1.006</t>
  </si>
  <si>
    <t>Постановление главы администрации Киржачского района Владимирской области от 18.04.2011 № 72 "Об утверждении Положения об администрации Киржачского района" (с изменениями)</t>
  </si>
  <si>
    <t xml:space="preserve">в целом               </t>
  </si>
  <si>
    <t>Р-4.3.1.007</t>
  </si>
  <si>
    <t xml:space="preserve">Расходы по обеспечению муниципальной службы Киржачского района </t>
  </si>
  <si>
    <t>№ 131-ФЗ от 06.10.2003 ст.17,ч.1,п.8, п.п 8.1.</t>
  </si>
  <si>
    <t>Постановление администрации Киржачского района Владимирской области от 20.06.2017 № 881 "Об утверждении муниципальной программы "Развитие муниципальной службы Киржачского района"</t>
  </si>
  <si>
    <t>2000320780</t>
  </si>
  <si>
    <t>3</t>
  </si>
  <si>
    <t>2000421140</t>
  </si>
  <si>
    <t>1</t>
  </si>
  <si>
    <t>Р-4.3.1.008</t>
  </si>
  <si>
    <t>Расходы на выплаты по оплате труда главы местной администрации (исполнительно-распорядительного органа муниципального образования)</t>
  </si>
  <si>
    <t>999000Г110</t>
  </si>
  <si>
    <t>Р-4.2.1.009</t>
  </si>
  <si>
    <t>Поощрение муниципальных управленческих команд за достижение показателей деятельности органов исполнительной власти субъектов российской Федерации</t>
  </si>
  <si>
    <t>Постановление администрации Киржачского района Владимирской области от 18.07.2023 № 927 "О распределении средств прочей дотации , предоставленной из областного бюджета на поощрение муниципальных управленческих команд за достижение показателей деятельности органов исполнительной власти субьектов Российской Федерации, и утверждении   Порядка выплаты  выплаты поощрения лицам, входящим в муниципальные управленческие команды"</t>
  </si>
  <si>
    <t>1 год</t>
  </si>
  <si>
    <t>9990055491</t>
  </si>
  <si>
    <t>99900055491</t>
  </si>
  <si>
    <t>Р-4.2.2.010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</si>
  <si>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</si>
  <si>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113-ФЗ от 20.08.2004</t>
  </si>
  <si>
    <t xml:space="preserve">Постановление главы Киржачского района от 31.03.2006 №323 "О порядке финансирования государственных полномочий по составлению списков кандидатов в присяжные заседатели федеральных судов общей юрисдикции на территории муниципального образования Киржачский район" </t>
  </si>
  <si>
    <t>05</t>
  </si>
  <si>
    <t>9990051200</t>
  </si>
  <si>
    <t>Р-4.3.1.011</t>
  </si>
  <si>
    <t>Резервный фонд</t>
  </si>
  <si>
    <t>№ 131-ФЗ от 06.10.2003 ст.15,ч.1, п.7.</t>
  </si>
  <si>
    <t>Постановление администрации Киржачского района Владимирской области от 15.03.2021 №304 "Об утверждении Порядка расходования средств резервного фонда администрации Киржачского района Владимирской области"</t>
  </si>
  <si>
    <t>9990020020</t>
  </si>
  <si>
    <t>870</t>
  </si>
  <si>
    <t>Р-4.3.1.012</t>
  </si>
  <si>
    <t>Обеспечение участия представителей общественных организаций района в региональных и всероссийских мероприятиях (услуги)</t>
  </si>
  <si>
    <t>№ 131-ФЗ от 06.10.2003 ст.15,ч.1, п.25.</t>
  </si>
  <si>
    <t xml:space="preserve">Постановление администрации Киржачского района ВО от 11.03.2020г.        № 237 "Об утверждении порядка расходования средств бюджета муниципального образования Киржачский район, предусмотренных на реализацию муниципальных программ муниципального образования Киржачский район «Социальное и демографическое развитие Киржачского района», «Противодействие злоупотреблению наркотиками и их незаконному обороту»,  «Формирование доступной среды жизнедеятельности для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 </t>
  </si>
  <si>
    <t>13</t>
  </si>
  <si>
    <t>0700120490</t>
  </si>
  <si>
    <t>Р-4.3.1.013</t>
  </si>
  <si>
    <t>Участие  команды Киржачского района в фестивале национальных игр и забав "Мой дом - Россия"</t>
  </si>
  <si>
    <t>131-ФЗ  06.10.2003  ст.15,   ч. 1, п.6.2</t>
  </si>
  <si>
    <t>Постановление администрации Киржачского района ВО от 11.03.2020г. № 237 "Об утверждении порядка расходования средств бюджета муниципального образования Киржачский район, предусмотренных на реализацию муниципальных программ муниципального образования Киржачский район "Социальное и демографическое развитие Киржачского района","Противодействие злоупотреблению наркотиками и их незаконному обороту","Формирование доступной среды, жизнедеятельности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t>
  </si>
  <si>
    <t>Р-4.3.1.014</t>
  </si>
  <si>
    <t>Резервный фонд администрации Киржачского района</t>
  </si>
  <si>
    <t>Р-4.3.1.015</t>
  </si>
  <si>
    <t xml:space="preserve">Расходы на выполнение обязательств муниципального района, связанных с исполнением решений судов </t>
  </si>
  <si>
    <t>№ 131-ФЗ от 06.10.2003 ст.17,пст.1, п.3.</t>
  </si>
  <si>
    <t>Постановление администрации Киржачского района Владимирской области от 18.12.2013 № 1727 "О порядке финансирования расходов, связанных с исполнением решений судов и возмещением прочих судебных расходов"</t>
  </si>
  <si>
    <t>9990020030</t>
  </si>
  <si>
    <t>831</t>
  </si>
  <si>
    <t>Р-4.3.1.016</t>
  </si>
  <si>
    <t xml:space="preserve">Расходы на выполнение обязательств муниципального района, связанных с уплатой членских взносов в ассоциации </t>
  </si>
  <si>
    <t>№ 131-ФЗ от 06.10.2003 ст.17,ч.1, п.3.</t>
  </si>
  <si>
    <t xml:space="preserve">Решение районного Совета народных депутатов от 28.09.2011 № 7/55 "О выделении администрации района ассигнований на оплату членских взносов в Ассоциацию "Совет муниципальных образований Владимирской области" </t>
  </si>
  <si>
    <t>9990020040</t>
  </si>
  <si>
    <t>Р-4.3.1.017</t>
  </si>
  <si>
    <t>Расходы на оплату коммунальных услуг зданий, находящихся в казне муниципального образования Киржачский район</t>
  </si>
  <si>
    <t>Постановление администрации Киржачского района Владимирской области от 08.06.2023 № 730 "О прекращении права оперативного управления МБДОУ № 5"</t>
  </si>
  <si>
    <t>9990020350</t>
  </si>
  <si>
    <t>247</t>
  </si>
  <si>
    <t>Р-4.3.1.018</t>
  </si>
  <si>
    <t>Расходы на уплату земельного налога на участки, предоставленные администрацией Киржачского района в постоянное (бессрочное) пользование</t>
  </si>
  <si>
    <t>Решение Совета народных депутатов Киржачского района Владимирской области от 29.04.2015 № 54/429 "О выделении ассигнований на уплату земельного налога на участки, предоставленные администрации Киржачского района в постоянное (бессрочное) пользование"</t>
  </si>
  <si>
    <t>9990020460</t>
  </si>
  <si>
    <t>800</t>
  </si>
  <si>
    <t>Р-4.3.1.019</t>
  </si>
  <si>
    <t xml:space="preserve">  Расходы на эксплуатацию и содержание имущества, находящегося в казне муниципального района</t>
  </si>
  <si>
    <t>№ 131-ФЗ от 06.10.2003                                       ст.15,ч.1,п.3</t>
  </si>
  <si>
    <t>Постановление администрации Киржачского района Владимирской области от 18.08.2022 № 1559/1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2023  год"</t>
  </si>
  <si>
    <t>01.01.2023</t>
  </si>
  <si>
    <t>9990020750</t>
  </si>
  <si>
    <t>Постановление администрации Киржачского района Владимирской области от 01.09.2023 № 1586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2024  год"</t>
  </si>
  <si>
    <t>01.01.2024</t>
  </si>
  <si>
    <t xml:space="preserve">Решение Киржачского районного Совета народных депутатов от 31.10.2012            № 22/190 " Об утверждении Положения о порядке управления и распоряжения муниципальной собственностью Киржачского района Владимирской области"     </t>
  </si>
  <si>
    <t>п.4 ст.4</t>
  </si>
  <si>
    <t xml:space="preserve">со дня официального опубликования </t>
  </si>
  <si>
    <t>Р-4.3.1.020</t>
  </si>
  <si>
    <t>Расходы на содержание имущества, состоящего на балансе администрации Киржачского района</t>
  </si>
  <si>
    <t xml:space="preserve">№ 131-ФЗ от 06.10.2003                                       ст.15,ч.1,п.3 </t>
  </si>
  <si>
    <t>9990021600</t>
  </si>
  <si>
    <t>852</t>
  </si>
  <si>
    <t>Р-4.3.1.021</t>
  </si>
  <si>
    <t>Информационное освещения органов местного самоуправления</t>
  </si>
  <si>
    <t>№131-ФЗ от 06.10.2003  ст.17,ч.1, п.9</t>
  </si>
  <si>
    <t>Решение Совета народных депутатов Киржачского района от 28.02.2023 № 55/354 "О внесении изменений и дополнений в решение Совета народных депутатов Киржачского района Владимирской области от 08.12.2022 №52/335 «О бюджете муниципального образования Киржачский район на 2023 год и плановый период 2024 и 2025 годов»</t>
  </si>
  <si>
    <t>прил.3</t>
  </si>
  <si>
    <t>в течение 2023 года</t>
  </si>
  <si>
    <t>9990021900</t>
  </si>
  <si>
    <t>Р-4.3.1.022</t>
  </si>
  <si>
    <t>Проведение мероприятий, посвященных общественно-значимым событиям и памятным датам, размещение информационно-рекламных материалов социально-патриотической направленности</t>
  </si>
  <si>
    <t>Проект постановления администрации Киржачского района Владимирской области "О Порядке расходования средств бюджета муниципального образования Киржачский район, предусмотренных на проведение мероприятий, посвященных общественно-значимым событиям и памятным датам, размещение информационно-рекламных материалов социально-патриотической направленности"</t>
  </si>
  <si>
    <t>9990021910</t>
  </si>
  <si>
    <t xml:space="preserve">Расходы на обеспечение деятельности   муниципального казенного учреждения «Управление  по бюджетному учету и хозяйственному обеспечению администрации Киржачского района» </t>
  </si>
  <si>
    <t xml:space="preserve"> 1.Постановление администрации Киржачского района Владимирской области от 18.08.2022 № 1559/1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2023  год"                                           2. Постановление администрации Киржачского района Владимирской области от 01.09.2023 № 1586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2024  год"</t>
  </si>
  <si>
    <t xml:space="preserve">1. в целом   2. в целом                                                                                                                                                                                                            </t>
  </si>
  <si>
    <t>1.  01.01.2023         2. 01.01.2024</t>
  </si>
  <si>
    <t>1. 1 год                 2. 1 год</t>
  </si>
  <si>
    <t>9990001590</t>
  </si>
  <si>
    <t>Р-4.3.1.024</t>
  </si>
  <si>
    <t>Обеспечение функционирования, информационное обслуживание муниципальных информационных систем, техническое обслуживание компьютерной, печатающей и копировальной техники</t>
  </si>
  <si>
    <t>Постановления администрации Киржачского района от 04.06.2021 № 783 "О порядке расходования денежных средств по муниципальной программе муниципального образования Киржачский район  «Информатизация Киржачского района»</t>
  </si>
  <si>
    <t>1700120590</t>
  </si>
  <si>
    <t xml:space="preserve">Постановление администрацииКиржачского  района  от 31.12.2019 № 1834  "Об утверждении муниципальной программы мунципального образования Киржачского район "Информатизация Киржачского района" </t>
  </si>
  <si>
    <t>Расходы на обеспечение деятельности муниципального казенного учреждения "Автотранспортное управление администрации Киржачского района"</t>
  </si>
  <si>
    <t>Постановление администрации Киржачского района Владимирской области от 19.07.2021 № 988 "О создании муниципального казенного учреждения "Автотранспортное управление администрации Киржачского района"</t>
  </si>
  <si>
    <t>9990001591</t>
  </si>
  <si>
    <t xml:space="preserve">Постановление администрации Киржачского района Владимирской области от 03.08.2021 № 1054 "Об утверждении Положения об оплате труда работников муниципального казенного учреждения "Автотранспортное управление администрации Киржачского района" </t>
  </si>
  <si>
    <t>Р-1.3.1.026</t>
  </si>
  <si>
    <t xml:space="preserve">Расходы на обеспечение деятельности муниципального казённого учреждения «Киржачский районный архив» </t>
  </si>
  <si>
    <t>№131-ФЗ от 06.10.2003, ст.15, ч.1,п.16.</t>
  </si>
  <si>
    <t xml:space="preserve"> Постановление главы  Киржачского района от 22.09.2009г. № 1144 "О создании муниципального учреждения "Киржачский районный архив" </t>
  </si>
  <si>
    <t>9990002590</t>
  </si>
  <si>
    <t>Постановление главы Киржачского района от 27.06.2016 № 730 "Об утверждении положения об оплате труда работников муниципального учреждения "Киржачский районный архив" (с изменениями)</t>
  </si>
  <si>
    <t xml:space="preserve"> Постановление администрации района от 18.08.2022 № 1559/1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2023  год"</t>
  </si>
  <si>
    <t>Расходы на обеспечение деятельности муниципального казенного учреждения "Управление муниципальными закупками Киржачского района"</t>
  </si>
  <si>
    <t>Постановление администрации Киржачского района от 28.12.2016 № 1476 "О создании МКУ "Управление муниципальными закупками"</t>
  </si>
  <si>
    <t>999000Т590</t>
  </si>
  <si>
    <t>Постановление администрации Киржачского района от 27.02.2017 № 173 "Об утверждении Положения об оплате труда работников МКУ "Управление муниципальными закупками Киржачского района"</t>
  </si>
  <si>
    <t>Р-4.2.1.028</t>
  </si>
  <si>
    <t>Возмещение расходов, понесенных бюджетами субъектов Российской Федерации, местными бюджетами  на размещение и питание граждан Российской Федерации, иностранных граждан и лиц без гражданства, постоянно проживающих на территории Украины, а также на территориях субъектов Российской Федерации, на которых введены максимальный и средний уровни реагирования, вынужденно покинувших жилые помещения и находившихся в пунктах временного размещения и питания на территории Российской Федерации, за счет средств резервного фонда Правительства Российской Федерации</t>
  </si>
  <si>
    <t xml:space="preserve">Постановление Правительства  Российской Федерации от 26.12.2019 №1846 "Об утверждении положения
об использовании бюджетных ассигнований резервного фонда
правительства Российской Федерации"
</t>
  </si>
  <si>
    <t>Постановления администрации Киржачского района ВО от 26.05.2022 № 884 "О распределении и порядке расходования средств иного межбюджетного трансферта из областного бюджета на возмещение расходов, понесенных бюджетом муниципального образования Киржачский район на размещение и питание граждан РФ, Украины, ДНР, ЛНР и лиц без гражданства, постоянно проживающих на территориях  Украины, ДНР, ЛНР, вынужденно покинувших территории Украины, ДНР, ЛНР в экстренно массовом порядке и находившихся в пунктах временного размещения и питания, за счет средств резервного фонда Правительства Российской Федерации в размере 144 7600,00 рублей", от 31.05.2023 № 688, от 30.06.2023 № 841, от 13.07.2023 № 913, от 30.08.2023 № 1163, от 11.10.2023 № 1371, от 06.12.2023 № 1792, от 20.12.2023 № 1901.</t>
  </si>
  <si>
    <t>с 26.05.2022</t>
  </si>
  <si>
    <t>9990056940</t>
  </si>
  <si>
    <t>Р-4.1.1.029</t>
  </si>
  <si>
    <t>Финансовое обеспечение мероприятий по временному социально-бытовому обустройству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находящихся в пунктах временного размещения на территории Владимирской области</t>
  </si>
  <si>
    <t>№131-ФЗ от 06.10.2003  ст.17,ч.1, п.9.</t>
  </si>
  <si>
    <t>Постановления администрации Киржачского района Владимирской области от 28.02.2022 "О распределении и порядке расходования средств субсидии на финансовое обеспечение мероприятий по временному социально-бытовому обустройству людей, вынужденно покинувших территорию Украины и находящихся в пунктах временного размещения на территории Владимирской области, в  сумме 1 080 000 рублей", от 23.01.2023 № 56, от 12.04.2023 № 441, от 19.05.2023 № 627.</t>
  </si>
  <si>
    <t>9990072200</t>
  </si>
  <si>
    <t>Р-4.2.2.030</t>
  </si>
  <si>
    <t xml:space="preserve">Осуществление полномочий Российской Федерации по государственной регистрации актов гражданского состояния </t>
  </si>
  <si>
    <t>№ 143-ФЗ от 15.11.1997 ст.4, п. 1.</t>
  </si>
  <si>
    <t>Постановление главы района от 31.12.2013 № 1834  "О порядке финансирования отдельных полномочий, переданных на государственную регистрацию  актов гражданского состояния администрации Киржачского района Владимирской области"</t>
  </si>
  <si>
    <t>9990059300</t>
  </si>
  <si>
    <t>Постановление администрации района от 18.08.2022 № 1559/1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2023  год"</t>
  </si>
  <si>
    <t>Р-4.3.2.031</t>
  </si>
  <si>
    <t>Расходы на обеспечение функций органов местного самоуправления</t>
  </si>
  <si>
    <t>Р-4.2.2.032</t>
  </si>
  <si>
    <t>Поощрение муниципальных управленческих команд за достижение показателей деятельности органов исполнительной власти субъектов РФ</t>
  </si>
  <si>
    <t>Р-4.3.1.033</t>
  </si>
  <si>
    <t xml:space="preserve">Организация и осуществление мероприятий по обеспечению первичных мер пожарной безопасности в границах муниципальных районов за границами городских и сельских населенных пунктов  </t>
  </si>
  <si>
    <t>№131-ФЗ от 06.10.2003 ст.15,ч.1, п.21.                 №69-ФЗ от 21.12.1994 ст.19, абзац 15,16.</t>
  </si>
  <si>
    <t>Постановление администрации Киржачского района от 31.12.2019 № 1842 "Об утверждении муниципальной программы муниципального образования Киржачский район "Защита населения от чрезвычайных ситуаций и снижение рисков их возникновения, обеспечение пожарной безопасности на водных объектах на территории Киржачского района"</t>
  </si>
  <si>
    <t xml:space="preserve"> 31.12.2022</t>
  </si>
  <si>
    <t>110022Г030</t>
  </si>
  <si>
    <t>Р-4.3.1.034</t>
  </si>
  <si>
    <t>Предоставление иных межбюджетных трансфертов на исполнение переданных полномочий из бюджета муниципального образования Киржачский район в бюджеты поселений в соответствии с заключенными соглашениями на расходы, связанные с организацией и осуществлением мероприятий  по обеспечению первичных мер  пожарной безопасности в границах  муниципальных районов за границами городских  и сельских населенных пунктов</t>
  </si>
  <si>
    <t>№131-ФЗ от 06.10.2003 ст.15,ч.1, п.21.                  №69-ФЗ от 21.12.1994 ст.19, абзац 15,16.</t>
  </si>
  <si>
    <t>110028Г030</t>
  </si>
  <si>
    <t>540</t>
  </si>
  <si>
    <t>Постановление администрации Киржачского района Владимирской области от 08.11.2021 № 1600 "О передаче осуществления части полномочий по решению вопросов местного самоуправления отдельных поселений, входящих в состав муниципального образования Киржачский район Владимирской области" с учетом внесенных изменений от 13.10.2022)</t>
  </si>
  <si>
    <t>Р-1.3.1.035</t>
  </si>
  <si>
    <t>Развитие материально-технической базы УКП</t>
  </si>
  <si>
    <t>№131-ФЗ от 06.10.2003 ст.15,ч.1, п.21,</t>
  </si>
  <si>
    <t>1100121700</t>
  </si>
  <si>
    <t>Р-1.3.1.036</t>
  </si>
  <si>
    <t>Создание, хранение, использование и восполнение резерва финансовых и материальных ресурсов для ликвидации чрезвычайных ситуаций на территории Киржачского района</t>
  </si>
  <si>
    <t>1100120660</t>
  </si>
  <si>
    <t>Р-1.3.1.037</t>
  </si>
  <si>
    <t>Обеспечение информированности населения по правилам пожарной безопасности</t>
  </si>
  <si>
    <t>№ 131-ФЗ от 06.10.2003, ст.15 ч.1.п.7,1.</t>
  </si>
  <si>
    <t>1100220620</t>
  </si>
  <si>
    <t>Р-1.3.1.038</t>
  </si>
  <si>
    <t>Обеспечение мест проживания многодетных семей автономными пожарными извещателями</t>
  </si>
  <si>
    <t>1100220921</t>
  </si>
  <si>
    <t>Р-1.3.1.039</t>
  </si>
  <si>
    <t>Содержание источников наружного противопожарного водоснабжения</t>
  </si>
  <si>
    <t>№ 131-ФЗ от 06.10.2003, ст.15 ч.1.п.7,1.            №69-ФЗ от 21.12.1994 ст.19, абзац 3</t>
  </si>
  <si>
    <t>110220923</t>
  </si>
  <si>
    <t xml:space="preserve">Приобретение имущества спасательных постов </t>
  </si>
  <si>
    <t>№ 131-ФЗ от 06.10.2003, ст.15 ч.1.п.24.</t>
  </si>
  <si>
    <t>1100321030</t>
  </si>
  <si>
    <t>Организация защиты информации автоматизированных рабочих мест ЕДДС</t>
  </si>
  <si>
    <t>1100420922</t>
  </si>
  <si>
    <t>Приобретение пожарно-технического вооружения для патрульных групп</t>
  </si>
  <si>
    <t>1100220900</t>
  </si>
  <si>
    <t>Р-1.3.1.043</t>
  </si>
  <si>
    <t>Расходы на мероприятия по развитию АПК "Безопасный город"</t>
  </si>
  <si>
    <t>1100520910</t>
  </si>
  <si>
    <t>Р-1.3.1.044</t>
  </si>
  <si>
    <t xml:space="preserve"> Расходы на обеспечение деятельности (оказание услуг)  муниципального казенного учреждения «Управление по делам ГО и ЧС  Киржачского района»</t>
  </si>
  <si>
    <t>1. Постановление главы района от 27.10.2017г. № 1726 "Об утверждении Положения об оплате труда работников муниципального казенного учреждения  "Управление по делам гражданской обороны и чрезвычайным ситуациям Киржачского района"                            2.  Постановление администрации района от 18.08.2022 № 1559/1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2023  год"                                            3. Постановление администрации Киржачского района Владимирской области от 01.09.2023 № 1586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2024  год"</t>
  </si>
  <si>
    <t xml:space="preserve">1. в целом    2. в целом          3. в целом </t>
  </si>
  <si>
    <t>1. 01.01.2018                    2. 01.01.2022         3. 01.01.2024</t>
  </si>
  <si>
    <t xml:space="preserve">1. не установлен   2.  1год                 3.  1год </t>
  </si>
  <si>
    <t>9990008590</t>
  </si>
  <si>
    <t>Р-1.3.1.045</t>
  </si>
  <si>
    <t>Расходы на оплату услуг по использованию радиочастотного спектра</t>
  </si>
  <si>
    <t>Разрешение на использование радиочастот или радиочастотных каналов № 144-РЧС-19-0190 от 02.04.2019</t>
  </si>
  <si>
    <t>9990020310</t>
  </si>
  <si>
    <t>Р-1.3.1.046</t>
  </si>
  <si>
    <t>Содержание гидротехнического сооружения</t>
  </si>
  <si>
    <t>Федеральный закон от 21.07.1997 N 117-ФЗ (ред. от 11.06.2021) "О безопасности гидротехнических сооружений" (с изм. и доп., вступ. в силу с 01.01.2022)</t>
  </si>
  <si>
    <t>ст.9, 10</t>
  </si>
  <si>
    <t>9990021090</t>
  </si>
  <si>
    <t>Р-1.3.3.047</t>
  </si>
  <si>
    <t xml:space="preserve">Расходы за счет межбюджетных трансфертов, перечисляемых из бюджетов поселений в соответствии с заключенными Соглашениями на обеспечение деятельности   Муниципального казенного учреждения «Управление по делам гражданской обороны и чрезвычайным ситуациям Киржачского района»  </t>
  </si>
  <si>
    <t>№131-ФЗ от 06.10.2003 ст.15,ч.1, п.1,</t>
  </si>
  <si>
    <t>1. Постановление администрации Киржачского района Владимирской области от 28.12.2016 № 1480 "О принятии к осуществлению полномочий органов местного самоуправления города Киржач Киржачского района по сбору и обмену информацией в области защиты населения и территорий от чрезвычайных ситуаций в границах поселения, природного и техногенного характера (содержание единой дежурно-диспетчерской службы - ЕДДС)"                                         2.  Постановление администрации Киржачского района Владимирской области от 26.10.2022 № 2040 "О принятии к осуществлению полномочий органов местного самоуправления города Киржач Киржачского района по сбору и обмену информацией в области защиты населения и территорий от чрезвычайных ситуаций в границах поселения, природного и техногенного характера (содержание единой дежурно-диспетчерской службы - ЕДДС)"</t>
  </si>
  <si>
    <t>1. в целом   2. в целом</t>
  </si>
  <si>
    <t>1. 01.01.2017         2. 01.01.2023</t>
  </si>
  <si>
    <t xml:space="preserve">1.  не  установлен         2. 31.12.2025год    </t>
  </si>
  <si>
    <t>99900П0010</t>
  </si>
  <si>
    <t>Р-4.3.1.048</t>
  </si>
  <si>
    <t>Изготовление и распространение наглядной агитации по тематике антитеррористической защищенности</t>
  </si>
  <si>
    <t>№ 131-ФЗ от 06.10.2003, ст.15, ч.1,п. 6,1.</t>
  </si>
  <si>
    <t>Постановление администрации Киржачского района Владимирской области от 29.12.2018 № 1985 "Об утверждении муниципальной программы муниципального образования Киржачский район "Обеспечение безопасности населения и территорий Киржачского района"</t>
  </si>
  <si>
    <t>0800120950</t>
  </si>
  <si>
    <t>Р-4.3.1.049</t>
  </si>
  <si>
    <t>Поддержка гражданам и их объединениям, участвующим в охране общественного порядка</t>
  </si>
  <si>
    <t>№ 131-ФЗ от 06.10.2003, ст15, ч.1, п.8.</t>
  </si>
  <si>
    <t>0800220260</t>
  </si>
  <si>
    <t>Р-4.3.1.050</t>
  </si>
  <si>
    <t>Укрепление материально-технической базы добровольных народных дружин, участвующих в охране общественного порядка</t>
  </si>
  <si>
    <t>0800220790</t>
  </si>
  <si>
    <t>Р-4.3.1.051</t>
  </si>
  <si>
    <t>Обеспечение социальной реабилитации ранее судимых лиц и граждан, не имеющих постоянных источников дохода</t>
  </si>
  <si>
    <t>№ 131-ФЗ от 06.10.2003 ст.15, ч.1, п.6.</t>
  </si>
  <si>
    <t>0800320890</t>
  </si>
  <si>
    <t>Р-4.3.1.052</t>
  </si>
  <si>
    <t xml:space="preserve">Расходы на организацию комплекса информационно-пропагандистских мер, направленных на формирование у населения негативного отношения к употреблению алкоголя, наркотиков и табака </t>
  </si>
  <si>
    <t>1500220970</t>
  </si>
  <si>
    <t>Р-4.3.1.053</t>
  </si>
  <si>
    <t>Р-4.1.2.054</t>
  </si>
  <si>
    <t>Защита от болезней, общих для человека и животных</t>
  </si>
  <si>
    <t>Закон РФ "О ветеринарии" от 14.05.1993 № 338-РФ ст.2</t>
  </si>
  <si>
    <t xml:space="preserve">Постановление администрации района от 30.12.2015 № 1139 "О порядке расходования субвенции, выделенной из областного бюджета на осуществление отдельных полномочий по защите населения от болезней, общих для человека и животных, в рамках подпрограммы "Развитие подотрасли животноводства, переработки и реализации продукции  животноводства" Муниципальной программы развития агропромышленного комплекса Киржачского района" </t>
  </si>
  <si>
    <t>0140470120</t>
  </si>
  <si>
    <t>Р-1.3.1.055</t>
  </si>
  <si>
    <t>Осуществление пассажирских перевозок автомобильным транспортом общего пользования между поселениями на территории района</t>
  </si>
  <si>
    <t>№131-ФЗ от 06.10.2003, ст.15, ч.1,п.6.</t>
  </si>
  <si>
    <t xml:space="preserve">Постановление главы администрации Киржачского района района Владимирской области от 21.12.2021 № 1853 "О введении уровня оплаты проезда пассажиров и багажа автомобильным транспортом общего пользования в пригородном сообщении на территории мунииципального  образования Киржачский район" </t>
  </si>
  <si>
    <t>9990021080</t>
  </si>
  <si>
    <t>Р-4.3.1.056</t>
  </si>
  <si>
    <t>Предоставление иных межбюджетных трансфертов на исполнение переданных полномочий из бюджета муниципального образования Киржачский район в бюджеты поселений в соответствии с заключенными соглашениями на расходы по созданию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t>
  </si>
  <si>
    <t>Постановление администрации Киржачского района Владимирской области от 11.11.2020 № 1198 "О передаче осуществления части своих полномочий по решению вопросов местного значения администрации сельского поселения Филипповское Киржачского района Владимирской области"   (с учетом внесенных изменений)</t>
  </si>
  <si>
    <t xml:space="preserve">11.11.2020             (с учетом внесенных изменений - с 01.01.2023) </t>
  </si>
  <si>
    <t>с 01.01.2021 по 31.12.2025</t>
  </si>
  <si>
    <t>999008Т030</t>
  </si>
  <si>
    <t>Постановление администрации Киржачского района Владимирской области от 28.12.2016 № 1527 "О порядке предоставления межбюджетных трансфертов из бюджета муниципального образования Киржачский район Владимирской области, на осуществление полномочий администрации Киржачского района по созданию условий для предоставления транспортного обслуживания населения в границах поселения в части организации транспортного обслуживания населения в границах муниципального района  на межмуниципальных маршрутах регулярных пригородных перевозок"</t>
  </si>
  <si>
    <t>Р - 4.1.1.057</t>
  </si>
  <si>
    <t>Мероприятия по содержанию и текущему ремонту автомобильных дорог общего пользования в муниципальном образовании Киржачский район за счет среддств областного бюджета</t>
  </si>
  <si>
    <t>№ 131-ФЗ от 06.10.2003 ст.15, ч.1, п.5.</t>
  </si>
  <si>
    <t>Решение Совета народных депутатов Киржачского района от 29.04.2014 № 41/343  "О создании муниципального дорожного фонда муниципального образования Киржачский район" (с учетом внесенных изменений и дополнений)</t>
  </si>
  <si>
    <t>не указан</t>
  </si>
  <si>
    <t>09</t>
  </si>
  <si>
    <t>1300272464</t>
  </si>
  <si>
    <t>Р - 4.3.1.058</t>
  </si>
  <si>
    <t xml:space="preserve">Мероприятия по содержанию и текущему ремонту автомобильных дорог общего пользования в муниципальном образовании Киржачский район за счет средств дорожного фонда </t>
  </si>
  <si>
    <t>130022Д034</t>
  </si>
  <si>
    <t>Р - 4.3.1.059</t>
  </si>
  <si>
    <t>Предоставление прочих межбюджетных трансфертов на исполнение переданных  полномочий из бюджета муниципального образования Киржачский район в бюджеты сельских поселений  в соответствии с заключенными соглашениями на  содержание и текущий ремонт автомобильных дорог общего пользования населённых пунктов за счёт средств дорожного фонда</t>
  </si>
  <si>
    <t>Постановление администрации Киржачского района Владимирской области от 24.12.2021 № 1892 "О передаче осуществления части своих полномочий по решению вопросов местного значения органам местного с амоуправления отдельных поселений, входящих в состав муниципального образования Киржачского района" (с учетом внесенных изменений от 03.11.02022)</t>
  </si>
  <si>
    <t>24.12.2019              с учетом внесенных изменений - с 01.01.2023</t>
  </si>
  <si>
    <t>01.01.2020         31.12.2025</t>
  </si>
  <si>
    <t>130028Д030</t>
  </si>
  <si>
    <t xml:space="preserve">Постановление администрации Киржачского района от 29.12.2021 № 1925 "О передаче осуществления части своих полномочий по решению вопросов местного значения органам местного самоуправления отдельных  поселений, входящих в состав муниципального образования  Киржачский район"   (с учетом внесенных изменений от 03.11.2022)                             </t>
  </si>
  <si>
    <t>29.12.2021              с учетом внесенных изменений  - с 01.01.2023</t>
  </si>
  <si>
    <t>01.01.2022          31.12.2025</t>
  </si>
  <si>
    <t>Постановление администрации Киржачского района Владимирской области от 25.10.2016 № 1164 "О порядке расходования средств бюджета муниципального образования Киржачский район, передаваемых бюджетам сельских поселений на ремонт и обустройство дорожной сети, находящейся в границах и вне границ сельских населенных пунктов, а также субсидий из областного бюджета на осуществление дорожной деятельности в отношении автомобильных дорог общего пользования местного значения в рамках государственной программы "Дорожное хозяйство Владимирской области на 2014-2025 годы"</t>
  </si>
  <si>
    <t>Р-4.3.1.060</t>
  </si>
  <si>
    <t>Мероприятие по содержанию и текущему ремонту автомобильных дорог общего пользования в муниципальном образовании Киржачский район за счет средств дорожного фонда-софинансирование</t>
  </si>
  <si>
    <t>13002S2464</t>
  </si>
  <si>
    <t>Р-4.3.1.061</t>
  </si>
  <si>
    <t>Расходы организация участия в выставочных мероприятиях с целью продвижения потенциала Киржачского района</t>
  </si>
  <si>
    <t>№ 131-ФЗ от 06.10.2003 ст.15, ч.1, п.25.</t>
  </si>
  <si>
    <t xml:space="preserve">Постановление администрации района от 27.11.2018 № 1893 "Об утверждении порядка расходования средств по мероприятию "Организация участия в выставочных мероприятиях с целью продвижения экономического потенциала Киржачского района" муниципальной программы муниципального образования Киржачский район "Развитие малого и среднего предпринимательства"  </t>
  </si>
  <si>
    <t>0300420740</t>
  </si>
  <si>
    <t>Р-4.3.1.062</t>
  </si>
  <si>
    <t xml:space="preserve">     Расходы, связанные с размещением и демонтажем рекламных конструкций на территории Киржачского района</t>
  </si>
  <si>
    <t>№ 131-ФЗ от 06.10.2003 ст.15, ч.1, п.15,1.</t>
  </si>
  <si>
    <t>Постановление администрации Киржачского района Владимирской области от 24.08.2017 № 1236 "Об  утверждении порядка  демонтажа рекламных конструкций, установленных и (или) эксплуатируемых без разрешения на территории Киржачского района"</t>
  </si>
  <si>
    <t>9990020911</t>
  </si>
  <si>
    <t>Р-1.1.1.063</t>
  </si>
  <si>
    <t>Обеспечение территорий  документацией для осуществления градостроительной деятельности за счет средств областного бюджета</t>
  </si>
  <si>
    <t>№ 131-ФЗ от 06.10.2003 ст.15, ч.1, п.15.</t>
  </si>
  <si>
    <t>Постановление администрации Киржачского района от 21.12.2018 № 1914 "О порядке расходования денежных средств по мероприятиям подрограммы "Обеспечение территорий  документацией для осуществления градостроительной деятельности " по муниципальной программе муниципального образования Киржачский район "Обеспечение доступным и комфортным жильем населения Киржачского района"</t>
  </si>
  <si>
    <t xml:space="preserve"> 21.12.2018</t>
  </si>
  <si>
    <t>0260170080</t>
  </si>
  <si>
    <t>Р-1.3.1.064</t>
  </si>
  <si>
    <t xml:space="preserve">Софинансирование мероприятий по обеспечению территории  документацией для осуществления градостроительной деятельности </t>
  </si>
  <si>
    <t>02601S0080</t>
  </si>
  <si>
    <t>Р-1.3.1.065</t>
  </si>
  <si>
    <t xml:space="preserve">Обеспечение территорий  документацией для осуществления градостроительной деятельности </t>
  </si>
  <si>
    <t>0260120450</t>
  </si>
  <si>
    <t>Р-1.3.1.066</t>
  </si>
  <si>
    <t>Мероприятия по газификации населенных пунктов Киржачского района</t>
  </si>
  <si>
    <t>№ 131-ФЗ от 06.10.2003  ст.15,ч.1,п.4.</t>
  </si>
  <si>
    <t>Постановление администрации Киржачского района от 25.04.2019 № 646 "Об утверждении Порядка принятия решений о подготовке и реализации бюджетных инвестиций в объекты муниципальной собственности или приобретения объектов недвижимого имущества в муниципальную собственность муниципального образования Киржачский район и Порядка осуществления бюджетных инвестиций в форме капитальных вложений в объекты муниципальной собственности или приобретения объектов недвижимого имущества в мунципальную собственность мунципального образования Киржачский район"</t>
  </si>
  <si>
    <t>02</t>
  </si>
  <si>
    <t>0130222160</t>
  </si>
  <si>
    <t>Р-1.3.1.067</t>
  </si>
  <si>
    <t>Р-1.3.1.068</t>
  </si>
  <si>
    <t>Строительство распределительных газопроводов для газоснабжения жилых домов в сельских поселениях</t>
  </si>
  <si>
    <t>414</t>
  </si>
  <si>
    <t>Р-1.1.1.069</t>
  </si>
  <si>
    <t xml:space="preserve">Распределительный газопровод низкого давления и газопроводы-вводы до границ земельных участков для газоснабжения жилых домов д. Захарово Киржачского района Владимирской области за счет средств областного бюджета </t>
  </si>
  <si>
    <t>0130272082</t>
  </si>
  <si>
    <t>Р-1.1.1.070</t>
  </si>
  <si>
    <t>Газопровод высокого давления до ПРГ, ПРГ  для газоснабжения жилых домов д. Рожково и д. Захарово Киржачского района Владимирской области за счет средств областного бюджета</t>
  </si>
  <si>
    <t>0130272083</t>
  </si>
  <si>
    <t>Р-1.1.1.071</t>
  </si>
  <si>
    <t>Распределительный газопровод низкого давления и газопроводы-вводы до границ земельных участков для газоснабжения жилых домов д. Рожково Киржачского района Владимирской области за счет средств областного бюджета</t>
  </si>
  <si>
    <t>0130272084</t>
  </si>
  <si>
    <t>Р-1.3.1.072</t>
  </si>
  <si>
    <t xml:space="preserve">Распределительный газопровод низкого давления и газопроводы-вводы до границ земельных участков для газоснабжения жилых домов д. Захарово Киржачского района Владимирской области - софинансирование </t>
  </si>
  <si>
    <t>01302S2082</t>
  </si>
  <si>
    <t>Р-1.3.1.073</t>
  </si>
  <si>
    <t>Газопровод высокого давления до ПРГ, ПРГ  для газоснабжения жилых домов д. Рожково и д. Захарово Киржачского района Владимирской области - софинансирование</t>
  </si>
  <si>
    <t>01302S2083</t>
  </si>
  <si>
    <t>Р-1.3.1.074</t>
  </si>
  <si>
    <t>Распределительный газопровод низкого давления и газопроводы-вводы до границ земельных участков для газоснабжения жилых домов д. Рожково Киржачского района Владимирской области - софинансирование</t>
  </si>
  <si>
    <t>01302S2084</t>
  </si>
  <si>
    <t>Р-1.3.1.075</t>
  </si>
  <si>
    <t>Софинансирование на строительство блочно-модульной котельной в д.Новоселово Киржачского района Владимирской области</t>
  </si>
  <si>
    <t>06003S1250</t>
  </si>
  <si>
    <t>Р-1.3.1.076</t>
  </si>
  <si>
    <t>Строительство газовой блочно-модульной котельной в п. Горка Киржачского района Владимирской области</t>
  </si>
  <si>
    <t>06003S1251</t>
  </si>
  <si>
    <t>Р-1.3.1.077</t>
  </si>
  <si>
    <t xml:space="preserve"> Обеспечение инженерной   транспортной инфраструктурой земельных участков, предоставляемых (предоставленных) бесплатно для индивидуального жилищного строительства семьям, имеющих троих и более детей в возрасте до 18 лет</t>
  </si>
  <si>
    <t xml:space="preserve">Постановление администрации Киржачского района Владимирской области № 1409  от 14.10.2013 "Об утверждении муниципальной программы муниципального образования Киржачский район "Обеспечение доступным и комфортным жильем населения Киржачского района"  </t>
  </si>
  <si>
    <t>0230123060</t>
  </si>
  <si>
    <t>Р-1.1.1.078</t>
  </si>
  <si>
    <t>Строительство, реконструкция и модернизация систем (обьектов) теплоснабжения, водоснабжения, водоотведения и очистки сточных вод(очистные сооружения в д.Ельцы Киржачского района Владимирской области производительностью 93,6 мз/сут)</t>
  </si>
  <si>
    <t>2210171580</t>
  </si>
  <si>
    <t>Р-1.3.1.079</t>
  </si>
  <si>
    <t>Софинансирование расходов на строительство, реконструкция и модернизация систем (обьектов) теплоснабжения, водоснабжения, водоотведения и очистки сточных вод(очистные сооружения в д.Ельцы Киржачского района Владимирской области производительностью 93,6 мз/сут)</t>
  </si>
  <si>
    <t>22101S1580</t>
  </si>
  <si>
    <t>Р-1.1.1.080</t>
  </si>
  <si>
    <t xml:space="preserve">Создание новых и приведение в нормативное состояние существующих   мест (площадок) для накопления твердых коммунальных отходов </t>
  </si>
  <si>
    <t>№ 131-ФЗ от 06.10.2003  ст.15,ч.1,п.14.</t>
  </si>
  <si>
    <t xml:space="preserve">Постановление администрации Киржачского района Владимирской области от 08.11.2023 № 1584 "Об утверждении муниципальной программы муниципального образования Киржачский район "Охрана окружающей среды"  </t>
  </si>
  <si>
    <t>2500172160</t>
  </si>
  <si>
    <t>Р-1.3.1.081</t>
  </si>
  <si>
    <t>Создание новых и приведение в нормативное состояние существующих мест (площадок) для накопления твердых коммунальных отходов – софинансирование</t>
  </si>
  <si>
    <t>25001S2160</t>
  </si>
  <si>
    <t>Р-4.3.1.082</t>
  </si>
  <si>
    <t>Предоставление иных межбюджетных трансфертов на исполнение переданных полномочий из бюджета муниципального образования Киржачский район в бюджеты поселений в соответствии с заключенными соглашениями на содержание мест (площадок) накопления твердых коммунальных отходов  на территориях сельских населенных пунктов Киржачского района Владимирской области</t>
  </si>
  <si>
    <t xml:space="preserve">1.   Постановление администрации Киржачского района Владимирской области от 13.11.2023 № 1612  "Об утверждении методики распределения межбюджетных трансфертов, предоставляемых из бюджета муниципального образования Киржачский район бюджетам сельских поселений района на осуществление переданных отдельных полномочий по участию в организации деятельности по накоплению (в том числе раздельному накоплению) и транспортированию твердых коммунальных отходов"                                                                                                                                                                                                                                                                                                                                                                                                                                                                                                                                                                                                                    2.    Постановление  администрации Киржачского района Владимирской области от 13.11.2023  № 1613 "О передаче осуществления части своих полномочий по решению вопросов местного значения органам местного самоуправления отдельных поселений, входящих в соствав муниципального образования Киржачский район по участию в организации деятельности по накоплению (в том числе раздельному накоплению) и транспортированию твердых коммунальных отходов"                                                                                                             3.  Постановление   администрации Киржачского района  Владимирской области от 16.01.2024 № 19 "О порядке предоставления межбюджетных трансфетров из бюджета муниципального образования Киржачский район Владимирский области бюджетам  сельских поселений, входящих в состав муниципального образования Киржачский район Владимирской области, на участие в организации деятельности по накоплению (в том числе разадельному накоплению)  и транспортированию твердых коммунальных отходов, включающее содержание мест (площадок) накопления твердых коммунальных отходов на территории сельских населенных пунктов Киржачского района Владимирской области и обустройство подъездных путей к контейнерным площадкам"                                      </t>
  </si>
  <si>
    <t>1. в целом                                                                                                     2. в целом                                                           3. в целом</t>
  </si>
  <si>
    <t>1. 13.11.2023                                                                     2. 01.01.2024                                                     3.16.01.2024</t>
  </si>
  <si>
    <t>1. не установлен                                                          2. не установлен                                                           3. не установлен</t>
  </si>
  <si>
    <t>999008Ж030</t>
  </si>
  <si>
    <t>Р-4.3.1.083</t>
  </si>
  <si>
    <t>Предоставление иных межбюджетных трансфертов на исполнение переданных полномочий из бюджета мунципального образования Киржачский район  в бюджеты поселений в соответствии с заключенными соглашениями на обустройство подъездных путей к контейнерным площадкам</t>
  </si>
  <si>
    <t>999008П030</t>
  </si>
  <si>
    <t>Р-4.3.1.084</t>
  </si>
  <si>
    <t xml:space="preserve">Приобретение информационного материала для размещения на контейнерных площадках  </t>
  </si>
  <si>
    <t xml:space="preserve">1. Правила благоустройства и содержания территории муниципального образования Горкинское Киржачского района Владимирской области,                                                                                                утвержденные  решением Совета народных депутатов муниципального образования Горкинское Киржачского района Владимирской области 
от  05.02.2020  № 2
2. Правила благоустройства и содержания территории муниципального образования сельское поселение Кипревское Киржачского района Владимирской области, утвержденные решением Совета народных депутатов
муниципального образования сельское поселение Кипревское Киржачского района Владимирской области от 28 ноября 2019   № 6/3
3. Правила по обеспечению чистоты, порядка и благоустройства на территории муниципального образования Першинское, надлежащему содержанию расположенных на них объектов, утвержденные решением Совета народных депутатов муниципального образования Першинское Киржачского района от 26 июля 2017 г. № 8/21
4. Правила по обеспечению чистоты, порядка и благоустройства на территории муниципального образования сельское поселение Филипповское Киржачского района Владимирской области, надлежащему содержанию расположенных на ней объектов, утвержденные решением Совета народных депутатов  муниципального образования сельское поселение Филипповское от 24.08.2017г. № 8/18
</t>
  </si>
  <si>
    <t>1. раздел 3                                                               2. раздел 3                                                 3. раздел 3                                                        4. раздел 3</t>
  </si>
  <si>
    <t>1. 05.02.2020                           2. 28.11.2019                                    3. 26.07.2017                                                         4. 24.08.2017</t>
  </si>
  <si>
    <t>1. не установлен                                                          2. не установлен                                                           3. не установлен                                                           4. не установлен</t>
  </si>
  <si>
    <t>9990021132</t>
  </si>
  <si>
    <t>Р-1.3.1.085</t>
  </si>
  <si>
    <t>Мероприятия по газификации населенных пунктов Киржачского района за счет безвозмездных поступлений от физических и юридических лиц, в том числе добровольных взносов, пожертвований, на финансовое обеспечение мероприятий по газификации населенных пунктов сельских поселений Киржачского района</t>
  </si>
  <si>
    <t>Постановление администрации Киржачского района Владимирской области от 12.10.2022 № 1956 "Об утверждении Порядка привлечения и расходования безвозмездных поступлений от физических и юридических лиц, в том числе добровольных взносов, пожертвований, на финансовое обеспечение мероприятий по газификации населенных пунктов сельских поселений Киржачского района"</t>
  </si>
  <si>
    <t>9990020691</t>
  </si>
  <si>
    <t>Р-1.1.1.086</t>
  </si>
  <si>
    <t>Мероприятия по газификации населённых пунктов Киржачского района за счет  средств дотации на поддержку мер по обеспечению сбалансированности местных бюджетов бюджетам муниципальных образований в целях стимулирования органов местного самоуправления, способствующих развитию гражданского общества путем введения самообложения граждан и через добровольные пожертвования</t>
  </si>
  <si>
    <t>Постановление администрации Киржачского района Владимирской области от 12.10.2022 № 1956 "Об утверждении Порядка привлечения и расходования безвозмездных поступлений от физических и юридических лиц, в том числе добровольных взносов, пожертвований, на фйинансовое обеспечение мероприятий по газификации населенных пунктов сельских поселений Киржачского района"</t>
  </si>
  <si>
    <t>9990070690</t>
  </si>
  <si>
    <t>Р-1.3.1.087</t>
  </si>
  <si>
    <t>Расходы, связанные с организацией в границах МО сельского поселения Филипповское электро, тепло, газо и водоснабжения населения, водотведения, снабжение населения топливом</t>
  </si>
  <si>
    <t>999002Э031</t>
  </si>
  <si>
    <t>Проект постановления администрации Киржачского района "О порядке  расходования средств бюджета муниципального образования  Киржачский район на организацию в границах МО Филипповское электро, тепло, газо и водоснабжения населения, водоотведения, снабжения населения топливом"</t>
  </si>
  <si>
    <t>243</t>
  </si>
  <si>
    <t>Р-1.1.1.088</t>
  </si>
  <si>
    <t>Строительство (реконструкция) газопроводов высокого, среднего, низкого давления и газопроводов-вводов</t>
  </si>
  <si>
    <t>Постановление администрации Киржачского района от 25.04.2019 № 646 "Об утверждении Порядка принятия решений о подготовке и реализации бюджетных инвестиций в объекты мунципальной собственности или приобретения объектов недвижимого имущества в муниципальную собственность муниципального образования Киржачский район и Порядка осуществления бюджетных инвестиций в форме капитальных вложений в объекты муниципальной собственности или приобретения объектов недвижимого имущества в мунципальную собственность мунципального образования Киржачский район"</t>
  </si>
  <si>
    <t>9990072080</t>
  </si>
  <si>
    <t>Р-4.3.1.089</t>
  </si>
  <si>
    <t xml:space="preserve">  Предоставление прочих межбюджетных трансфертов на исполнение переданных  полномочий из бюджета муниципального образования Киржачский район в бюджеты сельских поселений   в соответствии с заключенными соглашениями на расходы, связанные с организацией в границах поселения электро-, тепло-, газо- и водоснабжения населения, водоотведения, снабжения населения топливом</t>
  </si>
  <si>
    <t>999008Э030</t>
  </si>
  <si>
    <t>Р-4.3.1.090</t>
  </si>
  <si>
    <t xml:space="preserve">Софинансирование на    строительство, реконструкцию и модернизацию систем (объектов) теплоснабжения, водоснабжения, водоотведения и очистки сточных вод </t>
  </si>
  <si>
    <t>Постановление администрации района от 28.12.2016 № 1526  "О порядке предоставления межбюджетных трансфертов из бюджета муниципального образования Киржачский район Владимирской области бюджетам сельских поселений, входящих в состав муниципального образования Киржачский район Владимирской области, на осуществление части полномочий администрации Киржачского района по организации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</si>
  <si>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99900S1582</t>
  </si>
  <si>
    <t>Р-1.3.1.091</t>
  </si>
  <si>
    <t>Софинансирование расходов по строительству (реконструкции) газопроводов высокого среднего низкого давления и газопроводов-вводов</t>
  </si>
  <si>
    <t>99900S2080</t>
  </si>
  <si>
    <t>Р-4.1.1.092</t>
  </si>
  <si>
    <t>Разработка и проведение экспертизы проектно-сметной документации по рекультивации объекта размещения отходов-полигона ТБО Киржачского района, расположенного по адресу: Владимирская область,Киржачский район,вблизи д. Храпки на земельном участке с кадастровым номером 33:02:021311:306</t>
  </si>
  <si>
    <t>№ 131-ФЗ от 06.10.2003  ст.15,ч.1,п14.</t>
  </si>
  <si>
    <t>Постановление администрации Киржачского района Владимирской области от 23.05.2023 № 632 "О распределении дополнительной финансовой помощи из областного бюджета в виде дотации на поддердку мер по обеспечению сбалансированности местных бюджетов бюджету муниципального образования в сумме 8864700,00 рублей"</t>
  </si>
  <si>
    <t>9990070447</t>
  </si>
  <si>
    <t>Р-4.1.1.093</t>
  </si>
  <si>
    <t>Приведение контейнерных площадок в соответсвие с требованиями СанПин2.1.36.84-21, включенных в реестр мест(площадок) накопления твердых коммунальных отходов</t>
  </si>
  <si>
    <t>9990070448</t>
  </si>
  <si>
    <t>Р-4.1.1.094</t>
  </si>
  <si>
    <t>Мероприятия в области коммунального хозяйства</t>
  </si>
  <si>
    <t>Постановление администрации Киржачского района Владимирской области от 19.12.2023 № 1894 «О распределении дотации на поддержку мер по обеспечению сбалансированности местных бюджетов, предоставленной бюджету муниципального образования Киржачский район на 2023 год»</t>
  </si>
  <si>
    <t>9990070449</t>
  </si>
  <si>
    <t>Р-4.3.1.095</t>
  </si>
  <si>
    <t>Приведение контейнерных площадок в соответсвие с требованиями СанПин2.1.36.84-21, включенных в реестр мест(площадок) накопления твердых коммунальных отходов за счет средств бюджета муниципального образования Киржачский район</t>
  </si>
  <si>
    <t>Постановление Главного государственного санитарного врача РФ от 28 января 2021 г. № 3 "Об утверждении санитарных правил и норм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санитарно-противоэпидемиологических (профилактических) мероприятий"</t>
  </si>
  <si>
    <t>раздел II</t>
  </si>
  <si>
    <t>01.03.2027</t>
  </si>
  <si>
    <t>9990020999</t>
  </si>
  <si>
    <t>Р-1.3.1.096</t>
  </si>
  <si>
    <t>Расходы на обеспечение деятельности Муниципального казенного учреждения "Управление жилищно-коммунального хозяйства, архитектуры и строительства Киржачского района"</t>
  </si>
  <si>
    <t>Постановление администрации района от 17.03.2016 № 206 "О создании  Муниципального казенного учреждения "Управление жилищно-коммунального хозяйства, архитектуры и строительства Киржачского района"</t>
  </si>
  <si>
    <t>999000Ж590</t>
  </si>
  <si>
    <t>Постановление администрации района от 17.05.2016 № 489 "Об утверждении Положения об оплате труда работников Муниципального казенного учреждения "Управление жилищно-коммунального хозяйства, архитектуры и строительства Киржачского района"</t>
  </si>
  <si>
    <t>Р-4.1.2.097</t>
  </si>
  <si>
    <t xml:space="preserve">Осуществление  отдельных государственных полномочий по региональному государственному жилищному надзору и лицензионному контролю                                                                                                                                                                                                                                                      </t>
  </si>
  <si>
    <t>Постановление Правительства Российской Федерации от 30.09.2021№ 1670 "Об утверждении общих требований к организации и осуществлению регионального жилищнеого контроля (надзора)"  ст.1, п.2</t>
  </si>
  <si>
    <t>Соглашение № 11 от 09.01.2023г. между инспекцией государственного жилищного надзора  Владимирской области и администрацией Киржачского района Владимирской области о порядке и условиях предоставления субвенции из областного бюджета Владимирской области на осуществление отдельных государственных полномочий по  региональному государственному жилищному надзору и лицензионному контролю</t>
  </si>
  <si>
    <t>9990071370</t>
  </si>
  <si>
    <t xml:space="preserve"> Закон Владимирской области от 29.08.2016 № 107-ОЗ "О наделении органов местного самоуправления отдельными государственными полномочиями Владимирской области по осуществлению регионального государственного жилищного надзора и лицензионного контроля" ст.1, п.1</t>
  </si>
  <si>
    <t>Соглашение № 7 от 09.01.2024г. между инспекцией государственного жилищного надзора  Владимирской области и администрацией Киржачского района Владимирской области о порядке и условиях предоставления субвенции из областного бюджета Владимирской области на осуществление отдельных государственных полномочий по  региональному государственному жилищному надзору и лицензионному контролю</t>
  </si>
  <si>
    <t>Р-4.3.2.098</t>
  </si>
  <si>
    <t>Решение Совета народных депутатов Киржачского района от 26.10.2023 № 65/430 "О дополнительных бюджетных ассигнованиях на исполнение переданных государственных полномочий по осуществлению регионального государственного жилищного контроля (надзора) и лицензионного контроля"</t>
  </si>
  <si>
    <t>Р-4.3.1.099</t>
  </si>
  <si>
    <t xml:space="preserve">Пенсия  за выслугу лет муниципальным служащим и лицам, замещавшим муниципальные должности </t>
  </si>
  <si>
    <t>№131-ФЗ от 06.10.2003 ст.17,  ч.1, п.9.</t>
  </si>
  <si>
    <t>Решение Совета народных депутатов района от 31.07.2018 № 47/309 "Об утверждении Положения о пенсионном обеспечении муниципальных служащих и лиц, замещающих  муниципальные должности в муниципальном образовании Киржачский район"</t>
  </si>
  <si>
    <t>9990010030</t>
  </si>
  <si>
    <t>312</t>
  </si>
  <si>
    <t>Р-4.3.1.100</t>
  </si>
  <si>
    <t>Ежемесячная доплата к страховой пенсии лицам, ранее замещавшим должности в органах власти и управления, общественных организациях</t>
  </si>
  <si>
    <t>№131-ФЗ от 06.10.2003 ст.17, ч.1, п.9.</t>
  </si>
  <si>
    <t>1. Решение Киржачского районного Совета народных депутатов от 23.01.2002 № 46/650 "О некоторых социальных гарантиях лицам, ранее замещавшим должности в органах власти и управления, общественных оргнаизациях Киржачского района, исполнявших функции местного самоуправления"                                     2. Постановление администрации района от 23.05.2023 №634 "О порядке выплаты ежемесячных доплат к страховой пенсии лицам, ранее замещавшим должности в органах власти и управления, общественных организациях Киржачского района, исполнявших функции местного самоуправления"</t>
  </si>
  <si>
    <t>1. 23.01.2002                              2. 23.05.2023</t>
  </si>
  <si>
    <t>9990010130</t>
  </si>
  <si>
    <t>Р-4.3.1.101</t>
  </si>
  <si>
    <t xml:space="preserve">Расходы на предоставление ежемесячных денежных выплат лицам, удостоенным звания «Почетный гражданин г.Киржача и Киржачского района» </t>
  </si>
  <si>
    <t>1. Решение районного Совета народных депутатов от 25.05.2007 №24/365 "О новой редакции положения "О присвоении звания Почетный гражданин города Киржача и Киржачского района Владимирской области"                                                                                                          2. Постановление администрации района от 20.09.2022 № 1775 "Об утверждении Порядка осуществления ежемесячной материальной помощи к государственной пенсии лицам, удостоенным звания "Почётный гражданин города Киржача и Киржачского района Владимирской области"</t>
  </si>
  <si>
    <t>1.в целом                                                                                                                                                                                                                                                                                                                                                                                                                                                                                                                                                 2.в целом</t>
  </si>
  <si>
    <t>1. 01.01.2008                                                                                                                                                                                                                                                                                                                                                                                                                                                                                                                                            2. 20.09.2022</t>
  </si>
  <si>
    <t>1.не установлен                                                                                                                                                                                                                                                                                                                                                                                                                                                                                                                                                       2.не установлен</t>
  </si>
  <si>
    <t>9990010010</t>
  </si>
  <si>
    <t>313</t>
  </si>
  <si>
    <t>Р-4.1.1.102</t>
  </si>
  <si>
    <t xml:space="preserve"> Предоставление жилищных субсидий государственным гражданским служащим Владимирской области, работникам государственных учреждений, финансируемых из областного бюджета, муниципальным служащим и работникам учреждений бюджетной сферы, финансируемых из местных бюджетов</t>
  </si>
  <si>
    <t>№ 60-ОЗ от 07.06.2007,                      ст.1-5</t>
  </si>
  <si>
    <t xml:space="preserve">Постановление администрации Киржачского района от 15.11.2012 № 1371 "Об утверждении Порядка предоставления и расходования  за счет средств областного бюджета жилищных субсидий государственным гражданским служащим Владимирской области, работникам государственных учреждений, финансируемых из областного бюджета, муниципальным служащим и работникам учреждений бюджетной сферы, финансируемых из местных бюджетов" </t>
  </si>
  <si>
    <t>0220271860</t>
  </si>
  <si>
    <t>322</t>
  </si>
  <si>
    <t>Р-4.1.1.103</t>
  </si>
  <si>
    <t xml:space="preserve"> Обеспечение жильем многодетных семей за счет средств областного бюджета</t>
  </si>
  <si>
    <t>№ 131-ФЗ от 06.10.2003, ст.14, ч.1,п. 6.</t>
  </si>
  <si>
    <t>Постановление администрации Киржачского района от 26.12.2019 № 1797 "О принятии осуществления отдельных полномочий по решению вопросов местного значения поселений,входящих в состав Киржачского района Владимирской области" (с учетом внесенных изменений)</t>
  </si>
  <si>
    <t>01.01.2020-31.12.2022</t>
  </si>
  <si>
    <t>0240170810</t>
  </si>
  <si>
    <t>Р-4.3.3.104</t>
  </si>
  <si>
    <t xml:space="preserve"> Обеспечение жильем многодетных семей</t>
  </si>
  <si>
    <t>02401S0810</t>
  </si>
  <si>
    <t>Постановление администрации Киржачского района от 24.12.2021 №1893 "О принятии осуществления отдельных полномочий по решению вопросов местного значения поселений,входящих в состав муниципального образования  Киржачский район"  (с учетом внесенных изменений)</t>
  </si>
  <si>
    <t>01.01.2022- 31.12.2026</t>
  </si>
  <si>
    <t>Р-4.1.1.105</t>
  </si>
  <si>
    <t>Мероприятия по обеспечению жильем молодых семей (ОБ)</t>
  </si>
  <si>
    <t>Постановление администрации Киржачского района от 24.06.2019 № 889  "О порядке расходования средств на реализацию мероприятий  Подпрограммы № 1 "Обеспечение жильем молодых семей Киржачского района"  муниципальной программы  муниципального образования Киржачский район "Обеспечение доступным и комфортным жильем населения Киржачского района" за счет средств федерального, областного бюджетов, а также межбюджетных трансфертов, передаваемых бюджету  муниципального района из бюджетов сельских поселений на осуществление части полномочий по решению вопросов местного значения в соответствии с заключенными соглашениями"</t>
  </si>
  <si>
    <t>01.01.2019</t>
  </si>
  <si>
    <t>02101L4970</t>
  </si>
  <si>
    <t>Мероприятия по обеспечению жильем молодых семей (СП)</t>
  </si>
  <si>
    <t>Р-4.3.1.106</t>
  </si>
  <si>
    <t>Мероприятия по улучшению жилищных условий молодых семей и молодых специалистов</t>
  </si>
  <si>
    <t>01301S0020</t>
  </si>
  <si>
    <t>Р-4.3.1.107</t>
  </si>
  <si>
    <t xml:space="preserve">Обеспечение социальной поддержки малоимущих семей, малоимущих граждан и граждан, оказавшихся в трудной жизненной ситуации </t>
  </si>
  <si>
    <t>№ 131-ФЗ от 06.10.2003, ст.17, ч.1, п. 9.</t>
  </si>
  <si>
    <t>Постановление администрации Киржачского района ВО от 11.01.2017 №16 "Об утверждении Порядка оказания адресной материальной помощи нуждающимся гражданам Киржачского района"</t>
  </si>
  <si>
    <t>0700110050</t>
  </si>
  <si>
    <t>Р-4.3.1.108</t>
  </si>
  <si>
    <t>Единовременная денежная выплата участникам Великой Отечественной войны</t>
  </si>
  <si>
    <t xml:space="preserve">1)Решения Совета народных депутатов Киржачского района  "О дополнительных бюджетных ассигнованиях на единовременную денежную выплату участникам Великой Отечественной войны":                                            1.1 от 26.04.2023 № 58/372;                                     1.2. от 26.10.2023 № 65/426;                                                   2. Постановление администрации района от 04.05.2023 №535 "Об утверждении Порядка осуществления единовременной денежной выплаты участникам Великой Отечественной войны 1941 - 1945 годов"      </t>
  </si>
  <si>
    <t>1.1 26.04.2023        1.2. 26.10.2023       2. 04.05.2023</t>
  </si>
  <si>
    <t>1.1. 31.12.2023    1.2. 31.12.2024    2. не установлен</t>
  </si>
  <si>
    <t>9990010110</t>
  </si>
  <si>
    <t>Р-4.3.1.109</t>
  </si>
  <si>
    <t>Единовременная денежная выплата при рождении ребенка</t>
  </si>
  <si>
    <t>№ 131-ФЗ от 06.10.2003, ст.17, часть.1, п. 9.</t>
  </si>
  <si>
    <t>1. Решение Совета народных депутатов Киржачского района "О дополнительныъ бюджетных ассигнованиях на  единовременную денежную выплату при рождении ребенка" от 28.02.2023 № 55/353   2. Постановление администрации района от 16.03.2023 "Об утверждении Порядка осуществления единовременной денежной выплаты при рождении ребенка"</t>
  </si>
  <si>
    <t>1. 01.03.2023       2. 01.03.2023</t>
  </si>
  <si>
    <t>9990010020</t>
  </si>
  <si>
    <t>Р-4.3.1.110</t>
  </si>
  <si>
    <t>Субсидии отдельным общественным организациям и иным некоммерческим объединениям</t>
  </si>
  <si>
    <t>№131-ФЗ от 06.10.2003, ст.15, часть.1, п. 25.</t>
  </si>
  <si>
    <t>Постановление администрации района от 14.03.2022 № 415  "О порядке предоставления субсидий (грантов в форме субсидий) за счет средств бюджета муниципального образования Киржачский район социально ориентированным некоммерческим организациям  на реализацию проектов, направленных на решение  актуальных социальных проблем"</t>
  </si>
  <si>
    <t xml:space="preserve">в целом                                                                                                                                                                                                                                                                                                                                                                                                                                                                                                                                                        </t>
  </si>
  <si>
    <t>06</t>
  </si>
  <si>
    <t>0700160030</t>
  </si>
  <si>
    <t>633</t>
  </si>
  <si>
    <t>Р-1.1.1.111</t>
  </si>
  <si>
    <t>Создание и модернизация объектов спортивной инфраструктуры муниципальной собственности для занятий физической культурой и спортом  (Уличная спортивная площадка по адресу Владимирская область Киржачский район г. Киржач микрорайон Красный Октябрь кадастровый номер участка (33:02:020209:180)</t>
  </si>
  <si>
    <t>№131-ФЗ от 06.10.2003, ст.15, часть.1, п. 26.</t>
  </si>
  <si>
    <t>Постановление администрации Киржачского района от 25.04.2019 №646 "Об утверждении Порядка принятия решений о подготовке и реализации бюджетных инвестиций в объекты мунципальной собственности или приобретения объектов недвижимого имущества в муниципальную собственность муниципального образования Киржачский район и Порядка осуществления бюджетных инвестиций в форме капитальных вложений в объекты муниципальной собственности или приобретения объектов недвижимого имущества в мунципальную собственность мунципального образования Киржачский район"</t>
  </si>
  <si>
    <t xml:space="preserve"> 25.04.2019</t>
  </si>
  <si>
    <t>1800171391</t>
  </si>
  <si>
    <t>Р-1.3.1.112</t>
  </si>
  <si>
    <t>Софинансирование расходов на создание и модернизацию объектов спортивной инфраструктуры муниципальной собственности для занятий физической культурой и спортом  (Уличная спортивная площадка по адресу Владимирская область Киржачский район г. Киржач микрорайон Красный Октябрь кадастровый номер участка (33:02:020209:180)</t>
  </si>
  <si>
    <t>18001S1391</t>
  </si>
  <si>
    <t>Р-1.2.1.113</t>
  </si>
  <si>
    <t xml:space="preserve">Закупка и монтаж оборудования для создания «умных» спортивных площадок </t>
  </si>
  <si>
    <t>№131-ФЗ от 06.10.2003, ст.15, часть 1, п. 26.</t>
  </si>
  <si>
    <t>18001L7530</t>
  </si>
  <si>
    <t>Р-1.1.1.114</t>
  </si>
  <si>
    <t>Р-1.3.1.115</t>
  </si>
  <si>
    <t>Р-1.3.1.116</t>
  </si>
  <si>
    <t xml:space="preserve"> Строительство физкультурно-оздоровительного комплекса с плавательным бассейном г.Киржач Владимирской области</t>
  </si>
  <si>
    <t>№ 131-ФЗ от 06.10.2003 ст.15,часть 1,п.26.</t>
  </si>
  <si>
    <t xml:space="preserve">Исполнительный лист ФС № 036303744 от 25.10.2022 </t>
  </si>
  <si>
    <t xml:space="preserve"> в целом
</t>
  </si>
  <si>
    <t xml:space="preserve">  25.10.2022                                                                                                                                                                                                                                                                                                                                                                                                                                                                                                                                                                                                                                                                                                                                                                              
</t>
  </si>
  <si>
    <t xml:space="preserve"> не установлен  
</t>
  </si>
  <si>
    <t>1800240190</t>
  </si>
  <si>
    <t>Р-1.3.1.117</t>
  </si>
  <si>
    <t>Строительство  обьекта капитального строительства "Физкультурно-оздоровительный комплекс с универсальным спортивным залом г.Киржач Владимирской области"</t>
  </si>
  <si>
    <t>№131-ФЗ от 06.10.2003, ст.15, часть1, п. 26.</t>
  </si>
  <si>
    <t>1800240280</t>
  </si>
  <si>
    <t>Р-1.1.1.118</t>
  </si>
  <si>
    <t xml:space="preserve">Создание и модернизация объектов спортивной инфраструктуры муниципальной собственности для занятий физической культурой и спортом  («Физкультурно-оздоровительный комплекс с универсальным спортивным залом в г.Киржач Владимирской области») </t>
  </si>
  <si>
    <t>1800271392</t>
  </si>
  <si>
    <t>Р-1.3.1.119</t>
  </si>
  <si>
    <t>Софинансирование расходов на создание и модернизацию объектов спортивной инфраструктуры муниципальной собственности для занятий физической культурой и спортом  («Физкультурно-оздоровительный комплекс с универсальным спортивным залом в г.Киржач Владимирской области»)</t>
  </si>
  <si>
    <t>18002S1392</t>
  </si>
  <si>
    <t>Р-1.3.1.120</t>
  </si>
  <si>
    <t>Расходы на выполнение обязательств муниципального района, связанных с исполнением решений судов</t>
  </si>
  <si>
    <t>№ 131-ФЗ от 06.10.2003 ст.17,часть 1,п.3.</t>
  </si>
  <si>
    <t>1.Исполнительный лист ФС № 043489984 от 19.12.2022 (20000 руб.)                                                                                                                                                                                                                                                                                                                                                                                                                           2.Исполнительный лист ФС № 036303742 от 25.10.2022 (3000 руб.)                                                                                                                                                                                                                                                                                                                                                                                                                                               3.Исполнительный лист ФС № 036303744 от 25.10.2022 (67103 руб.)
4.Исполнительный лист ФС № 043494003 от 10.08.2023 (195000 руб.)</t>
  </si>
  <si>
    <t xml:space="preserve">1. в целом
2. в целом
3. в целом
4. в целом
</t>
  </si>
  <si>
    <t xml:space="preserve">1.  19.12.2022                                                                                                                                                                                                                                                                                                                                                                                                                                                                                                                                     2.  25.10.2022                                                                                                                                                                                                                                                                                                                                                                                                                                              3.  25.10.2022
4.  10.08.2023 </t>
  </si>
  <si>
    <t>1. не установлен  
2. не установлен
3. не установлен
4. не установлен</t>
  </si>
  <si>
    <t>Р-4.3.1.121</t>
  </si>
  <si>
    <t>Проведение мероприятия «Папа, мама, я – спортивная семья»</t>
  </si>
  <si>
    <t>№ 131-ФЗ от 06.10.2003 ст.15,часть 1, п.26.</t>
  </si>
  <si>
    <t>0700320181</t>
  </si>
  <si>
    <t>Р-2.3.1.122</t>
  </si>
  <si>
    <t>Укрепление антитеррористической защищенности спортивных объектов</t>
  </si>
  <si>
    <t>№ 131-ФЗ от 06.10.2003, ст.15,  часть1,п. 6,1.</t>
  </si>
  <si>
    <t xml:space="preserve">Постановление администрации Киржачского района Владимирской области от 29.12.2020 № 1434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учреждениям спортивной направленности, подведомственным администрации Киржачского района Владимирской области" </t>
  </si>
  <si>
    <t>0800120940</t>
  </si>
  <si>
    <t>Р-4.3.1.123</t>
  </si>
  <si>
    <t>Участие в областных комплексных соревнованиях</t>
  </si>
  <si>
    <t>№ 131-ФЗ от 06.10.2003 ст.15, часть1, п.26.</t>
  </si>
  <si>
    <t>1500220100</t>
  </si>
  <si>
    <t>Р-2.3.1.124</t>
  </si>
  <si>
    <t>Расходы на обеспечение деятельности (оказание услуг) МБУ "РЦФКиС "Киржач""</t>
  </si>
  <si>
    <t xml:space="preserve">Постановление администрации Киржачского района Владимирской области от 23.03.2021 №377 "Об утверждении Порядка определения объема и условий предоставления субсидий из бюджета муниципального образования Киржачский район муниципальным  бюджетным учреждениям физкультурно-спортивной направленности на  финансовое обеспечение выполнения муниципального задания на оказание муниципальных услуг (выполнение работ) </t>
  </si>
  <si>
    <t>1800103591</t>
  </si>
  <si>
    <t>Р-2.3.1.125</t>
  </si>
  <si>
    <t>Расходы на обеспечение деятельности (оказание услуг) МБУ "ФОК "Лидер"</t>
  </si>
  <si>
    <t>1800103592</t>
  </si>
  <si>
    <t>с 01.01.2021</t>
  </si>
  <si>
    <t>Р-4.3.1.126</t>
  </si>
  <si>
    <t xml:space="preserve">Проведение массовых спортивных мероприятий для всех групп населения согласно календарному плану физкультурно-оздоровительных мероприятий </t>
  </si>
  <si>
    <t>Постановление администрации района от 17.01.2020 № 38 "Об утверждении порядка расходования средств, предусмотренных на реализацию  муниципальной программы муниципального образования Киржачский район "Развитие физической культуры и спорта на территории Киржачского района"</t>
  </si>
  <si>
    <t>1800120010</t>
  </si>
  <si>
    <t>113</t>
  </si>
  <si>
    <t>Р-2.3.1.127</t>
  </si>
  <si>
    <t>Проведение МБУ "Физкультурно-оздоровительный комплекс "Лидер" массовых спортивных мероприятий для всех групп населения согласно календарному плану физкультурно-оздоровительных мероприятий</t>
  </si>
  <si>
    <t>1800120011</t>
  </si>
  <si>
    <t>Р-2.3.1.128</t>
  </si>
  <si>
    <t>Проведение МБУ "Районный центр физической культуры и спорта "Киржач" массовых спортивных мероприятий для всех групп населения согласно календарному плану физкультурно-оздоровительных мероприятий</t>
  </si>
  <si>
    <t>1800120012</t>
  </si>
  <si>
    <t>Р-2.1.1.129</t>
  </si>
  <si>
    <t xml:space="preserve">  Содержание объектов спортивной инфраструктуры муниципальной собственности для занятий физической культурой и спортом</t>
  </si>
  <si>
    <t xml:space="preserve"> Постановления администрации района  "Об утверждении порядка расходования иного межбюджетного трансферта, выделенного из областного бюджета на содержание объектов спортивной инфраструктуры муниципальной собственности для занятий физической культурой  и спортом":                                        1. от 28.02.2022 №300                                       2. от 17.04.2023 №456</t>
  </si>
  <si>
    <t>1. 28.02.2022     2. 17.04.2023</t>
  </si>
  <si>
    <t>1. 31.12.2022    2. 31.12.2023</t>
  </si>
  <si>
    <t>1800172000</t>
  </si>
  <si>
    <t>Р-2.1.1.130</t>
  </si>
  <si>
    <t>Содержание объектов спортивной инфраструктуры муниципальной собственности для занятий физической культурой и спортом (МБУ «ФОК «Лидер» )</t>
  </si>
  <si>
    <t>1800172001</t>
  </si>
  <si>
    <t>Р-2.1.1.131</t>
  </si>
  <si>
    <t xml:space="preserve">Содержание объектов спортивной инфраструктуры муниципальной собственности для занятий физической культурой и спортом  (МБУ «РЦФКиС «Киржач») </t>
  </si>
  <si>
    <t>1800172002</t>
  </si>
  <si>
    <t>Р-3.3.1.132</t>
  </si>
  <si>
    <t>Расходы на обеспечение деятельности (оказание услуг) муниципального автономного учреждения "Редакция газеты "Красное Знамя" Киржачского района Владимирской области</t>
  </si>
  <si>
    <t>№131-ФЗ от 06.10.2003  ст.17,часть1, п.7.</t>
  </si>
  <si>
    <t>Постановление администрации Киржачского района от 11.12.2019 №1713 "Об утверждении Порядка определения объема и условий предоставления субсидий из бюджета муниципального образования Киржачский район муниципальному автономному учреждению "Редакция газеты "Красное знамя" Киржачского района Владимирской области" на финансовое обеспечение выполнения муниципального задания на оказание муниципальных услуг (выполнение работ)"</t>
  </si>
  <si>
    <t>99900Г590</t>
  </si>
  <si>
    <t>621</t>
  </si>
  <si>
    <t>Р-4.3.1.133</t>
  </si>
  <si>
    <t>Обслуживание муниципального  долга</t>
  </si>
  <si>
    <t>Постановление администрации Киржачского района Владимирской области от 29.05.2015 № 558 "О муниципальном долге муниципального образования Киржачский район владимирской области" / Постановление администрации Киржачского района Владимирской области от 26.09.2014 № 1280 "Об утверждении муниципальной программы муниципального образования Киржачский район "Управление муниципальными финансами и муниципальным долгом"</t>
  </si>
  <si>
    <t>в целом/ в целом</t>
  </si>
  <si>
    <t>не установлен/ не установлен</t>
  </si>
  <si>
    <t>143022Д990</t>
  </si>
  <si>
    <t>730</t>
  </si>
  <si>
    <t>Итого по реестру:</t>
  </si>
  <si>
    <t xml:space="preserve">Администрация Киржачского района </t>
  </si>
  <si>
    <t>Код расход-ного обяза-тельства</t>
  </si>
  <si>
    <t xml:space="preserve">Правовое основание финансового обеспечения полномочия (федеральный закон: номер, дата, статья,  подстатья, пункт, подпункт)  </t>
  </si>
  <si>
    <t>Код под-раз-дела класси-фикации расходов бюджета</t>
  </si>
  <si>
    <t>Код вида расхо-дов класси-фикации расхо-дов бюдже-та</t>
  </si>
  <si>
    <t xml:space="preserve">Плановый период               </t>
  </si>
  <si>
    <t xml:space="preserve">плановый (уточненный) </t>
  </si>
  <si>
    <t xml:space="preserve">фактический </t>
  </si>
  <si>
    <t>Реестр расходных обязательств главных распорядителей средств бюджета муниципального образования Киржачский район на 01.01.2024 г. (уточненный)</t>
  </si>
  <si>
    <t>Территориальная избирательная комиссия Киржачского района</t>
  </si>
  <si>
    <t>Р-5.3.1.001</t>
  </si>
  <si>
    <t>Расходы на подготовку и проведение выборов депутатов Совета народных депутатов муниципального образования Киржачский район в рамках непрограммных расходов  органов исполнительной власти (Иные бюджетные ассигнования)</t>
  </si>
  <si>
    <t>Закон Владимирской области от 13.02.2003 № 10-ОЗ "Избирательный кодекс Владимирской области"</t>
  </si>
  <si>
    <t>Ст. 54 п. 2</t>
  </si>
  <si>
    <t>9990000010</t>
  </si>
  <si>
    <t>880</t>
  </si>
  <si>
    <t>Федеральный Закон от 06.10.2003 № 131-ФЗ "Об общих принципах организации
местного самоуправления в Российской Федерации"
 (Ст.17 п. 5)</t>
  </si>
  <si>
    <t>Решение Киржачского районного Совета народных депутатов от 29.11.2002 № 12/178 "Об обращении в избирательную комиссию Владимирской области о возложении полномочий избирательной комиссии по выборам органов местного самоуправления Киржачского района на территориальную избирательную комиссию Киржчаского района"</t>
  </si>
  <si>
    <t>ИТОГО по реестру</t>
  </si>
  <si>
    <t>Управление образования администрации Киржачского района</t>
  </si>
  <si>
    <t>Комитет по управлению муниципальным имуществом администрации Киржачского района</t>
  </si>
  <si>
    <t>Расходы на выплаты по оплате труда работников органов местного самоуправления в рамках непрограммных расходов органов исполнительной власти</t>
  </si>
  <si>
    <t xml:space="preserve"> № 131-ФЗ от 06.10.2003                                       ст.17,ч.1,п.9</t>
  </si>
  <si>
    <t xml:space="preserve">1) Постановление администрации района от 08.10.2018 № 1410 "Об утверждении Положения о комитете по управлению муниципальным имуществом администрации Киржачского района"    2) Решение Совета народных депутатов Киржачского района от 26.12.2007  №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района Владимирской области (с учетом изменений) </t>
  </si>
  <si>
    <t xml:space="preserve">1)в целом          2) в целом </t>
  </si>
  <si>
    <t xml:space="preserve">1) с момента опубликования                   2) 01.01.2008  </t>
  </si>
  <si>
    <t xml:space="preserve"> не установлен</t>
  </si>
  <si>
    <t xml:space="preserve">1) Постановление администрации района от 08.10.2018 № 1410 "Об утверждении Положения о комитете по управлению муниципальным имуществом администрации Киржачского района" </t>
  </si>
  <si>
    <t>1) с момента опубликования</t>
  </si>
  <si>
    <t xml:space="preserve"> 2) Решение Киржачского районного Совета народных депутатов от 31.10.2012 № 22/190 " Об утверждении Положения о порядке управления и распоряжения муниципальной собственностью Киржачского района Владимирской области" (с изменениями)    </t>
  </si>
  <si>
    <t>2) с момента опубликования</t>
  </si>
  <si>
    <t>Р-4.3.1.003</t>
  </si>
  <si>
    <t xml:space="preserve">Оценка недвижимости, признание прав и регулирование отношений по государственной и муниципальной собственности в рамках непрограммных расходов  органов исполнительной власти </t>
  </si>
  <si>
    <t xml:space="preserve"> № 131-ФЗ от 06.10.2003                                       ст.15,ч.1,п.3</t>
  </si>
  <si>
    <t>Решение Совета народных депутатов района от 21.11.2008 №47/715 "О выделении ассигнований на обеспечение работ по управлению и распоряжению государственным и муниципальным имуществом " (с изменениями)</t>
  </si>
  <si>
    <t>9990020080</t>
  </si>
  <si>
    <t>Р-4.3.1.004</t>
  </si>
  <si>
    <t xml:space="preserve">Расходы на уплату налогов по имуществу, переданному из казны муниципального образования Киржачский район на баланс комитета по управлению муниципальным имуществом администрации Киржачского района в рамках непрограммных расходов органов исполнительной власти  </t>
  </si>
  <si>
    <t xml:space="preserve">Решение Киржачского районного Совета народных депутатов от 31.10.2012 № 22/190 " Об утверждении Положения о порядке управления и распоряжения муниципальной собственностью Киржачского района Владимирской области" (с изменениями)    </t>
  </si>
  <si>
    <t>с момента опубликования</t>
  </si>
  <si>
    <t>9990020240</t>
  </si>
  <si>
    <t>Расходы на оплату коммунальных услуг зданий,  находящихся в казне муниципального образования Киржачский район</t>
  </si>
  <si>
    <t>Постановление администрации района от 01.09.2023 № 1586 "Об утверждении лимитов  потребления  коммунальных услуг (тепло-, электро-, водоснабжения и водоотведения), топлива и услуг связи главным распорядителям и получателям  средств бюджета муниципального района на 2024  год"</t>
  </si>
  <si>
    <t>Расходы на эксплуатацию и содержание имущества, состоящего на балансе комитета по управлению имуществом администрации Киржачского района, в рамках непрограммных расходов органов исполнительной власти</t>
  </si>
  <si>
    <t xml:space="preserve">Решение Киржачского районного Совета народных депутатов от 31.10.2012 № 22/190 " Об утверждении Положения о порядке управления и распоряжения муниципальной собственностью Киржачского района Владимирской области"     </t>
  </si>
  <si>
    <t>9990020700</t>
  </si>
  <si>
    <t>Расходы на эксплуатацию и содержание имущества, находящегося в казне муниципального района</t>
  </si>
  <si>
    <t>Р-4.2.1.008</t>
  </si>
  <si>
    <t>Поощрения муниципальных управленческих команд за достижение показателей деятельности органов исполнительных власти субъектов Российской Федерации</t>
  </si>
  <si>
    <t xml:space="preserve">  Мероприятия по проведению аудиторской проверки финансово-хозяйственной деятельности муниципальных унитарных предприятий муниципального образования Киржачский район</t>
  </si>
  <si>
    <t>9990023050</t>
  </si>
  <si>
    <t>ИТОГО:</t>
  </si>
  <si>
    <t>703</t>
  </si>
  <si>
    <t>Управление образования администрации района</t>
  </si>
  <si>
    <t>Р-2.3.1.01</t>
  </si>
  <si>
    <t xml:space="preserve">Укрепление антитеррористической защищенности, пожарной безопасности, обновление материально-технической базы образовательных организаций </t>
  </si>
  <si>
    <t>Федеральный закон от 06.10.2003 N 131-ФЗ "Об общих принципах организации местного самоуправления в Российской Федерации"  (ст.15, часть 1, п.11)</t>
  </si>
  <si>
    <t xml:space="preserve">Решение Совета народных депутатов Киржачского района Владимирской области от 24.12.2008 №49/749 "Об организации деятельности муниципальных образовательных учреждений и порядке их финансирования"
</t>
  </si>
  <si>
    <t>0800120850</t>
  </si>
  <si>
    <t>Постановление администрации Киржачского района Владимирской области от 25.12.2019 №1791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образовательным учреждениям и учреждениям дополнительного образования детей, подведомственным управлению образования администрации района»</t>
  </si>
  <si>
    <t xml:space="preserve">пп.1.2. абз.3,4, п.2.5 пп.2.5.3 </t>
  </si>
  <si>
    <t>Р-1.3.1.02</t>
  </si>
  <si>
    <t xml:space="preserve">Расходы на обеспечение деятельности  (оказание услуг) муниципальных казённых дошкольных образовательных учреждений </t>
  </si>
  <si>
    <t>Решение Совета народных депутатов Киржачского района Владимирской области от 24.12.2008 №49/749 "Об организации деятельности муниципальных образовательных учреждений и порядке их финансирования"</t>
  </si>
  <si>
    <t>0910104590</t>
  </si>
  <si>
    <t>Р-2.3.1.03</t>
  </si>
  <si>
    <t>Расходы на обеспечение деятельности  (оказание услуг) муниципальных бюджетных дошкольных образовательных учреждений</t>
  </si>
  <si>
    <t xml:space="preserve">Решение Совета народных депутатов Киржачского района Владимирской области от 24.12.2008 №49/749 "Об организации деятельности муниципальных образовательных учреждений и порядке их финансирования"    </t>
  </si>
  <si>
    <t>0910105590</t>
  </si>
  <si>
    <t xml:space="preserve"> Постановление  Администрации Киржачского района от 31.12.2019 №1851 "Об утверждении Порядка определения объема и условий предоставления субсидий из бюджета муниципального образования Киржачский район бюджетным образовательным учреждениям и учреждениям дополнительного образования детей,подведомственных управлению образования Киржачского района на финансовое обеспечение выполнения муниципального задания на оказание муниципальных услуг (выполнение работ)</t>
  </si>
  <si>
    <t>Постановление администрации Киржачского района от 25.12.2019 №1791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образовательным  учреждениям и учреждениям дополнительного образования детей, подведомственным управлению образования администрации района</t>
  </si>
  <si>
    <t>с 01.01.2020</t>
  </si>
  <si>
    <t>Р-2.3.1.04</t>
  </si>
  <si>
    <t xml:space="preserve">Капитальный ремонт учреждений образования </t>
  </si>
  <si>
    <t>0910123040</t>
  </si>
  <si>
    <t>Постановление администрации Киржачского района от 25.12.2019 №1791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образовательным  учреждениям и учреждениям дополнительного образования детей, подведомственным управлению образования администрации района"</t>
  </si>
  <si>
    <t xml:space="preserve">пп.1.2. абз.3, п.2.5 пп.2.5.2 </t>
  </si>
  <si>
    <t>Р-4.1.1.05</t>
  </si>
  <si>
    <t>Предоставление мер социальной поддержки педагогическим работникам и иным категориям граждан, работающим в муниципальных образовательных организациях, расположенных в сельских населенных пунктах, поселках городского типа (поселках, относящихся к городским населенным пунктам)</t>
  </si>
  <si>
    <t xml:space="preserve">Федеральный закон от 29.12.2012 N 273-ФЗ "Об образовании в Российской Федерации"(статья 47, ч.8)
</t>
  </si>
  <si>
    <t>Закон ВО от 05.10.2020 №73-ОЗ "О наделении органов местного самоуправления муниципальных образований ВО отдельными государственными полномочиями ВО по предоставлению мер социальной поддержки педагогическим работникам и ным категориям  граждан, работающим в муниципальных образовательных организациях, расположенных в сельских населенных пунктах, поселках городского типа (поселках, относящихся к городским населенным пунктам)</t>
  </si>
  <si>
    <t>0910170590</t>
  </si>
  <si>
    <t>Постановление главы района от 20.05.2011 №216 "О предоставлении мер социальной поддержки педагогическим работникам и иным специалистам образовательных учреждений системы образования Киржачского района" (Закон Владимирской области от 02.10.2007 года №120-ОЗ«О социальной поддержке и социальном обслуживании отдельных категорий граждан во Владимирской области")</t>
  </si>
  <si>
    <t>Р-1.1.1.06</t>
  </si>
  <si>
    <t xml:space="preserve">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t>
  </si>
  <si>
    <t xml:space="preserve">Постановление администрации Киржачского района от 04.03.2020 №204 "О мерах по реализации постановления администрации Владимирской области от 21.01.2020 №24 «Об утверждении нормативов предусмотренных пунктом 3 статьи 8 Федерального закона от 29.12.2012 №273-Ф" </t>
  </si>
  <si>
    <t>0910171830</t>
  </si>
  <si>
    <t>Р-2.1.1.06</t>
  </si>
  <si>
    <t>Р-1.2.1.07</t>
  </si>
  <si>
    <t xml:space="preserve">Поддержка приоритетных направлений развития отрасли образования (мероприятия по антитеррористической защищенности и безопасности в муниципальных образовательных организацих и подготовке муниципальных образовательных организаций к началу учебного года и оздоровительных лагерей к летнему периоду) </t>
  </si>
  <si>
    <t>Постановления администрации Киржачского района Владимирской области от 04.03.2019 №301 «Об утверждении Порядка расходования субсидии из областного бюджета на поддержку приоритетных направлений развития отрасли образования»</t>
  </si>
  <si>
    <t>0910171473</t>
  </si>
  <si>
    <t>Р-2.1.1.07</t>
  </si>
  <si>
    <t>Р-1.3.1.08</t>
  </si>
  <si>
    <t xml:space="preserve">Софинансирование поддержки приоритетных направлений развития отрасли образования (мероприятия по антитеррористической защищенности и безопасности в муниципальных образовательных организацих и подготовке муниципальных образовательных организаций к началу учебного года и оздоровительных лагерей к летнему периоду) </t>
  </si>
  <si>
    <t>09101S1473</t>
  </si>
  <si>
    <t>Р-2.3.1.08</t>
  </si>
  <si>
    <t>Р-2.1.1.9</t>
  </si>
  <si>
    <t>Премиальные выплаты педагогическим работникам муниципальных образовательных организаций по итогам работы за 2022/2023 учебный год</t>
  </si>
  <si>
    <t>Постановление администрации Киржачского района от 30.08.2023 №1162 "О премиальной выплате в 2023 году работникам муниципальных образовательных организаций по итогам работы за 2022/2023 учебный год"</t>
  </si>
  <si>
    <t>0910172590</t>
  </si>
  <si>
    <t>Р-4.3.1.10</t>
  </si>
  <si>
    <t>Расходы по проезду на общественном транспорте (кроме такси) до места работы и обратно педагогическим работникам образовательных учреждений, расположенных в сельской местности, проживающим в другой местности</t>
  </si>
  <si>
    <t xml:space="preserve">Федеральный закон от 29.12.2012 N 273-ФЗ  "Об образовании в Российской Федерации"  п. 7 ч. 5 ст. 47
</t>
  </si>
  <si>
    <t>0910110060</t>
  </si>
  <si>
    <t>Закон Владимирской области от 02.10.2007 N 120-ОЗ "О социальной поддержке и социальном обслуживании отдельных категорий граждан во Владимирской                                 ( ст. 41 п.1, ст.3, п.3)</t>
  </si>
  <si>
    <t>Постановление адм.Киржачского района от 03.04.2013 №454 "Об утв. Порядка опл. расх. по проезду на общественном транспорте (кроме такси) до места работы и обратно педагогических работников образовательных учреждений, расположенных в сельской местности, проживающим в другой местности"</t>
  </si>
  <si>
    <t>Р-2.3.1.11</t>
  </si>
  <si>
    <t>Обеспечение образовательных учреждений первичными средствами пожаротушения, установка аварийного эвакуационного освещения</t>
  </si>
  <si>
    <t>1100220140</t>
  </si>
  <si>
    <t>пп 1.2 абз.17,  п.2.1. пп.2.5.16</t>
  </si>
  <si>
    <t>Р-1.3.1.12</t>
  </si>
  <si>
    <t xml:space="preserve"> Формирование доступной среды в сфере образования (реконструкция, переоборудование и оснащение элементами доступности помещений и сооружений на них)</t>
  </si>
  <si>
    <t>Федеральный закон от 06.10.2003 N 131-ФЗ "Об общих принципах организации местного самоуправления в Российской Федерации"  (ст.15, часть 1, п.11);                Федеральный закон от 29.12.2012 № 273-ФЗ "Об образовании в Российской Федерации" (ст.79, часть 2, часть 4)</t>
  </si>
  <si>
    <t xml:space="preserve">
  Постановление администрации Киржачского района от 25.12.2019 №1791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образовательным  учреждениям и учреждениям дополнительного образования детей, подведомственным управлению образования администрации района"</t>
  </si>
  <si>
    <t>пп.1.2. абз.10, п.2.5 пп.2.5.9</t>
  </si>
  <si>
    <t>1600220690</t>
  </si>
  <si>
    <t>Р-2.3.1.12</t>
  </si>
  <si>
    <t>Р-1.3.1.13</t>
  </si>
  <si>
    <t>Расходы на обеспечение деятельности  муниципальных казённых школ-детских садов, школ начальных, неполных средних и средних</t>
  </si>
  <si>
    <t>0910106590</t>
  </si>
  <si>
    <t>Р-2.3.1.14</t>
  </si>
  <si>
    <t xml:space="preserve">Расходы на обеспечение деятельности  муниципальных бюджетных школ-детских садов, школ начальных, неполных средних и средних </t>
  </si>
  <si>
    <t>0910107590</t>
  </si>
  <si>
    <t>Постановление  Администрации Киржачского района от 31.12.2019 №1851 "Об утверждении Порядка определения объема и условий предоставления субсидий из бюджета муниципального образования Киржачский район бюджетным образовательным учреждениям и учреждениям дополнительного образования детей,подведомственных управлению образования Киржачского района на финансовое обеспечение выполнения муниципального задания на оказание муниципальных услуг (выполнение работ)</t>
  </si>
  <si>
    <t xml:space="preserve"> 01.01.2020</t>
  </si>
  <si>
    <t>Р-1.3.1.15</t>
  </si>
  <si>
    <t>Р-2.3.1.15</t>
  </si>
  <si>
    <t>Р-2.3.1.16</t>
  </si>
  <si>
    <t xml:space="preserve">Строительство пристроя к зданию МБОУ СОШ №5, расположенному по адресу: Владимирская область, город Киржач, улица 40 лет Октября, дом 17 </t>
  </si>
  <si>
    <t>0910140270</t>
  </si>
  <si>
    <t>Постановлением администрации Владимирской области от 31.01.2019 №48 «О Государственной программе Владимирской области «Развитие образования»</t>
  </si>
  <si>
    <t>Прил.20</t>
  </si>
  <si>
    <t>464</t>
  </si>
  <si>
    <t>Р-1.3.1.17</t>
  </si>
  <si>
    <t>Расходы по проезду на общественном транспорте (кроме такси) до места работы и обратно педагогическим работникам образовательных учреждений, расположенных в сельской местности, проживающим в другой местности.</t>
  </si>
  <si>
    <t xml:space="preserve">
Федеральный закон от 29.12.2012 N 273-ФЗ  "Об образовании в Российской Федерации"  п. 7 ч. 5 ст. 47
</t>
  </si>
  <si>
    <t>Р-2.3.1.17</t>
  </si>
  <si>
    <t>Р-1.1.1.18</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</si>
  <si>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образованя детей в муниципальных общеобразовательных организацях</t>
  </si>
  <si>
    <t>Р-2.1.1.18</t>
  </si>
  <si>
    <t>Р-1.2.1.19</t>
  </si>
  <si>
    <t>Ежемесячное денежное вознаграждение за классное руководство педагогическим работникам муниципальных общеобразовательных организаций, реализующих образовательные программы начального общего образования, образовательные програмы основного общего образования, образовательные программы среднего общего образования</t>
  </si>
  <si>
    <t>Постановление администрации Киржачского района от 13.10.2020 №1041 "Об утверждении порядка расходования иного межбюджетного трансферта из областного бюджета бюджету Киржачского муниципального района на ежемесячное денежное вознаграждение за классное руководство педагогическим работникам муниципальных общеобразовательных учреждений"</t>
  </si>
  <si>
    <t>0910153031</t>
  </si>
  <si>
    <t>Р-2.2.1.19</t>
  </si>
  <si>
    <t>Р-2.2.1.20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</si>
  <si>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</si>
  <si>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Постановление администрации Киржачского района от 25.08.2023 №1156 "Об утверждении Порядка расходования иного межбюджетного трансферта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</si>
  <si>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091EВ51790</t>
  </si>
  <si>
    <t>ФБ</t>
  </si>
  <si>
    <t>Р-2.1.1.20</t>
  </si>
  <si>
    <t>ОБ</t>
  </si>
  <si>
    <t>Р-2.1.1.21</t>
  </si>
  <si>
    <t>Дополнительное финансовое обеспечение деятельности групп продленного дня в муниципальных общеобразовательных организациях для обучающихся 1 классов</t>
  </si>
  <si>
    <t>Федеральный закон от 06.10.2003 N 131-ФЗ "Об общих принципах организации местного самоуправления в Российской Федерации"             (ст.15, часть 1, п.11);       Федеральный закон от 29.12.2012 №273-ФЗ "Об образовании в Российской Федерации"                            (ст. 8, ч.2; ст.66, ч.7)</t>
  </si>
  <si>
    <t>Постановление  Администрации Киржачского района от 31.12.2019 №1851 "Об утверждении Порядка определения объема и условий предоставления субсидий из бюджета муниципального образования Киржачский район бюджетным образовательным учреждениям и учреждениям дополнительного образования детей,подведомственных управлению образования Киржачского района на финансовое обеспечение выполнения муниципального задания на оказание муниципальных услуг (выполнение работ)"</t>
  </si>
  <si>
    <t>0910172610</t>
  </si>
  <si>
    <t>Р-2.1.1.22</t>
  </si>
  <si>
    <t>09101S2610</t>
  </si>
  <si>
    <t>Р-2.1.1.23</t>
  </si>
  <si>
    <t>Поддержка приоритетных направлений развития отрасли образования (дополнительное финансовое обеспечение деятельности групп продленного дня в муниципальных образовательных организациях для обучающихся 1 классов)</t>
  </si>
  <si>
    <t>Постановления администрации Киржачского района Владимирской области от 04.03.2019 № 301 «Об утверждении Порядка расходования субсидии из областного бюджета на поддержку приоритетных направлений развития отрасли образования»</t>
  </si>
  <si>
    <t>0910171475</t>
  </si>
  <si>
    <t>Р-2.3.1.24</t>
  </si>
  <si>
    <t>Софинансирование поддержки приоритетных направлений развития отрасли образования (дополнительное финансовое обеспечение деятельности групп продленного дня в муниципальных образовательных организациях для обучающихся 1 классов)</t>
  </si>
  <si>
    <t>09101S1475</t>
  </si>
  <si>
    <t>Р-1.1.1.25</t>
  </si>
  <si>
    <t>Федеральный закон от 06.10.2003 N 131-ФЗ "Об общих принципах организации местного самоуправления в Российской Федерации" (ст.15, ч. 1, п.11)</t>
  </si>
  <si>
    <t>Р-2.1.1.25</t>
  </si>
  <si>
    <t>0710172590</t>
  </si>
  <si>
    <t>Р-1.3.1.26</t>
  </si>
  <si>
    <t>Обеспечение мероприятий по организации питания обучающихся, воспитанников  муниципальных общеобразовательных учреждений и образовательных учреждений  для дошкольного и младшего школьного возраста, расположенных на территории Киржачского района.</t>
  </si>
  <si>
    <t>Федеральный закон от 06.10.2003 N 131-ФЗ "Об общих принципах организации местного самоуправления в Российской Федерации"  (ст.15, часть 1, п.11);   Федеральный закон от 29.12.2012 №273-ФЗ "Об образовании в РФ"                  (ст. 37, ч.1, ч.4)</t>
  </si>
  <si>
    <t>0910120870</t>
  </si>
  <si>
    <t>Р-2.3.1.26</t>
  </si>
  <si>
    <t>Р-4.1.1.27</t>
  </si>
  <si>
    <t xml:space="preserve">Предоставление мер социальной поддержки педагогическим работникам и иным категориям граждан, работающим в муниципальных образовательных организациях, расположенных в сельских населенных пунктах, поселках городского типа (поселках, относящихся к городским) </t>
  </si>
  <si>
    <t>Р-2.1.1.28</t>
  </si>
  <si>
    <t>Поддержка приоритетных направлений развития отрасли образования (приобретение транспортных средств для организации бесплатной перевозки обучающихся в муниципальных образовательных организациях, реализующих основные общеобразовательные программы)</t>
  </si>
  <si>
    <t>0910171474</t>
  </si>
  <si>
    <t>Р-2.3.1.29</t>
  </si>
  <si>
    <t>Софинансирование поддержки приоритетных направлений развития отрасли образования (приобретение транспортных средств для организации бесплатной перевозки обучающихся в муниципальных образовательных организациях, реализующих основные общеобразовательные программы)</t>
  </si>
  <si>
    <t>09101S1474</t>
  </si>
  <si>
    <t>Р-1.2.1.30</t>
  </si>
  <si>
    <t>Оснащение (обновление материально-технической базы) оборудованием, средствами обучения и воспитания 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</si>
  <si>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Постановление администрации Киржачского района Владимирской области от 12.05.2023 № 586 "Об утверждении Порядка расходования средств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реализации регионального проекта "Современная школа" национального проекта "Образование""</t>
  </si>
  <si>
    <t>091Е151720</t>
  </si>
  <si>
    <t>Р-1.1.1.30</t>
  </si>
  <si>
    <t>Р-1.3.1.30</t>
  </si>
  <si>
    <t>Р-2.2.1.30</t>
  </si>
  <si>
    <t>Р-2.1.1.30</t>
  </si>
  <si>
    <t>Р-2.3.1.30</t>
  </si>
  <si>
    <t>Р-2.2.1.31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</si>
  <si>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</si>
  <si>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Постановление администрации Киржачского района от 12.05.2023 №558 "Об утверждении Порядка расходования средств на обновление материально-технической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рамках реализации регионального проекта "Успех каждого ребенка" национального проекта "Образование"</t>
  </si>
  <si>
    <t>091E250980</t>
  </si>
  <si>
    <t>Р-2.1.1.31</t>
  </si>
  <si>
    <t>Р-2.3.1.31</t>
  </si>
  <si>
    <t>Р-2.2.1.32</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</si>
  <si>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</si>
  <si>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Федеральный закон от 06.10.2003 N 131-ФЗ "Об общих принципах организации местного самоуправления в Российской Федерации" (ст.15, часть 1, п.11)</t>
  </si>
  <si>
    <t>Постановление администрации Киржачского района от 12.05.2023 №587 "Обутверждении Порядка расходования субсидий из областного бюджета на обеспечение образовательных организаций материально-технической базой для внедрения цифровой образовательной среды в 2022 году"</t>
  </si>
  <si>
    <t>091Е452130</t>
  </si>
  <si>
    <t>Р-2.1.1.32</t>
  </si>
  <si>
    <t>Р-2.3.1.32</t>
  </si>
  <si>
    <t>Р-1.2.1.33</t>
  </si>
  <si>
    <t>Организация бесплатного горячего питания обучающихся, получающих начальное общее образование в муниципальных образовательных организациях</t>
  </si>
  <si>
    <t>Федеральный закон от 06.10.2003 N 131-ФЗ "Об общих принципах организации местного самоуправления в Российской Федерации"               (ст.15, подст.1, п.11); Федеральный закон №273-ФЗ от 29.12.2012 "Об образовании в Российской Федерации"                           (ст.37 ч.1, ч.4; ст.8, ч.2)</t>
  </si>
  <si>
    <t>Постановление администрации Киржачского района Владимирской области от 31.05.2023 № 689 "Об утверждении Порядка расходования  средств на организацию бесплатного горячего питания обучающихся, получающих начальное общее образование в муниципальных образовательных организациях"</t>
  </si>
  <si>
    <t>09101L3041</t>
  </si>
  <si>
    <t>Р-1.1.1.33</t>
  </si>
  <si>
    <t>Р-1.3.1.33</t>
  </si>
  <si>
    <t>Р-2.2.1.33</t>
  </si>
  <si>
    <t>Р-2.1.1.33</t>
  </si>
  <si>
    <t>Р-2.3.1.33</t>
  </si>
  <si>
    <t>Р-1.3.1.34</t>
  </si>
  <si>
    <t>пп.1.2. абз.3,4, п.2.5 пп.2.5.3</t>
  </si>
  <si>
    <t>Р-2.3.1.34</t>
  </si>
  <si>
    <t>Р-2.3.1.35</t>
  </si>
  <si>
    <t>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t>
  </si>
  <si>
    <t>0800171680</t>
  </si>
  <si>
    <t>Р-2.3.1.36</t>
  </si>
  <si>
    <t>Федеральный закон от 06.10.2003 N 131-ФЗ "Об общих принципах организации местного самоуправления в Российской Федерации" (ст.15, подст.1, п.11)</t>
  </si>
  <si>
    <t xml:space="preserve">Соглашение
 о предоставлении субсидии из областного бюджета бюджету муниципального образования Киржачский район 
на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
</t>
  </si>
  <si>
    <t>до 31.12.2025</t>
  </si>
  <si>
    <t>08001S1680</t>
  </si>
  <si>
    <t>Р-1.1.1.37</t>
  </si>
  <si>
    <t xml:space="preserve">Поддержка приоритетных направлений развития отрасли образования (мероприятия по антитеррористической защищенности и безопасности в муниципальных образовательных организациях и подготовке муниципальных образовательных организаций к началу учебного года и оздоровительных лагерей к летнему периоду)  </t>
  </si>
  <si>
    <t>Постановления администрации Киржачского района Владимирской области от 04.03.2019             № 301 «Об утверждении Порядка расходования субсидии из областного бюджета на поддержку приоритетных направлений развития отрасли образования»</t>
  </si>
  <si>
    <t>Р-2.1.1.37</t>
  </si>
  <si>
    <t>Р-1.3.1.38</t>
  </si>
  <si>
    <t xml:space="preserve">Софинансирование поддержки приоритетных направлений развития отрасли образования (мероприятия по антитеррористической защищенности и безопасности в муниципальных образовательных организациях и подготовке муниципальных образовательных организаций к началу учебного года и оздоровительных лагерей к летнему периоду)  </t>
  </si>
  <si>
    <t>Р-2.3.1.38</t>
  </si>
  <si>
    <t>07101S1473</t>
  </si>
  <si>
    <t>Р-1.1.1.39</t>
  </si>
  <si>
    <t>Поддержка организаций в сфере образования</t>
  </si>
  <si>
    <t xml:space="preserve">Соглашение
о предоставлении иного межбюджетного трансферта, имеющего целевое назначение, из областного бюджета бюджету муниципального образования Киржачский район, направленного на реализацию
проектов-победителей конкурсов в сфере молодежной политики 
</t>
  </si>
  <si>
    <t>2023 год</t>
  </si>
  <si>
    <t>0910171480</t>
  </si>
  <si>
    <t>Р-2.3.1.39</t>
  </si>
  <si>
    <t>Р-2.1.1.40</t>
  </si>
  <si>
    <t>Обеспечение профилактики детского дорожно-транспортного травматизма в рамках реализации регионального проекта «Безопасность дорожного движения» (Владимирская область)</t>
  </si>
  <si>
    <t>Соглашение
о предоставлении субсидии из областного бюджета бюджету муниципального образования Киржачский район 
на обеспечение профилактики детского дорожно-транспортного травматизма в рамках реализации регионального проекта «Безопасность дорожного движения (Владимирская область)»</t>
  </si>
  <si>
    <t>050R37136S</t>
  </si>
  <si>
    <t>Р-2.3.1.40</t>
  </si>
  <si>
    <t>Постановление администрации Киржачского района ВО от 28.04.2021  № 572 " Об утверждении порядка расходования субсидии из областного бюджета на обеспечение профилактики детского дорожно-транспортного травматизма в рамках реализации регионального проекта "Безопасность дорожного движения".</t>
  </si>
  <si>
    <t>Р-2.1.1.41</t>
  </si>
  <si>
    <t>Создание и оборудование кабинетов наркопрофилактики в образовательных организациях</t>
  </si>
  <si>
    <t xml:space="preserve">Соглашение
о предоставлении субсидии из областного бюджета бюджету муниципального образования Киржачский район на создание и оборудование кабинетов наркопрофилактики в образовательных организациях
</t>
  </si>
  <si>
    <t>1500471690</t>
  </si>
  <si>
    <t>Р-2.3.1.42</t>
  </si>
  <si>
    <t>15004S1690</t>
  </si>
  <si>
    <t>Р-1.3.1.43</t>
  </si>
  <si>
    <t>Формирование доступной среды в сфере образования (реконструкция, переоборудование и оснащение элементами доступности помещений и сооружений на них)</t>
  </si>
  <si>
    <t>Р-2.3.1.43</t>
  </si>
  <si>
    <t>Р-2.3.1.44</t>
  </si>
  <si>
    <t>Р-2.3.1.45</t>
  </si>
  <si>
    <t>Расходы на обеспечение деятельности (оказание услуг) учреждений по внешкольной работе с детьми</t>
  </si>
  <si>
    <t>091010Д590</t>
  </si>
  <si>
    <t>Федеральный закон от 13.07.2020 N 189-ФЗ "О государственном (муниципальном) социальном заказе на оказание государственных (муниципальных) услуг в социальной сфере" (ст. 7)</t>
  </si>
  <si>
    <t>Постановление администрации киржачского района ВО от 14.08.2023 №1073 "Об организации оказания муниципальных услуг в социальной сфере при формировании муниципального социального заказа по направлению деятельности «реализация дополнительных образовательных программ (за исключением дополнительных предпрофессиональных программ в области искусств)» на территории Киржачского района"</t>
  </si>
  <si>
    <t>с 25.08.2023</t>
  </si>
  <si>
    <t>614</t>
  </si>
  <si>
    <t>Р-5.3.1.46</t>
  </si>
  <si>
    <t>Субсидия Киржачской районной детской общественной организации "Росток"</t>
  </si>
  <si>
    <t xml:space="preserve">Постановление администрации Киржачского района Владимирской области от 08.10.2020 №1027 "Об утверждении Положения о персонифицированном дополнительном образовании детей в Киржачском районе"        </t>
  </si>
  <si>
    <t>0910160031</t>
  </si>
  <si>
    <t>Р-2.3.1.47</t>
  </si>
  <si>
    <t>Р-2.1.1.48</t>
  </si>
  <si>
    <t xml:space="preserve">Поддержка приоритетных направлений развития отрасли образования (финансовое обеспечение мероприятий, возникающих в связи с доведением оплаты труда педагогических работников муниципальных образовательных организаций дополнительного образования до уровня не менее 100% от уровня средней заработной платы учителей в регионе) </t>
  </si>
  <si>
    <t>Федеральный закон от 06.10.2003 N 131-ФЗ "Об общих принципах организации местного самоуправления в Российской Федерации"  (ст.15, часть 1, п.11; Федеральный закон №273-ФЗ от 29.12.2012 "Об Образовании в Российской Федерации" (ст.8 ч.2)</t>
  </si>
  <si>
    <t>0910171471</t>
  </si>
  <si>
    <t>Р-2.3.1.49</t>
  </si>
  <si>
    <t xml:space="preserve">Софинансирование поддержки приоритетных направлений развития отрасли образования (финансовое обеспечение мероприятий, возникающих в связи с доведением оплаты труда педагогических работников муниципальных образовательных организаций дополнительного
 образования до уровня не менее 100% от уровня средней заработной платы учителей в регионе) </t>
  </si>
  <si>
    <t>09101S1471</t>
  </si>
  <si>
    <t>Р-2.1.1.50</t>
  </si>
  <si>
    <t xml:space="preserve">Поддержка приоритетных направлений развития отрасли образования (мероприятия по антитеррористической защищенности и безопасности в муниципальных образовательных организациях и подготовке муниципальных образовательных организаций к началу учебного года и оздоровительных лагерей к летнему периоду) </t>
  </si>
  <si>
    <t>Р-2.3.1.51</t>
  </si>
  <si>
    <t>Софинансирование поддержки приоритетных направлений развития отрасли образования (мероприятия по антитеррористической защищенности и безопасности в муниципальных образовательных организациях и подготовке муниципальных образовательных организаций к началу учебного года и оздоровительных лагерей к летнему периоду)</t>
  </si>
  <si>
    <t>Р-2.3.1.52</t>
  </si>
  <si>
    <t>Постановление администрации Киржачского района ВО от 11.03.2020 г. № 237 "Об утверждении порядка расходования средств бюджета муниципального образования Киржачский район, предусмотренных на реализацию муниципальных программ муниципального образования Киржачский район "Социальное и демографическое развитие Киржачского района","Противодействие злоупотреблению наркотиками и их незаконному обороту","Формирование доступной среды, жизнедеятельности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t>
  </si>
  <si>
    <t xml:space="preserve">  Постановление администрации Киржачского района от 25.12.2019 №1791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образовательным  учреждениям и учреждениям дополнительного образования детей, подведомственным управлению образования администрации района"</t>
  </si>
  <si>
    <t>пп. 1.2. абз.10 и п.2 пп.2.5.9</t>
  </si>
  <si>
    <t>Р-2.1.1.53</t>
  </si>
  <si>
    <t>Р-2.3.1.54</t>
  </si>
  <si>
    <t>Федеральный закон от 06.10.2003 N 131-ФЗ "Об общих принципах организации местного самоуправления в Российской Федерации"  (ст.15, часть 1, п.6.1)</t>
  </si>
  <si>
    <t>Постановление администрации Киржачского района  от 25.12.2019 № 1791 «Об утверждении Порядка определения объема и условий предоставления субсидий на иные цели из бюджета муниципального образования Киржачский район муниципальным бюджетным образовательным учреждениям и учреждениям дополнительного образования детей, подведомственным управлению образования администрации района»</t>
  </si>
  <si>
    <t>Р-2.3.1.55</t>
  </si>
  <si>
    <t xml:space="preserve">Ежегодное проведение смотр-конкурса ЮИД «Безопасное колесо»  на лучшую общеобразовательную школу года по организации профилактики детского дорожно-транспортного  травматизма </t>
  </si>
  <si>
    <t>в целом пп.1.2 абз.5, п.2.5 пп. 2.5.4</t>
  </si>
  <si>
    <t>00</t>
  </si>
  <si>
    <t>0500120150</t>
  </si>
  <si>
    <t>Р-2.3.1.56</t>
  </si>
  <si>
    <t xml:space="preserve">Оборудование в образовательных учреждениях уголков безопасности дорожного движения </t>
  </si>
  <si>
    <t>0500120560</t>
  </si>
  <si>
    <t>Р-2.3.1.57</t>
  </si>
  <si>
    <t xml:space="preserve">Ежегодное проведение районного смотра-конкурса на лучшую общеобразовательную школу по организации профилактики детского дорожно-транспортного травматизма, проведение конкурсов,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 </t>
  </si>
  <si>
    <t>0500120570</t>
  </si>
  <si>
    <t>Р-2.3.1.58</t>
  </si>
  <si>
    <t>Проведение мероприятий по повышению общественной активности молодежи, творческой активности</t>
  </si>
  <si>
    <t>Федеральный закон от 06.10.2003 N 131-ФЗ "Об общих принципах организации местного самоуправления в Российской Федерации"  (ст.15, часть 1, п.27)</t>
  </si>
  <si>
    <t>0700520541</t>
  </si>
  <si>
    <t>Р-2.3.1.59</t>
  </si>
  <si>
    <t>Обеспечение участия обучающихся образовательных организаций в региональных и всероссийских мероприятиях</t>
  </si>
  <si>
    <t>0700520860</t>
  </si>
  <si>
    <t>Р-2.3.1.60</t>
  </si>
  <si>
    <t>Обеспечение развития и дальнейшего совершенствования материально-технической базы движения «Школа безопасности», проведение соревнований</t>
  </si>
  <si>
    <t>1100120580</t>
  </si>
  <si>
    <t>пп.1.2 абз.17,  п.2.5. пп.2.5.16</t>
  </si>
  <si>
    <t>Р-2.3.1.61</t>
  </si>
  <si>
    <t>Реализация социальных проектов. (Муниципальная программа муниципального образования Киржачский район «Формирование доступной среды  жизнедеятельности  для инвалидов муниципального образования Киржачский район»)</t>
  </si>
  <si>
    <t>1600420281</t>
  </si>
  <si>
    <t>Р-1.3.1.62</t>
  </si>
  <si>
    <t>не  установлен</t>
  </si>
  <si>
    <t>Р-2.3.1.62</t>
  </si>
  <si>
    <t>Р-1.3.1.63</t>
  </si>
  <si>
    <t xml:space="preserve">Расходы на организацию деятельности муниципального волонтерного штаба </t>
  </si>
  <si>
    <t>Постановление администрации Киржачского района от 12.01.2024 №08 "Об утверждении муниципальной программы муниципального образования Киржачский район "Реализация молодежной политики на территории муниципального образования Киржачский район"</t>
  </si>
  <si>
    <t>2400121000</t>
  </si>
  <si>
    <t>Р-1.3.1.64</t>
  </si>
  <si>
    <t>Мероприятия по повышению социальной активности молодежи, поддержки молодежных инициатив и молодежных проектов (организация деятельности молодежного совета)</t>
  </si>
  <si>
    <t xml:space="preserve">  Приказ Министерства образования от 13.05.2016 № 167 №Об отверждении методических рекомендаций по организации работы органов исполнительной власти субъектов РФ и местного самоуправления, реализующих государственную молодежную политику"                                                        </t>
  </si>
  <si>
    <t>п. 5.7 пп.5.7.3 и п.6.1. пп.6.1. абз.4</t>
  </si>
  <si>
    <t>2400121100</t>
  </si>
  <si>
    <t>Р-1.3.1.65</t>
  </si>
  <si>
    <t>Проведение фестивалей, конкурсов, спортивных мероприятий, направленных на пропаганду здорового образа жизни, сохранение и укрепление здоровья (день молодежи)</t>
  </si>
  <si>
    <t>2400220180</t>
  </si>
  <si>
    <t>Р-1.3.1.66</t>
  </si>
  <si>
    <t>Проведение фестивалей, конкурсов, спортивных мероприятий, направленных на пропаганду здорового образа жизни, сохранение и укрепление здоровья (конкурс социальной рекламы)</t>
  </si>
  <si>
    <t>Р-1.3.1.67</t>
  </si>
  <si>
    <t>Проведение фестивалей, конкурсов, спортивных мероприятий, направленных на пропаганду здорового образа жизни, сохранение и укрепление здоровья (изготовление полиграфической продукции по решению социальных ситуационных задач)</t>
  </si>
  <si>
    <t>240220180</t>
  </si>
  <si>
    <t>Р-1.3.1.68</t>
  </si>
  <si>
    <t>Проведение фестивалей, конкурсов, спортивных мероприятий, направленных на пропаганду здорового образа жизни, сохранение и укрепление здоровья (проведение профилактических молодежных акций)</t>
  </si>
  <si>
    <t>Р-1.3.1.69</t>
  </si>
  <si>
    <t>Организация проведения молодежной акции "Рок - против наркотиков"</t>
  </si>
  <si>
    <t>2400220060</t>
  </si>
  <si>
    <t>Р-1.3.1.70</t>
  </si>
  <si>
    <t>Организация деятельности центра военно-патриотического воспитания и подготовки граждан к военной службе Киржачского района</t>
  </si>
  <si>
    <t>2400320530</t>
  </si>
  <si>
    <t>Р-1.3.1.71</t>
  </si>
  <si>
    <t>Проведение военно-спортивных мероприятий, патриотических акций, конкурсов военно-патриотической направленности (Районная военно-спортивная игра "Зарница")</t>
  </si>
  <si>
    <t>2400320070</t>
  </si>
  <si>
    <t>Р-1.3.1.72</t>
  </si>
  <si>
    <t>Проведение военно-спортивных мероприятий, патриотических акций, конкурсов военно-патриотической направленности (Районная патриотическая акция "День призывника")</t>
  </si>
  <si>
    <t>Р-1.3.1.73</t>
  </si>
  <si>
    <t>Проведение военно-спортивных мероприятий, патриотических акций, конкурсов военно-патриотической направленности (Конкурс "Молодые лидеры Владимирского края")</t>
  </si>
  <si>
    <t>Р-2.3.1.74</t>
  </si>
  <si>
    <t>Органиазация и проведение месячника оборонно-массовой спортивной работы</t>
  </si>
  <si>
    <t>Постановление администрации Киржачского района ВО от 11.03.2020г. № 237 "Об утверждении порядка расходования средств бюджета муниципального образования Киржачский район, предусмотренных на реализацию муниципальных программ муниципального образования Киржачский район "Социальное и демографическое развитие Киржачского района","Противодействие злоупотреблению наркотиками и их незаконному обороту","Формирование доступной среды, жизнедеятельности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t>
  </si>
  <si>
    <t>0700420520</t>
  </si>
  <si>
    <t xml:space="preserve">пп. 1.2. абз.17 </t>
  </si>
  <si>
    <t>2400320520</t>
  </si>
  <si>
    <t>Р-1.3.1.75</t>
  </si>
  <si>
    <t>Выплата персональных стипендий администрации Киржачского района Владимирской области "Надежда Земли Киржачской"</t>
  </si>
  <si>
    <t>2400410081</t>
  </si>
  <si>
    <t>Р-1.3.1.76</t>
  </si>
  <si>
    <t>2400421010</t>
  </si>
  <si>
    <t>Р-1.3.1.77</t>
  </si>
  <si>
    <t>Проведение мероприятий по повышению общественной активности молодежи, творческой активности учреждениями образования (Конкурсы по повышению правовой и электоральной активности молодежи)</t>
  </si>
  <si>
    <t>2400420541</t>
  </si>
  <si>
    <t>Р-2.3.1.78</t>
  </si>
  <si>
    <t>Проведение мероприятий по повышению общественной активности молодежи, творческой активности учреждениями образования (Интеллектуальная образовательная игра среди подростковых и молодежных команд "Молодежь и православные традиции")</t>
  </si>
  <si>
    <t>Р-2.3.1.79</t>
  </si>
  <si>
    <t>Организация временного трудоустройства несовершеннолетних в период летних каникул</t>
  </si>
  <si>
    <t xml:space="preserve">
Федеральный закон от 06.10.2003 N 131-ФЗ "Об общих принципах организации местного самоуправления в Российской Федерации"  (ст.15, часть 1, п.27)</t>
  </si>
  <si>
    <t xml:space="preserve"> пп. 1.2. абц.16, п.2.5 пп. 2.5.15</t>
  </si>
  <si>
    <t>2400420110</t>
  </si>
  <si>
    <t>Р-1.3.1.80</t>
  </si>
  <si>
    <t>Федеральный закон от 24.06.1999 N 120-ФЗ "Об основах системы профилактики безнадзорности и правонарушений несовершеннолетних"             (пп. 3 п. 1 ст. 14)</t>
  </si>
  <si>
    <t>0700520110</t>
  </si>
  <si>
    <t>Р-2.3.1.80</t>
  </si>
  <si>
    <t>Р-2.3.1.81</t>
  </si>
  <si>
    <t>Организация и проведение муниципальной гуманитарной олимпиады школьников "Умники и умницы земли Владимирской"</t>
  </si>
  <si>
    <t>2400421070</t>
  </si>
  <si>
    <t xml:space="preserve">Постановление администрации Киржачского района ВО от 11.03.2020г. № 237 "Об утверждении порядка расходования средств бюджета муниципального образования Киржачский район, предусмотренных на реализацию муниципальных программ муниципального образования Киржачский район "Социальное и демографическое развитие Киржачского района","Противодействие злоупотреблению наркотиками и их незаконному обороту","Формирование доступной среды, жизнедеятельности инвалидов муниципального образования Киржачский район", "Укрепление единства российской нации и этнокультурное развитие народов, проживающих на  территории Киржачского района Владимирской области",   </t>
  </si>
  <si>
    <t>0700220480</t>
  </si>
  <si>
    <t>Р-2.3.1.82</t>
  </si>
  <si>
    <t>Организация и проведение мероприятий, посвященных общественно-значимым событиям и памятным датам в сфере образования</t>
  </si>
  <si>
    <t>Р-1.3.1.83</t>
  </si>
  <si>
    <t>Постановление адмнистрации Киржачского района Владимирской области от 29.09.2023 №1313 №Об утверждении порядка расходования иного межбюджетного трансферта, выделенного из областного бюджета на реализацию проектов-победителей конкурсов в сфере молодежной политики в 2023 году"</t>
  </si>
  <si>
    <t>Р-1.3.1.84</t>
  </si>
  <si>
    <t>Проведение военно-спортивных мероприятий, патриотических акций, конкурсов военно-патриотической направленности (конкурс "Молодые лидеры Владимирского края", Епархиальные Рождественские чтения)</t>
  </si>
  <si>
    <t>Р-1.3.1.85</t>
  </si>
  <si>
    <t>Мероприятия по патриотическому воспитанию населения (Епархиальные Рождественские чтения)</t>
  </si>
  <si>
    <t>0700421121</t>
  </si>
  <si>
    <t>Р-1.3.1.86</t>
  </si>
  <si>
    <t>Организация работы Киржачской правовой школы по профилактике молодежного экстремизма</t>
  </si>
  <si>
    <t>пп.1.2. абз.4, п.2.5 пп.2.5.3</t>
  </si>
  <si>
    <t>Р-1.3.1.87</t>
  </si>
  <si>
    <t>Обеспечение мероприятий по оздоровлению детей в каникулярное время</t>
  </si>
  <si>
    <t xml:space="preserve">Постановление администрации Киржачского района от 17.04.2023 №454 "Об организации оздоровления и  занятости детей и подростков  2023 году на территории Киржачского района".   </t>
  </si>
  <si>
    <t>0910120872</t>
  </si>
  <si>
    <t>323</t>
  </si>
  <si>
    <t>Р-2.3.1.87</t>
  </si>
  <si>
    <t>Р-1.1.1.88</t>
  </si>
  <si>
    <t xml:space="preserve">Поддержка приоритетных направлений развития отрасли образования (организация отдыха детей в каникулярное время) </t>
  </si>
  <si>
    <t>0910171472</t>
  </si>
  <si>
    <t>Р-2.1.1.88</t>
  </si>
  <si>
    <t>Р-1.3.1.89</t>
  </si>
  <si>
    <t xml:space="preserve">Софинансирование поддержки приоритетных направлений развития отрасли образования (организация отдыха детей в каникулярное время) </t>
  </si>
  <si>
    <t xml:space="preserve">Постановление администрации Киржачского района от 17.04.2023 №454 "Об организации оздоровления и  занятости детей и подростков  2023 году на территории Киржачского района".    </t>
  </si>
  <si>
    <t>09101S1472</t>
  </si>
  <si>
    <t>Р-2.3.1.89</t>
  </si>
  <si>
    <t>Р-4.3.1.90</t>
  </si>
  <si>
    <t xml:space="preserve">Расходы на выплаты по оплате труда работников  органов местного самоуправления  </t>
  </si>
  <si>
    <t>Федеральный закон от 06.10.2003 N 131-ФЗ "Об общих принципах организации местного самоуправления в Российской Федерации"        (ст.17,ч.1, п.9.)</t>
  </si>
  <si>
    <t>Постановление администрации Киржачского района от 19.04.2016 №370 "Об утверждении Положения об управлении образования
администрации Киржачского района"</t>
  </si>
  <si>
    <t>0910100110</t>
  </si>
  <si>
    <t>Решение Совета народных депутатов Киржачского района от 26.12.2007 №34/546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 Владимирской области"</t>
  </si>
  <si>
    <t>Р-1.3.1.91</t>
  </si>
  <si>
    <t>Расходы на обеспечение деятельности (оказание услуг) муниципального казённого учреждения «Централизованная бухгалтерия, обслуживающая муниципальные образовательные учреждения Киржачского района Владимирской области»</t>
  </si>
  <si>
    <t>Федеральный закон от 06.10.2003 N 131-ФЗ "Об общих принципах организации местного самоуправления в Российской Федерации"  (ст.17, часть 1, п.3)</t>
  </si>
  <si>
    <t>Постановление главы администрации Киржачского района Владимирской области от 17.11.2011 №1059 «О создании муниципального казенного учреждения «Централизованная бухгалтерия, обслуживающая муниципальные образовательные учреждения Киржачского района Владимирской области»</t>
  </si>
  <si>
    <t>091010Б590</t>
  </si>
  <si>
    <t>Постановление администрации Киржачского района от 29.12.2018 №1990 "Об утверждении Положения об оплате труда работников муниципального казенного учреждения «Централизованная бухгалтерия, обслуживающая муниципальные образовательные учреждения Киржачского района Владимирской области"</t>
  </si>
  <si>
    <t>Р-1.3.1.92</t>
  </si>
  <si>
    <t>Расходы на обеспечение деятельности (оказание услуг) муниципального казённого учреждения «Центр ресурсного обеспечения деятельности образовательных учреждений Киржачского района Владимирской области».</t>
  </si>
  <si>
    <t>Решение Совета народных депутатов Киржачского района Владимирской области
от 08.11.2011 г. № 8/81
О создании муниципального казенного учреждения "Центр ресурсного обеспечения деятельности образовательных учреждений Киржачского района Владимирской области"</t>
  </si>
  <si>
    <t>091010Ш590</t>
  </si>
  <si>
    <t>Постановление главы района от 15.08.2008 №903 "Об оплате труда работников муниципальных учреждений отрасли образования" (Федеральный закон от 06.10.2003 года №131-ФЗ, Закон РФ от 29.12.2012 №273-ФЗ)</t>
  </si>
  <si>
    <t>Р-4.2.1.93</t>
  </si>
  <si>
    <t>Поощрение муниципальных управленческих команд за достижение показателей деятельности органов исполнительной власти субъектов Российской Федерации</t>
  </si>
  <si>
    <t>Федеральный закон от 06.10.2003 N 131-ФЗ "Об общих принципах организации местного самоуправления в Российской Федерации"  (ст.17,ч.1, п.9.)</t>
  </si>
  <si>
    <t>Постановление администрации Киржачского района Владимирской области от 26.08.2022 № 1583 «О распределении средств прочей дотации, предоставленной из областного бюджета на поощрение муниципальных  управленческих команд за достижение показателей деятельности органов исполнительной власти субъектов Российской Федерации, и утверждении Порядка выплаты поощрения лицам, входящим в муниципальные управленческие команды»</t>
  </si>
  <si>
    <t>Р-4.1.1.94</t>
  </si>
  <si>
    <t xml:space="preserve">
Федеральный закон от 29.12.2012 N 273-ФЗ "Об образовании в Российской Федерации"(статья 47, ч.8)
</t>
  </si>
  <si>
    <t>Закон ВО от 05.10.2020 №73-ОЗ "О наделении органов местного самоуправления муниципальных образований ВО отдельными государственными полномочиями ВО по предоставлению мер социальной поддержки педагогическим работникам и иным категориям  граждан, работающим в муниципальных образовательных организациях, расположенных в сельских населенных пунктах, поселках городского типа (поселках, относящихся к городским населенным пунктам)</t>
  </si>
  <si>
    <t>Р-4.1.1.95</t>
  </si>
  <si>
    <t>Постановление администрации Киржачского района от 20.05.2011 №216 « О предоставлении мер социальной поддержки педагогическим работникам и иным специалистам образовательных учреждений системы образования Киржачского района»</t>
  </si>
  <si>
    <t>Р-4.1.2.96</t>
  </si>
  <si>
    <t xml:space="preserve">Социальная поддержка детей-инвалидов дошкольного возраста </t>
  </si>
  <si>
    <t xml:space="preserve">
Федеральный закон от 06.10.2003 N 131-ФЗ "Об общих принципах организации местного самоуправления в Российской Федерации"  (статья 19, ч.2)
</t>
  </si>
  <si>
    <t xml:space="preserve">           Закон ВО от 02.10.2007 N 120-ОЗ  "О социальной поддержке и социальном обслуживании отдельных категорий граждан во Владимирской области" (статья 28)</t>
  </si>
  <si>
    <t>0910170540</t>
  </si>
  <si>
    <t>Закон ВО от 05.12.2005 №184-ОЗ "О наделении органов местного самоуправления отдельными государственными полномочиями ВО по социальной поддержке детей-инвалидов дошкольного возраста"</t>
  </si>
  <si>
    <t>Постановление администрации района от 25.03.2014 №330   О мерах по реализации постановления Губернатора Владимирской области от 29.12.2007 № 976 "О мерах по реализации Закона Владимирской области "О Наделении органов местного самоуправления отдельными государственными полномочиями   Владимирской области по социальной поддержке детей-инвалидов дошкольного возраста"</t>
  </si>
  <si>
    <t>Р-4.3.1.97</t>
  </si>
  <si>
    <t>Предоставление компенсационных выплат родителям (законным представителям), связанных с оказанием мер социальной поддержки отдельным категориям граждан, за организацию подвоза детей в общественные организации муниципального образования Киржачского район, реализующие основные общеобразовательные программы</t>
  </si>
  <si>
    <t xml:space="preserve">
Федеральный закон от 29.12.2012 N 273-ФЗ "Об образовании в Российской Федерации" (статья 40, ч.2)
</t>
  </si>
  <si>
    <t>Постановление администрации Киржачского района Владимирской области от 02.02.2022 №160 "Об утверждении порядка финансирования и выплаты компенсации родителям (законным представителям) расходов по подвозу детей в общеобразовательные организации муниципального образования Киржачский район, реализующие основные общеобразовательные программы"</t>
  </si>
  <si>
    <t>0910110100</t>
  </si>
  <si>
    <t>Р-4.1.2.98</t>
  </si>
  <si>
    <t>Содержание ребенка в семье опекуна и приемной семье, а также вознаграждение, причитающееся приемному родителю.</t>
  </si>
  <si>
    <t xml:space="preserve">Постановление адм.р-на ВО от 23.03.2021 №348 "О мерах по реализации постановления администрации Владимирской области от 25.01.2021 № 25 «О порядке финансирования и расходования средств областного бюджета на государственное обеспечение и социальную поддержку детей-сирот и детей, оставшихся без попечения родителей, лиц из числа детей-сирот и детей, оставшихся без попечения родителей» </t>
  </si>
  <si>
    <t>0910170650</t>
  </si>
  <si>
    <t xml:space="preserve"> </t>
  </si>
  <si>
    <t>Р-4.1.2.99</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</si>
  <si>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</si>
  <si>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Федеральный закон от 06.10.2003 N 131-ФЗ "Об общих принципах организации местного самоуправления в Российской Федерации"  (статья 19, ч.2);
Федеральный Закон №159-ФЗ от 21.12.1996 "О дополнительных гарантиях по социальной поддержке детей-сирот и детей, оставшихся без попечения родителей"                   (статья 8.1, пункт 10)</t>
  </si>
  <si>
    <t>Закон ВО от 28.12.2005 №201-ОЗ "О наделении органов местного самоуправления отдельными государственными полномочиями ВО по исполнению мер государственного обеспечения и социальной поддержки детей-сирот и детей, оставшихся без попечения родителей"</t>
  </si>
  <si>
    <t xml:space="preserve">   в целом</t>
  </si>
  <si>
    <t>0910171420</t>
  </si>
  <si>
    <t xml:space="preserve">Постановление адм. Киржачского р-на ВО от 23.03.2021 №348 "О мерах по реализации постановления администрации Владимирской области от 25.01.2021 № 25 «О порядке финансирования и расходования средств областного бюджета на государственное обеспечение и социальную поддержку детей-сирот и детей, оставшихся без попечения родителей, лиц из числа детей-сирот и детей, оставшихся без попечения родителей» </t>
  </si>
  <si>
    <t>412</t>
  </si>
  <si>
    <t>Р-4.1.1.100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</si>
  <si>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</si>
  <si>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
Федеральный закон от 06.10.2003 N 131-ФЗ "Об общих принципах организации местного самоуправления в Российской Федерации"  (статья 19, ч.2);       Федеральный закон от 06.10.2003 N 131-ФЗ "Об общих принципах организации местного самоуправления в Российской Федерации"                 (ст.65, часть 5)</t>
  </si>
  <si>
    <t xml:space="preserve">Закон ВО от 08.02.2007 №3-ОЗ "О  наделении органов местного самоуправления отдельными государственными полномочиями ВО по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t>
  </si>
  <si>
    <t>0910170560</t>
  </si>
  <si>
    <t>Постановление адм. Киржачского района ВО от 06.12.2021 №1784 от 06.12.2021 "Об утверждении порядка расходования субвенции, выделенной из областного бюджета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</si>
  <si>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Р-4.1.2.101</t>
  </si>
  <si>
    <t>Обеспечение полномочий по организации и осуществлению деятельности по опеке и попечительству в отношении несовершеннолетних граждан</t>
  </si>
  <si>
    <t>Федеральный закон от 06.10.2003 N 131-ФЗ "Об общих принципах организации местного самоуправления в Российской Федерации"  (статья 19, ч.2);                                               Федеральный Закон №48-ФЗ от 24.04.2008 "Об опеке и попечительстве"                             (статья 6, ч.1, п.1.1.)</t>
  </si>
  <si>
    <t>Закон ВО от 05.08.2009 №77-ОЗ "О наделении органов местного самоуправления государственными полномочиями по организации и осуществлению деятельности по опеке и попечительству в отношении несовершеннолетних граждан Владимирской области"</t>
  </si>
  <si>
    <t>0910170070</t>
  </si>
  <si>
    <t>Постановление адм. Киржачского района от 19.03.2013 №346 "О порядке предоставления и расходования субвенции, выделенной из областного бюджета на выполнение государственных полномочий по организации и осуществлению деятельности по опеке и попечительству в отношении несовершеннолетних в Киржачском районе"</t>
  </si>
  <si>
    <t>Р-2.3.1.102</t>
  </si>
  <si>
    <t>Проведение МБУ ДО "Детский оздоровительно-образовательный спортивный центр" массовых спортивных мероприятий для всех групп населения согласно календарному плану физкультурно-оздоровительных мероприятий"</t>
  </si>
  <si>
    <t>Федеральный закон от 06.10.2003 N 131-ФЗ "Об общих принципах организации местного самоуправления в Российской Федерации"            (ст.15, ч.1, п.26)</t>
  </si>
  <si>
    <t>Постановление администрации Киржачского района от 17.04.2023 №451 "О внесении изменений в постановление администрации Киржачского района Владимирской области от 17.01.2020 №38 "Об утверждении порядка расходования средств бюджета муниципального образования Киржачского района, предусмотренных на реализацию программы муниципального образования Киржачский район "Развитие физической культуры и спорта на территории Киржачского района"</t>
  </si>
  <si>
    <t>1800120013</t>
  </si>
  <si>
    <t>Р-2.1.1.103</t>
  </si>
  <si>
    <t>Содержание объектов спортивной инфраструктуры муниципальной собственности для занятий физической культурой и спортом (МБУ ДО "ДООСЦ") (Предоставление субсидий бюджетным, автономным учреждениям и иным некоммерческим организациям)</t>
  </si>
  <si>
    <t>Федеральный закон от 06.10.2003 N 131-ФЗ "Об общих принципах организации местного самоуправления в Российской Федерации"               (ст.15, ч.1, п.26)</t>
  </si>
  <si>
    <t>Соглашение о предоставлении иного межбюджетного трансферта на содержание объектов спортивной инфраструктуры муниципальной собственности для занятий физической культурой и спортом из областного бюджета бюджету Киржачского района Владимирской области от 15.02.2024 № 11-04/24МБТ</t>
  </si>
  <si>
    <t>1800172003</t>
  </si>
  <si>
    <r>
      <t xml:space="preserve">Мероприятия по вопросам воспитания толерантности, нетерпимости ксенофобии, экстремизма в молодежной </t>
    </r>
    <r>
      <rPr>
        <sz val="9"/>
        <rFont val="Times New Roman"/>
        <family val="1"/>
        <charset val="204"/>
      </rPr>
      <t>среде</t>
    </r>
  </si>
  <si>
    <t>Финансовое управление администрации Киржачского района</t>
  </si>
  <si>
    <t>Федеральный закон от 06.10.2003 N 131-ФЗ "Об общих принципах организации местного самоуправления в Российской Федерации" (ст.15, ч.1, п.1)</t>
  </si>
  <si>
    <t>Решение Совета народных депутатов района от 26.12.2007г№34/546 "Об утверждении нормативных правовых актов об оплате труда муниципальных служащих и лиц, замещающих муниципальные должности в муниципальном образовании Киржачский район Владимирской области"</t>
  </si>
  <si>
    <t>01.01.2008г.</t>
  </si>
  <si>
    <t>100</t>
  </si>
  <si>
    <t xml:space="preserve">Расходы на обеспечение  функций органов местного самоуправления  </t>
  </si>
  <si>
    <t xml:space="preserve">Постановление администрации Киржачского района  от 29.03.2013г.№435 "Об утверждении Положения о финансовом управлении администрации Киржачского района" </t>
  </si>
  <si>
    <t>29.03.2013 г</t>
  </si>
  <si>
    <t>Р-4.2.1.003</t>
  </si>
  <si>
    <t xml:space="preserve">Постановление администрации Киржачского района Владимирской области  от 18.07.2023г.№927 "О распределении средств прочей дотации, предоставленной из областного бюджета на поощрение муниципальных управленческих команд за достижение показателей деятельности органов исполнительной власти субъектов Российской Федерации, и утверждении Порядка выплаты поощрения лицам, входящим в муниципаольные управленческие команды" </t>
  </si>
  <si>
    <t>Р-1.3.1.004</t>
  </si>
  <si>
    <t>Расходы на обеспечение деятельности (оказание услуг) муниципального казенного учреждения "Финансовый центр Киржачского района Владимирской области"</t>
  </si>
  <si>
    <r>
      <t xml:space="preserve">Постановление администрации Киржачского района  от 28.12.2016г.№1518 "Об утверждении Положения об оплате труда работников муниципального казенного учреждения "Финансовый центр Киржачского района Владимирской области",         </t>
    </r>
    <r>
      <rPr>
        <i/>
        <sz val="9"/>
        <rFont val="Times New Roman"/>
        <family val="1"/>
        <charset val="204"/>
      </rPr>
      <t xml:space="preserve">              </t>
    </r>
  </si>
  <si>
    <t>28.12.2016г.</t>
  </si>
  <si>
    <t>999000Ф590</t>
  </si>
  <si>
    <t>Предоставление дотации на выравнивание бюджетной обеспеченности поселений района</t>
  </si>
  <si>
    <r>
      <rPr>
        <b/>
        <sz val="9"/>
        <rFont val="Times New Roman"/>
        <family val="1"/>
        <charset val="204"/>
      </rPr>
      <t>Решение</t>
    </r>
    <r>
      <rPr>
        <sz val="9"/>
        <rFont val="Times New Roman"/>
        <family val="1"/>
        <charset val="204"/>
      </rPr>
      <t xml:space="preserve"> Совета народных депутатов от 30.05.2019 №58/401"О порядке и условиях предоставления межбюджетных трансфертов из бюджета муниципального образования Киржачский район бюджетам муниципальных образований поселений, расположенных на территории Киржачского района"</t>
    </r>
  </si>
  <si>
    <t>1470170860</t>
  </si>
  <si>
    <t>511</t>
  </si>
  <si>
    <t>1470180010</t>
  </si>
  <si>
    <t>Р-4.2.1.006</t>
  </si>
  <si>
    <t>500</t>
  </si>
  <si>
    <t>Предоставление прочих межбюджетных трансфертов на сбалансированность бюджетов поселений из бюджета муниципального образования Киржачский район</t>
  </si>
  <si>
    <t xml:space="preserve">Решение Совета народных депутатов от 30.05.2019 №58/401"О порядке и условиях предоставления межбюджетных трансфертов из бюджета муниципального образования Киржачский район бюджетам муниципальных образований поселений, расположенных на территории Киржачского района" </t>
  </si>
  <si>
    <t>9990080020</t>
  </si>
  <si>
    <t>Постановление администрации Киржачского района от 20.06.2019 №881 "Об утверждении Порядка предоставления иных межбюджетных трансфертов бюджетам муниципальных образований поселений из бюджета муниципального образования Киржачский район"</t>
  </si>
  <si>
    <t>Постановление администрации Киржачского района от 23.11.2023 №1715 "О направлении средств бюджета муниципального образования Киржачский район на поддержку мер по обеспечению сбалансированности бюджета города Киржач"</t>
  </si>
  <si>
    <t>ИТОГО</t>
  </si>
  <si>
    <t>УСЛОВНО УТВЕРЖДЕННЫЕ</t>
  </si>
  <si>
    <t>ВСЕГО</t>
  </si>
  <si>
    <t xml:space="preserve"> Постановление администрации района  от 06.03.2024 №221 "Об утверждении порядка расходования иного межбюджетного трансферта, выделенного из областного бюджета на содержание объектов спортивной инфраструктуры муниципальной собственности для занятий физической культурой  и спортом":                                      </t>
  </si>
  <si>
    <t xml:space="preserve">отчетный год    2023                                </t>
  </si>
  <si>
    <t xml:space="preserve"> текущий 2024 год                                           (на 01.01.2024) </t>
  </si>
  <si>
    <t>очередной год    2025</t>
  </si>
  <si>
    <t>первый год                       2026</t>
  </si>
  <si>
    <t>второй год                2027</t>
  </si>
  <si>
    <r>
      <t>пп.1.2 абз.18,        п. 2.5  пп.2.5.22</t>
    </r>
    <r>
      <rPr>
        <sz val="8"/>
        <color rgb="FFC00000"/>
        <rFont val="Times New Roman"/>
        <family val="1"/>
        <charset val="204"/>
      </rPr>
      <t xml:space="preserve"> </t>
    </r>
  </si>
  <si>
    <r>
      <t xml:space="preserve">пп.1.2 абз.18  </t>
    </r>
    <r>
      <rPr>
        <sz val="8"/>
        <color rgb="FFC00000"/>
        <rFont val="Times New Roman"/>
        <family val="1"/>
        <charset val="204"/>
      </rPr>
      <t xml:space="preserve">     </t>
    </r>
  </si>
</sst>
</file>

<file path=xl/styles.xml><?xml version="1.0" encoding="utf-8"?>
<styleSheet xmlns="http://schemas.openxmlformats.org/spreadsheetml/2006/main">
  <numFmts count="3">
    <numFmt numFmtId="164" formatCode="#,##0.0"/>
    <numFmt numFmtId="165" formatCode="#,##0.00&quot;р.&quot;"/>
    <numFmt numFmtId="166" formatCode="0.0"/>
  </numFmts>
  <fonts count="38">
    <font>
      <sz val="10"/>
      <name val="Arial Cyr"/>
      <charset val="204"/>
    </font>
    <font>
      <sz val="10"/>
      <name val="Arial Cyr"/>
      <charset val="204"/>
    </font>
    <font>
      <b/>
      <sz val="10"/>
      <color rgb="FF000000"/>
      <name val="Arial Cyr"/>
    </font>
    <font>
      <sz val="8"/>
      <name val="Times New Roman"/>
      <family val="1"/>
      <charset val="204"/>
    </font>
    <font>
      <b/>
      <sz val="8"/>
      <name val="Times New Roman"/>
      <family val="1"/>
      <charset val="204"/>
    </font>
    <font>
      <sz val="8"/>
      <name val="Arial Cyr"/>
      <charset val="204"/>
    </font>
    <font>
      <sz val="11"/>
      <color rgb="FF006100"/>
      <name val="Calibri"/>
      <family val="2"/>
      <charset val="204"/>
      <scheme val="minor"/>
    </font>
    <font>
      <sz val="10"/>
      <name val="Times New Roman"/>
      <family val="1"/>
      <charset val="204"/>
    </font>
    <font>
      <sz val="9"/>
      <name val="Times New Roman"/>
      <family val="1"/>
      <charset val="204"/>
    </font>
    <font>
      <b/>
      <sz val="10"/>
      <name val="Times New Roman"/>
      <family val="1"/>
      <charset val="204"/>
    </font>
    <font>
      <b/>
      <u/>
      <sz val="10"/>
      <name val="Times New Roman"/>
      <family val="1"/>
      <charset val="204"/>
    </font>
    <font>
      <sz val="7"/>
      <name val="Times New Roman"/>
      <family val="1"/>
      <charset val="204"/>
    </font>
    <font>
      <sz val="9"/>
      <name val="Arial Cyr"/>
      <charset val="204"/>
    </font>
    <font>
      <b/>
      <sz val="12"/>
      <name val="Times New Roman"/>
      <family val="1"/>
      <charset val="204"/>
    </font>
    <font>
      <b/>
      <sz val="11"/>
      <color theme="1"/>
      <name val="Calibri"/>
      <family val="2"/>
      <charset val="204"/>
      <scheme val="minor"/>
    </font>
    <font>
      <sz val="12"/>
      <name val="Times New Roman"/>
      <family val="1"/>
      <charset val="204"/>
    </font>
    <font>
      <b/>
      <sz val="11"/>
      <name val="Times New Roman"/>
      <family val="1"/>
      <charset val="204"/>
    </font>
    <font>
      <sz val="11"/>
      <name val="Times New Roman"/>
      <family val="1"/>
      <charset val="204"/>
    </font>
    <font>
      <sz val="12"/>
      <name val="Arial Cyr"/>
      <charset val="204"/>
    </font>
    <font>
      <b/>
      <sz val="9"/>
      <name val="Times New Roman"/>
      <family val="1"/>
      <charset val="204"/>
    </font>
    <font>
      <b/>
      <sz val="7"/>
      <name val="Times New Roman"/>
      <family val="1"/>
      <charset val="204"/>
    </font>
    <font>
      <b/>
      <sz val="8"/>
      <name val="Arial Cyr"/>
      <charset val="204"/>
    </font>
    <font>
      <sz val="11"/>
      <color rgb="FF00B050"/>
      <name val="Times New Roman"/>
      <family val="1"/>
      <charset val="204"/>
    </font>
    <font>
      <b/>
      <sz val="11"/>
      <color theme="1"/>
      <name val="Times New Roman"/>
      <family val="1"/>
      <charset val="204"/>
    </font>
    <font>
      <sz val="11"/>
      <color theme="1"/>
      <name val="Times New Roman"/>
      <family val="1"/>
      <charset val="204"/>
    </font>
    <font>
      <sz val="11"/>
      <color rgb="FFFF0000"/>
      <name val="Times New Roman"/>
      <family val="1"/>
      <charset val="204"/>
    </font>
    <font>
      <b/>
      <sz val="9"/>
      <color theme="1"/>
      <name val="Times New Roman"/>
      <family val="1"/>
      <charset val="204"/>
    </font>
    <font>
      <b/>
      <sz val="10"/>
      <name val="Arial Cyr"/>
      <charset val="204"/>
    </font>
    <font>
      <sz val="9"/>
      <color theme="1"/>
      <name val="Times New Roman"/>
      <family val="1"/>
      <charset val="204"/>
    </font>
    <font>
      <sz val="10"/>
      <color theme="1"/>
      <name val="Times New Roman"/>
      <family val="1"/>
      <charset val="204"/>
    </font>
    <font>
      <u/>
      <sz val="10"/>
      <name val="Times New Roman"/>
      <family val="1"/>
      <charset val="204"/>
    </font>
    <font>
      <b/>
      <sz val="10"/>
      <color theme="1"/>
      <name val="Times New Roman"/>
      <family val="1"/>
      <charset val="204"/>
    </font>
    <font>
      <i/>
      <sz val="9"/>
      <name val="Times New Roman"/>
      <family val="1"/>
      <charset val="204"/>
    </font>
    <font>
      <sz val="8"/>
      <color theme="1"/>
      <name val="Times New Roman"/>
      <family val="1"/>
      <charset val="204"/>
    </font>
    <font>
      <b/>
      <sz val="8"/>
      <color theme="1"/>
      <name val="Times New Roman"/>
      <family val="1"/>
      <charset val="204"/>
    </font>
    <font>
      <sz val="8"/>
      <color indexed="8"/>
      <name val="Times New Roman"/>
      <family val="1"/>
      <charset val="204"/>
    </font>
    <font>
      <sz val="8"/>
      <color rgb="FFC00000"/>
      <name val="Times New Roman"/>
      <family val="1"/>
      <charset val="204"/>
    </font>
    <font>
      <sz val="8"/>
      <color theme="1"/>
      <name val="Calibri"/>
      <family val="2"/>
      <charset val="204"/>
      <scheme val="minor"/>
    </font>
  </fonts>
  <fills count="12">
    <fill>
      <patternFill patternType="none"/>
    </fill>
    <fill>
      <patternFill patternType="gray125"/>
    </fill>
    <fill>
      <patternFill patternType="solid">
        <fgColor rgb="FFFFFF99"/>
      </patternFill>
    </fill>
    <fill>
      <patternFill patternType="solid">
        <fgColor rgb="FFCCFFFF"/>
      </patternFill>
    </fill>
    <fill>
      <patternFill patternType="solid">
        <fgColor theme="0"/>
        <bgColor indexed="64"/>
      </patternFill>
    </fill>
    <fill>
      <patternFill patternType="solid">
        <fgColor rgb="FFC6EFCE"/>
      </patternFill>
    </fill>
    <fill>
      <patternFill patternType="solid">
        <fgColor theme="6" tint="0.79998168889431442"/>
        <bgColor indexed="64"/>
      </patternFill>
    </fill>
    <fill>
      <patternFill patternType="solid">
        <fgColor theme="5" tint="0.59999389629810485"/>
        <bgColor indexed="64"/>
      </patternFill>
    </fill>
    <fill>
      <patternFill patternType="solid">
        <fgColor indexed="65"/>
        <bgColor indexed="64"/>
      </patternFill>
    </fill>
    <fill>
      <patternFill patternType="solid">
        <fgColor theme="9" tint="0.79998168889431442"/>
        <bgColor indexed="64"/>
      </patternFill>
    </fill>
    <fill>
      <patternFill patternType="solid">
        <fgColor indexed="9"/>
        <bgColor indexed="64"/>
      </patternFill>
    </fill>
    <fill>
      <patternFill patternType="solid">
        <fgColor theme="4"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1" fillId="0" borderId="0"/>
    <xf numFmtId="0" fontId="2" fillId="0" borderId="11">
      <alignment vertical="top" wrapText="1"/>
    </xf>
    <xf numFmtId="4" fontId="2" fillId="2" borderId="11">
      <alignment horizontal="right" vertical="top" shrinkToFit="1"/>
    </xf>
    <xf numFmtId="4" fontId="2" fillId="3" borderId="11">
      <alignment horizontal="right" vertical="top" shrinkToFit="1"/>
    </xf>
    <xf numFmtId="0" fontId="2" fillId="0" borderId="11">
      <alignment vertical="top" wrapText="1"/>
    </xf>
    <xf numFmtId="0" fontId="6" fillId="5" borderId="0" applyNumberFormat="0" applyBorder="0" applyAlignment="0" applyProtection="0"/>
  </cellStyleXfs>
  <cellXfs count="975">
    <xf numFmtId="0" fontId="0" fillId="0" borderId="0" xfId="0"/>
    <xf numFmtId="0" fontId="3" fillId="0" borderId="0" xfId="1" applyFont="1" applyFill="1"/>
    <xf numFmtId="0" fontId="3" fillId="0" borderId="0" xfId="1" applyFont="1" applyFill="1" applyAlignment="1">
      <alignment horizontal="left"/>
    </xf>
    <xf numFmtId="0" fontId="3" fillId="0" borderId="1" xfId="1" applyFont="1" applyFill="1" applyBorder="1" applyAlignment="1">
      <alignment horizontal="center"/>
    </xf>
    <xf numFmtId="49" fontId="3" fillId="0" borderId="1" xfId="1" applyNumberFormat="1" applyFont="1" applyFill="1" applyBorder="1" applyAlignment="1">
      <alignment horizontal="center"/>
    </xf>
    <xf numFmtId="4" fontId="3" fillId="0" borderId="0" xfId="1" applyNumberFormat="1" applyFont="1" applyFill="1" applyBorder="1"/>
    <xf numFmtId="0" fontId="3" fillId="0" borderId="0" xfId="1" applyFont="1" applyFill="1" applyBorder="1"/>
    <xf numFmtId="49" fontId="3" fillId="0" borderId="1" xfId="1" applyNumberFormat="1" applyFont="1" applyFill="1" applyBorder="1" applyAlignment="1">
      <alignment horizontal="center" vertical="top" wrapText="1"/>
    </xf>
    <xf numFmtId="1" fontId="3" fillId="0" borderId="1" xfId="1" applyNumberFormat="1" applyFont="1" applyFill="1" applyBorder="1" applyAlignment="1">
      <alignment horizontal="center" vertical="center" shrinkToFit="1"/>
    </xf>
    <xf numFmtId="0" fontId="3" fillId="0" borderId="1" xfId="0" applyFont="1" applyFill="1" applyBorder="1" applyAlignment="1">
      <alignment horizontal="center" vertical="top" wrapText="1"/>
    </xf>
    <xf numFmtId="0" fontId="3" fillId="0" borderId="0" xfId="1" applyFont="1" applyFill="1" applyAlignment="1">
      <alignment horizontal="center"/>
    </xf>
    <xf numFmtId="4" fontId="3" fillId="0" borderId="0" xfId="1" applyNumberFormat="1" applyFont="1" applyFill="1"/>
    <xf numFmtId="0" fontId="3" fillId="0" borderId="1" xfId="0" applyFont="1" applyFill="1" applyBorder="1" applyAlignment="1">
      <alignment horizontal="lef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49" fontId="3" fillId="4" borderId="9" xfId="1" applyNumberFormat="1" applyFont="1" applyFill="1" applyBorder="1" applyAlignment="1">
      <alignment horizontal="center" vertical="top" wrapText="1"/>
    </xf>
    <xf numFmtId="1" fontId="3" fillId="4" borderId="5" xfId="1" applyNumberFormat="1" applyFont="1" applyFill="1" applyBorder="1" applyAlignment="1">
      <alignment horizontal="center" vertical="center" shrinkToFit="1"/>
    </xf>
    <xf numFmtId="1" fontId="3" fillId="4" borderId="1" xfId="1" applyNumberFormat="1" applyFont="1" applyFill="1" applyBorder="1" applyAlignment="1">
      <alignment horizontal="center" vertical="center" shrinkToFit="1"/>
    </xf>
    <xf numFmtId="0" fontId="3" fillId="0" borderId="3" xfId="0" applyFont="1" applyFill="1" applyBorder="1" applyAlignment="1">
      <alignment vertical="top" wrapText="1"/>
    </xf>
    <xf numFmtId="1" fontId="3" fillId="0" borderId="3" xfId="1" applyNumberFormat="1" applyFont="1" applyFill="1" applyBorder="1" applyAlignment="1">
      <alignment horizontal="center" vertical="center" shrinkToFit="1"/>
    </xf>
    <xf numFmtId="1" fontId="3" fillId="0" borderId="5" xfId="1" applyNumberFormat="1" applyFont="1" applyFill="1" applyBorder="1" applyAlignment="1">
      <alignment horizontal="center" vertical="center" shrinkToFit="1"/>
    </xf>
    <xf numFmtId="1" fontId="3" fillId="0" borderId="3" xfId="1" applyNumberFormat="1" applyFont="1" applyFill="1" applyBorder="1" applyAlignment="1">
      <alignment horizontal="center" vertical="center" shrinkToFit="1"/>
    </xf>
    <xf numFmtId="1" fontId="3" fillId="0" borderId="5" xfId="1" applyNumberFormat="1" applyFont="1" applyFill="1" applyBorder="1" applyAlignment="1">
      <alignment horizontal="center" vertical="center" shrinkToFit="1"/>
    </xf>
    <xf numFmtId="49" fontId="3" fillId="0" borderId="1" xfId="1" applyNumberFormat="1" applyFont="1" applyFill="1" applyBorder="1" applyAlignment="1">
      <alignment horizontal="center" vertical="top" wrapText="1" shrinkToFit="1"/>
    </xf>
    <xf numFmtId="0" fontId="3" fillId="0" borderId="1" xfId="1" applyFont="1" applyFill="1" applyBorder="1" applyAlignment="1">
      <alignment horizontal="center" vertical="top" wrapText="1" shrinkToFit="1"/>
    </xf>
    <xf numFmtId="0" fontId="3" fillId="4" borderId="1" xfId="1" applyFont="1" applyFill="1" applyBorder="1" applyAlignment="1">
      <alignment horizontal="center" vertical="top" wrapText="1"/>
    </xf>
    <xf numFmtId="0" fontId="3" fillId="0" borderId="3" xfId="1" applyFont="1" applyFill="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1" fontId="3" fillId="0" borderId="3" xfId="1" applyNumberFormat="1" applyFont="1" applyFill="1" applyBorder="1" applyAlignment="1">
      <alignment horizontal="center" vertical="center" shrinkToFit="1"/>
    </xf>
    <xf numFmtId="14" fontId="3" fillId="0" borderId="3" xfId="1" applyNumberFormat="1" applyFont="1" applyFill="1" applyBorder="1" applyAlignment="1">
      <alignment horizontal="center" vertical="top" wrapText="1"/>
    </xf>
    <xf numFmtId="49" fontId="3" fillId="0" borderId="3" xfId="1"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4" borderId="3" xfId="1" applyFont="1" applyFill="1" applyBorder="1" applyAlignment="1">
      <alignment vertical="top" wrapText="1"/>
    </xf>
    <xf numFmtId="0" fontId="3" fillId="4" borderId="4" xfId="1" applyFont="1" applyFill="1" applyBorder="1" applyAlignment="1">
      <alignment vertical="top" wrapText="1"/>
    </xf>
    <xf numFmtId="0" fontId="3" fillId="0" borderId="5" xfId="0" applyFont="1" applyFill="1" applyBorder="1" applyAlignment="1">
      <alignment horizontal="center" vertical="center" wrapText="1"/>
    </xf>
    <xf numFmtId="49" fontId="3" fillId="4" borderId="3" xfId="1" applyNumberFormat="1" applyFont="1" applyFill="1" applyBorder="1" applyAlignment="1">
      <alignment horizontal="center"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7" fillId="0" borderId="0" xfId="0" applyFont="1"/>
    <xf numFmtId="0" fontId="11" fillId="0" borderId="0" xfId="0" applyFont="1"/>
    <xf numFmtId="0" fontId="3" fillId="4" borderId="3" xfId="0" applyFont="1" applyFill="1" applyBorder="1" applyAlignment="1">
      <alignment horizontal="center" vertical="top"/>
    </xf>
    <xf numFmtId="0" fontId="11" fillId="4" borderId="3" xfId="0" applyFont="1" applyFill="1" applyBorder="1" applyAlignment="1">
      <alignment horizontal="center" vertical="top"/>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11" fillId="4" borderId="3" xfId="0" applyFont="1" applyFill="1" applyBorder="1" applyAlignment="1">
      <alignment horizontal="center"/>
    </xf>
    <xf numFmtId="0" fontId="11" fillId="4" borderId="1" xfId="0" applyFont="1" applyFill="1" applyBorder="1" applyAlignment="1">
      <alignment horizontal="center" vertical="top"/>
    </xf>
    <xf numFmtId="0" fontId="11" fillId="0" borderId="17" xfId="0" applyFont="1" applyBorder="1"/>
    <xf numFmtId="49" fontId="3" fillId="4" borderId="1" xfId="0" applyNumberFormat="1" applyFont="1" applyFill="1" applyBorder="1" applyAlignment="1">
      <alignment horizontal="center" vertical="top"/>
    </xf>
    <xf numFmtId="0" fontId="3" fillId="4" borderId="4" xfId="0" applyFont="1" applyFill="1" applyBorder="1" applyAlignment="1">
      <alignment horizontal="center" vertical="top"/>
    </xf>
    <xf numFmtId="0" fontId="3" fillId="4" borderId="3" xfId="0" applyFont="1" applyFill="1" applyBorder="1" applyAlignment="1">
      <alignment horizontal="center"/>
    </xf>
    <xf numFmtId="0" fontId="3" fillId="4" borderId="1" xfId="0" applyFont="1" applyFill="1" applyBorder="1" applyAlignment="1">
      <alignment horizontal="center" vertical="top" wrapText="1"/>
    </xf>
    <xf numFmtId="0" fontId="3" fillId="4" borderId="3" xfId="0" applyNumberFormat="1" applyFont="1" applyFill="1" applyBorder="1" applyAlignment="1">
      <alignment horizontal="center" vertical="top" shrinkToFit="1"/>
    </xf>
    <xf numFmtId="0" fontId="7" fillId="0" borderId="0" xfId="0" applyFont="1" applyFill="1"/>
    <xf numFmtId="0" fontId="3" fillId="4" borderId="1" xfId="0" applyNumberFormat="1" applyFont="1" applyFill="1" applyBorder="1" applyAlignment="1">
      <alignment horizontal="center" vertical="top" shrinkToFit="1"/>
    </xf>
    <xf numFmtId="0" fontId="3" fillId="4" borderId="1" xfId="0" applyFont="1" applyFill="1" applyBorder="1" applyAlignment="1">
      <alignment horizontal="center" vertical="top"/>
    </xf>
    <xf numFmtId="0" fontId="11" fillId="4" borderId="5" xfId="0" applyFont="1" applyFill="1" applyBorder="1" applyAlignment="1">
      <alignment horizontal="center" vertical="top"/>
    </xf>
    <xf numFmtId="0" fontId="7" fillId="0" borderId="0" xfId="0" applyFont="1" applyBorder="1" applyAlignment="1">
      <alignment horizontal="center" vertical="top" wrapText="1"/>
    </xf>
    <xf numFmtId="0" fontId="7" fillId="0" borderId="0" xfId="0" applyFont="1" applyBorder="1" applyAlignment="1">
      <alignment horizontal="justify" vertical="top" wrapText="1"/>
    </xf>
    <xf numFmtId="0" fontId="7" fillId="4" borderId="0" xfId="0" applyFont="1" applyFill="1"/>
    <xf numFmtId="0" fontId="7" fillId="7" borderId="0" xfId="0" applyFont="1" applyFill="1"/>
    <xf numFmtId="0" fontId="7" fillId="0" borderId="0" xfId="0" applyFont="1" applyBorder="1" applyAlignment="1">
      <alignment vertical="top"/>
    </xf>
    <xf numFmtId="0" fontId="3" fillId="4" borderId="5" xfId="0" applyFont="1" applyFill="1" applyBorder="1" applyAlignment="1">
      <alignment horizontal="center" vertical="top"/>
    </xf>
    <xf numFmtId="0" fontId="7" fillId="0" borderId="0" xfId="0" applyFont="1" applyAlignment="1">
      <alignment vertical="top"/>
    </xf>
    <xf numFmtId="4" fontId="10" fillId="0" borderId="1" xfId="0" applyNumberFormat="1" applyFont="1" applyFill="1" applyBorder="1" applyAlignment="1">
      <alignment horizontal="center" vertical="top"/>
    </xf>
    <xf numFmtId="0" fontId="3" fillId="4" borderId="4" xfId="0" applyNumberFormat="1" applyFont="1" applyFill="1" applyBorder="1" applyAlignment="1">
      <alignment horizontal="center" vertical="top" shrinkToFit="1"/>
    </xf>
    <xf numFmtId="0" fontId="7" fillId="0" borderId="0" xfId="0" applyFont="1" applyBorder="1"/>
    <xf numFmtId="0" fontId="11" fillId="4" borderId="4" xfId="0" applyFont="1" applyFill="1" applyBorder="1" applyAlignment="1">
      <alignment horizontal="center" vertical="top"/>
    </xf>
    <xf numFmtId="0" fontId="11" fillId="0" borderId="0" xfId="0" applyFont="1" applyBorder="1"/>
    <xf numFmtId="0" fontId="8" fillId="0" borderId="3" xfId="0" applyFont="1" applyFill="1" applyBorder="1" applyAlignment="1">
      <alignment vertical="top" wrapText="1"/>
    </xf>
    <xf numFmtId="0" fontId="8" fillId="0" borderId="1" xfId="0" applyFont="1" applyFill="1" applyBorder="1" applyAlignment="1">
      <alignment vertical="top" wrapText="1"/>
    </xf>
    <xf numFmtId="0" fontId="8"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xf>
    <xf numFmtId="0" fontId="8" fillId="0" borderId="1" xfId="0" applyFont="1" applyFill="1" applyBorder="1" applyAlignment="1">
      <alignment horizontal="left" vertical="top" wrapText="1" shrinkToFit="1"/>
    </xf>
    <xf numFmtId="0" fontId="3" fillId="0" borderId="1" xfId="0" applyFont="1" applyFill="1" applyBorder="1" applyAlignment="1">
      <alignment horizontal="center" vertical="top" wrapText="1" shrinkToFit="1"/>
    </xf>
    <xf numFmtId="0" fontId="8" fillId="0" borderId="1" xfId="0" applyFont="1" applyFill="1" applyBorder="1" applyAlignment="1">
      <alignment vertical="top" wrapText="1" shrinkToFit="1"/>
    </xf>
    <xf numFmtId="0" fontId="11" fillId="4" borderId="0" xfId="0" applyFont="1" applyFill="1"/>
    <xf numFmtId="0" fontId="11" fillId="7" borderId="0" xfId="0" applyFont="1" applyFill="1"/>
    <xf numFmtId="0" fontId="3" fillId="0" borderId="5" xfId="0" applyFont="1" applyFill="1" applyBorder="1" applyAlignment="1">
      <alignment horizontal="center" vertical="top" wrapText="1" shrinkToFit="1"/>
    </xf>
    <xf numFmtId="0" fontId="7" fillId="0" borderId="0" xfId="1" applyFont="1" applyFill="1"/>
    <xf numFmtId="0" fontId="8" fillId="0" borderId="4" xfId="0" applyFont="1" applyFill="1" applyBorder="1" applyAlignment="1">
      <alignment horizontal="center" vertical="top" wrapText="1"/>
    </xf>
    <xf numFmtId="0" fontId="8" fillId="0" borderId="0" xfId="0" applyFont="1" applyFill="1"/>
    <xf numFmtId="0" fontId="8" fillId="0" borderId="1" xfId="0" applyFont="1" applyFill="1" applyBorder="1" applyAlignment="1">
      <alignment horizontal="center" vertical="top"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4" xfId="0" applyFont="1" applyFill="1" applyBorder="1" applyAlignment="1">
      <alignment horizontal="center" vertical="top"/>
    </xf>
    <xf numFmtId="0" fontId="8" fillId="0" borderId="23" xfId="0" applyFont="1" applyFill="1" applyBorder="1" applyAlignment="1">
      <alignment horizontal="center" vertical="top"/>
    </xf>
    <xf numFmtId="0" fontId="3" fillId="0" borderId="3" xfId="0" applyFont="1" applyFill="1" applyBorder="1" applyAlignment="1">
      <alignment horizontal="center" vertical="top"/>
    </xf>
    <xf numFmtId="4" fontId="9" fillId="0" borderId="3" xfId="0" applyNumberFormat="1" applyFont="1" applyFill="1" applyBorder="1" applyAlignment="1">
      <alignment horizontal="center" vertical="top"/>
    </xf>
    <xf numFmtId="0" fontId="3" fillId="0" borderId="4" xfId="0" applyFont="1" applyFill="1" applyBorder="1" applyAlignment="1">
      <alignment horizontal="center" vertical="top"/>
    </xf>
    <xf numFmtId="4" fontId="7" fillId="0" borderId="1" xfId="0" applyNumberFormat="1" applyFont="1" applyFill="1" applyBorder="1" applyAlignment="1">
      <alignment horizontal="center" vertical="top"/>
    </xf>
    <xf numFmtId="0" fontId="8" fillId="0" borderId="5" xfId="0" applyFont="1" applyFill="1" applyBorder="1" applyAlignment="1">
      <alignment vertical="top" wrapText="1"/>
    </xf>
    <xf numFmtId="0" fontId="3" fillId="0" borderId="5" xfId="0" applyFont="1" applyFill="1" applyBorder="1" applyAlignment="1">
      <alignment horizontal="center" vertical="top"/>
    </xf>
    <xf numFmtId="49" fontId="7" fillId="0" borderId="1" xfId="0" applyNumberFormat="1" applyFont="1" applyFill="1" applyBorder="1" applyAlignment="1">
      <alignment horizontal="center" vertical="top"/>
    </xf>
    <xf numFmtId="4" fontId="9" fillId="0" borderId="1" xfId="0" applyNumberFormat="1" applyFont="1" applyFill="1" applyBorder="1" applyAlignment="1">
      <alignment horizontal="center" vertical="top"/>
    </xf>
    <xf numFmtId="0" fontId="8" fillId="0" borderId="4" xfId="0" applyFont="1" applyFill="1" applyBorder="1" applyAlignment="1">
      <alignment vertical="top" wrapText="1"/>
    </xf>
    <xf numFmtId="0" fontId="7" fillId="0" borderId="3" xfId="0" applyFont="1" applyFill="1" applyBorder="1" applyAlignment="1">
      <alignment horizontal="center" vertical="top"/>
    </xf>
    <xf numFmtId="0" fontId="8" fillId="0" borderId="3" xfId="0" applyFont="1" applyFill="1" applyBorder="1" applyAlignment="1">
      <alignment horizontal="left" vertical="top" wrapText="1" shrinkToFit="1"/>
    </xf>
    <xf numFmtId="0" fontId="7" fillId="0" borderId="4" xfId="0" applyFont="1" applyFill="1" applyBorder="1" applyAlignment="1">
      <alignment horizontal="center" vertical="top"/>
    </xf>
    <xf numFmtId="0" fontId="8" fillId="0" borderId="4" xfId="0" applyFont="1" applyFill="1" applyBorder="1" applyAlignment="1">
      <alignment horizontal="left" vertical="top" wrapText="1" shrinkToFit="1"/>
    </xf>
    <xf numFmtId="49" fontId="7" fillId="0" borderId="1" xfId="0" applyNumberFormat="1" applyFont="1" applyFill="1" applyBorder="1" applyAlignment="1">
      <alignment horizontal="center"/>
    </xf>
    <xf numFmtId="4" fontId="7" fillId="0" borderId="1" xfId="0" applyNumberFormat="1" applyFont="1" applyFill="1" applyBorder="1" applyAlignment="1">
      <alignment horizontal="center"/>
    </xf>
    <xf numFmtId="0" fontId="3" fillId="0" borderId="4" xfId="0" applyFont="1" applyFill="1" applyBorder="1" applyAlignment="1">
      <alignment horizontal="center" vertical="top" wrapText="1" shrinkToFit="1"/>
    </xf>
    <xf numFmtId="0" fontId="7" fillId="0" borderId="5" xfId="0" applyFont="1" applyFill="1" applyBorder="1" applyAlignment="1">
      <alignment horizontal="center" vertical="top"/>
    </xf>
    <xf numFmtId="0" fontId="7" fillId="0" borderId="3" xfId="0" applyFont="1" applyFill="1" applyBorder="1" applyAlignment="1">
      <alignment horizontal="center" vertical="top"/>
    </xf>
    <xf numFmtId="49" fontId="7" fillId="0" borderId="3" xfId="0" applyNumberFormat="1" applyFont="1" applyFill="1" applyBorder="1" applyAlignment="1">
      <alignment horizontal="center"/>
    </xf>
    <xf numFmtId="0" fontId="7" fillId="0" borderId="3" xfId="0" applyFont="1" applyFill="1" applyBorder="1" applyAlignment="1">
      <alignment vertical="top"/>
    </xf>
    <xf numFmtId="0" fontId="7" fillId="0" borderId="4" xfId="0" applyFont="1" applyFill="1" applyBorder="1" applyAlignment="1">
      <alignment vertical="top"/>
    </xf>
    <xf numFmtId="0" fontId="7" fillId="0" borderId="1" xfId="0" applyFont="1" applyFill="1" applyBorder="1" applyAlignment="1">
      <alignment horizontal="center" vertical="top"/>
    </xf>
    <xf numFmtId="0" fontId="3" fillId="0" borderId="3" xfId="0" applyFont="1" applyFill="1" applyBorder="1" applyAlignment="1">
      <alignment horizontal="center" vertical="top" wrapText="1" shrinkToFit="1"/>
    </xf>
    <xf numFmtId="0" fontId="7" fillId="0" borderId="3" xfId="0" applyFont="1" applyFill="1" applyBorder="1" applyAlignment="1">
      <alignment horizontal="center" vertical="top" wrapText="1"/>
    </xf>
    <xf numFmtId="4" fontId="9" fillId="0" borderId="1" xfId="0" applyNumberFormat="1" applyFont="1" applyFill="1" applyBorder="1" applyAlignment="1">
      <alignment horizontal="center" vertical="top" shrinkToFit="1"/>
    </xf>
    <xf numFmtId="4" fontId="10" fillId="0" borderId="1" xfId="0" applyNumberFormat="1" applyFont="1" applyFill="1" applyBorder="1" applyAlignment="1">
      <alignment horizontal="center" vertical="top" shrinkToFit="1"/>
    </xf>
    <xf numFmtId="0" fontId="8" fillId="0" borderId="4" xfId="0" applyNumberFormat="1" applyFont="1" applyFill="1" applyBorder="1" applyAlignment="1" applyProtection="1">
      <alignment vertical="top" wrapText="1" shrinkToFit="1"/>
      <protection locked="0"/>
    </xf>
    <xf numFmtId="0" fontId="8" fillId="0" borderId="1" xfId="0" applyNumberFormat="1" applyFont="1" applyFill="1" applyBorder="1" applyAlignment="1" applyProtection="1">
      <alignment horizontal="left" vertical="top" wrapText="1" shrinkToFit="1"/>
      <protection locked="0"/>
    </xf>
    <xf numFmtId="0" fontId="8" fillId="0" borderId="5" xfId="0" applyFont="1" applyFill="1" applyBorder="1" applyAlignment="1">
      <alignment horizontal="left" vertical="top" wrapText="1" shrinkToFit="1"/>
    </xf>
    <xf numFmtId="4" fontId="10" fillId="0" borderId="3" xfId="0" applyNumberFormat="1" applyFont="1" applyFill="1" applyBorder="1" applyAlignment="1">
      <alignment horizontal="center" vertical="top"/>
    </xf>
    <xf numFmtId="49" fontId="7" fillId="0" borderId="3" xfId="0" applyNumberFormat="1" applyFont="1" applyFill="1" applyBorder="1" applyAlignment="1">
      <alignment horizontal="center" vertical="top"/>
    </xf>
    <xf numFmtId="4" fontId="7" fillId="0" borderId="3" xfId="0" applyNumberFormat="1" applyFont="1" applyFill="1" applyBorder="1" applyAlignment="1">
      <alignment horizontal="center" vertical="top"/>
    </xf>
    <xf numFmtId="49" fontId="7" fillId="0" borderId="4" xfId="0" applyNumberFormat="1" applyFont="1" applyFill="1" applyBorder="1" applyAlignment="1">
      <alignment horizontal="center" vertical="top"/>
    </xf>
    <xf numFmtId="0" fontId="8" fillId="0" borderId="3" xfId="0" applyNumberFormat="1" applyFont="1" applyFill="1" applyBorder="1" applyAlignment="1" applyProtection="1">
      <alignment horizontal="left" vertical="top" wrapText="1" shrinkToFit="1"/>
      <protection locked="0"/>
    </xf>
    <xf numFmtId="0" fontId="8" fillId="0" borderId="5" xfId="0" applyNumberFormat="1" applyFont="1" applyFill="1" applyBorder="1" applyAlignment="1" applyProtection="1">
      <alignment horizontal="left" vertical="top" wrapText="1" shrinkToFit="1"/>
      <protection locked="0"/>
    </xf>
    <xf numFmtId="4" fontId="9" fillId="0" borderId="5" xfId="0" applyNumberFormat="1" applyFont="1" applyFill="1" applyBorder="1" applyAlignment="1">
      <alignment horizontal="center" vertical="top"/>
    </xf>
    <xf numFmtId="0" fontId="8" fillId="0" borderId="4" xfId="0" applyNumberFormat="1" applyFont="1" applyFill="1" applyBorder="1" applyAlignment="1" applyProtection="1">
      <alignment horizontal="left" vertical="top" wrapText="1" shrinkToFit="1"/>
      <protection locked="0"/>
    </xf>
    <xf numFmtId="0" fontId="3" fillId="0" borderId="18" xfId="0" applyFont="1" applyFill="1" applyBorder="1" applyAlignment="1">
      <alignment horizontal="center" vertical="top" wrapText="1"/>
    </xf>
    <xf numFmtId="49" fontId="7" fillId="0" borderId="5" xfId="0" applyNumberFormat="1" applyFont="1" applyFill="1" applyBorder="1" applyAlignment="1">
      <alignment horizontal="center" vertical="top"/>
    </xf>
    <xf numFmtId="0" fontId="7" fillId="0" borderId="4" xfId="0" applyFont="1" applyFill="1" applyBorder="1" applyAlignment="1">
      <alignment horizontal="center" vertical="top" wrapText="1"/>
    </xf>
    <xf numFmtId="0" fontId="3" fillId="0" borderId="0" xfId="0" applyFont="1" applyFill="1" applyBorder="1" applyAlignment="1">
      <alignment horizontal="center"/>
    </xf>
    <xf numFmtId="0" fontId="8" fillId="0" borderId="5" xfId="0" applyNumberFormat="1" applyFont="1" applyFill="1" applyBorder="1" applyAlignment="1">
      <alignment vertical="top" wrapText="1" shrinkToFit="1"/>
    </xf>
    <xf numFmtId="0" fontId="8" fillId="0" borderId="5" xfId="0" applyFont="1" applyFill="1" applyBorder="1" applyAlignment="1">
      <alignment horizontal="left" vertical="top" wrapText="1"/>
    </xf>
    <xf numFmtId="0" fontId="8" fillId="0" borderId="19" xfId="0" applyFont="1" applyFill="1" applyBorder="1" applyAlignment="1">
      <alignment horizontal="left" vertical="top" wrapText="1" shrinkToFit="1"/>
    </xf>
    <xf numFmtId="0" fontId="8" fillId="0" borderId="3" xfId="0" applyNumberFormat="1" applyFont="1" applyFill="1" applyBorder="1" applyAlignment="1">
      <alignment vertical="top" wrapText="1" shrinkToFit="1"/>
    </xf>
    <xf numFmtId="4" fontId="7" fillId="0" borderId="5" xfId="0" applyNumberFormat="1" applyFont="1" applyFill="1" applyBorder="1" applyAlignment="1">
      <alignment horizontal="center" vertical="top"/>
    </xf>
    <xf numFmtId="4" fontId="7" fillId="0" borderId="4" xfId="0" applyNumberFormat="1" applyFont="1" applyFill="1" applyBorder="1" applyAlignment="1">
      <alignment horizontal="center" vertical="top"/>
    </xf>
    <xf numFmtId="4" fontId="10" fillId="0" borderId="5" xfId="0" applyNumberFormat="1" applyFont="1" applyFill="1" applyBorder="1" applyAlignment="1">
      <alignment horizontal="center" vertical="top"/>
    </xf>
    <xf numFmtId="4" fontId="9" fillId="0" borderId="4" xfId="0" applyNumberFormat="1" applyFont="1" applyFill="1" applyBorder="1" applyAlignment="1">
      <alignment horizontal="center" vertical="top"/>
    </xf>
    <xf numFmtId="4" fontId="10" fillId="0" borderId="4" xfId="0" applyNumberFormat="1" applyFont="1" applyFill="1" applyBorder="1" applyAlignment="1">
      <alignment horizontal="center" vertical="top"/>
    </xf>
    <xf numFmtId="0" fontId="8" fillId="0" borderId="5" xfId="0" applyFont="1" applyFill="1" applyBorder="1" applyAlignment="1">
      <alignment vertical="top" wrapText="1" shrinkToFit="1"/>
    </xf>
    <xf numFmtId="0" fontId="8" fillId="0" borderId="4" xfId="0" applyFont="1" applyFill="1" applyBorder="1" applyAlignment="1">
      <alignment vertical="top" wrapText="1" shrinkToFit="1"/>
    </xf>
    <xf numFmtId="0" fontId="7" fillId="0" borderId="1" xfId="0" applyFont="1" applyFill="1" applyBorder="1" applyAlignment="1">
      <alignment horizontal="center" vertical="top"/>
    </xf>
    <xf numFmtId="0" fontId="7" fillId="0" borderId="5" xfId="0" applyFont="1" applyFill="1" applyBorder="1" applyAlignment="1">
      <alignment horizontal="center" vertical="top" wrapText="1"/>
    </xf>
    <xf numFmtId="0" fontId="8" fillId="0" borderId="18" xfId="0" applyFont="1" applyFill="1" applyBorder="1" applyAlignment="1">
      <alignment horizontal="left" vertical="top" wrapText="1" shrinkToFit="1"/>
    </xf>
    <xf numFmtId="4" fontId="9" fillId="0" borderId="3" xfId="0" applyNumberFormat="1" applyFont="1" applyFill="1" applyBorder="1" applyAlignment="1">
      <alignment horizontal="center" vertical="top" shrinkToFit="1"/>
    </xf>
    <xf numFmtId="4" fontId="10" fillId="0" borderId="3" xfId="0" applyNumberFormat="1" applyFont="1" applyFill="1" applyBorder="1" applyAlignment="1">
      <alignment horizontal="center" vertical="top" shrinkToFit="1"/>
    </xf>
    <xf numFmtId="0" fontId="8" fillId="0" borderId="5" xfId="0" applyNumberFormat="1" applyFont="1" applyFill="1" applyBorder="1" applyAlignment="1">
      <alignment horizontal="left" vertical="top" wrapText="1" shrinkToFit="1"/>
    </xf>
    <xf numFmtId="0" fontId="7" fillId="0" borderId="1" xfId="0" applyFont="1" applyFill="1" applyBorder="1" applyAlignment="1">
      <alignment horizontal="center" vertical="top" wrapText="1"/>
    </xf>
    <xf numFmtId="14" fontId="3" fillId="0" borderId="4" xfId="0" applyNumberFormat="1" applyFont="1" applyFill="1" applyBorder="1" applyAlignment="1">
      <alignment horizontal="center" vertical="top" wrapText="1"/>
    </xf>
    <xf numFmtId="4" fontId="9" fillId="0" borderId="4" xfId="0" applyNumberFormat="1" applyFont="1" applyFill="1" applyBorder="1" applyAlignment="1">
      <alignment horizontal="center" vertical="top" shrinkToFit="1"/>
    </xf>
    <xf numFmtId="4" fontId="10" fillId="0" borderId="4" xfId="0" applyNumberFormat="1" applyFont="1" applyFill="1" applyBorder="1" applyAlignment="1">
      <alignment horizontal="center" vertical="top" shrinkToFit="1"/>
    </xf>
    <xf numFmtId="0" fontId="8" fillId="0" borderId="3" xfId="0" applyNumberFormat="1" applyFont="1" applyFill="1" applyBorder="1" applyAlignment="1">
      <alignment horizontal="left" vertical="top" wrapText="1"/>
    </xf>
    <xf numFmtId="0" fontId="8" fillId="0" borderId="3" xfId="0" applyFont="1" applyFill="1" applyBorder="1" applyAlignment="1">
      <alignment horizontal="left" vertical="top" wrapText="1"/>
    </xf>
    <xf numFmtId="49" fontId="3" fillId="0" borderId="3" xfId="0" applyNumberFormat="1" applyFont="1" applyFill="1" applyBorder="1" applyAlignment="1">
      <alignment vertical="top" wrapText="1"/>
    </xf>
    <xf numFmtId="49" fontId="3" fillId="0" borderId="4" xfId="0" applyNumberFormat="1" applyFont="1" applyFill="1" applyBorder="1" applyAlignment="1">
      <alignment vertical="top" wrapText="1"/>
    </xf>
    <xf numFmtId="0" fontId="7" fillId="0" borderId="5" xfId="0" applyFont="1" applyFill="1" applyBorder="1" applyAlignment="1">
      <alignment vertical="top"/>
    </xf>
    <xf numFmtId="49" fontId="3" fillId="0" borderId="5" xfId="0" applyNumberFormat="1" applyFont="1" applyFill="1" applyBorder="1" applyAlignment="1">
      <alignment horizontal="center" vertical="top" wrapText="1"/>
    </xf>
    <xf numFmtId="0" fontId="8" fillId="0" borderId="4" xfId="0" applyFont="1" applyFill="1" applyBorder="1" applyAlignment="1">
      <alignment horizontal="left" vertical="top" wrapText="1"/>
    </xf>
    <xf numFmtId="49" fontId="3" fillId="0" borderId="4" xfId="0" applyNumberFormat="1" applyFont="1" applyFill="1" applyBorder="1" applyAlignment="1">
      <alignment horizontal="center" vertical="top" wrapText="1"/>
    </xf>
    <xf numFmtId="49" fontId="3" fillId="0" borderId="5" xfId="0" applyNumberFormat="1" applyFont="1" applyFill="1" applyBorder="1" applyAlignment="1">
      <alignment vertical="top" wrapText="1"/>
    </xf>
    <xf numFmtId="0" fontId="8" fillId="0" borderId="3" xfId="0" applyFont="1" applyFill="1" applyBorder="1" applyAlignment="1">
      <alignment vertical="top" wrapText="1" shrinkToFit="1"/>
    </xf>
    <xf numFmtId="0" fontId="8" fillId="0" borderId="1" xfId="0" applyNumberFormat="1" applyFont="1" applyFill="1" applyBorder="1" applyAlignment="1">
      <alignment horizontal="left" vertical="top" wrapText="1" shrinkToFit="1"/>
    </xf>
    <xf numFmtId="4" fontId="9" fillId="0" borderId="1" xfId="0" applyNumberFormat="1" applyFont="1" applyFill="1" applyBorder="1" applyAlignment="1">
      <alignment horizontal="center" vertical="top" wrapText="1"/>
    </xf>
    <xf numFmtId="4" fontId="10" fillId="0" borderId="1" xfId="0" applyNumberFormat="1" applyFont="1" applyFill="1" applyBorder="1" applyAlignment="1">
      <alignment horizontal="center" vertical="top" wrapText="1"/>
    </xf>
    <xf numFmtId="14" fontId="3" fillId="0" borderId="3" xfId="0" applyNumberFormat="1" applyFont="1" applyFill="1" applyBorder="1" applyAlignment="1">
      <alignment horizontal="center" vertical="top" wrapText="1"/>
    </xf>
    <xf numFmtId="14" fontId="3" fillId="0" borderId="5" xfId="0" applyNumberFormat="1" applyFont="1" applyFill="1" applyBorder="1" applyAlignment="1">
      <alignment horizontal="center" vertical="top" wrapText="1"/>
    </xf>
    <xf numFmtId="14" fontId="3" fillId="0" borderId="5" xfId="0" applyNumberFormat="1" applyFont="1" applyFill="1" applyBorder="1" applyAlignment="1">
      <alignment vertical="top" wrapText="1"/>
    </xf>
    <xf numFmtId="0" fontId="3" fillId="0" borderId="4" xfId="0" applyFont="1" applyFill="1" applyBorder="1" applyAlignment="1">
      <alignment horizontal="left" vertical="top" wrapText="1" shrinkToFit="1"/>
    </xf>
    <xf numFmtId="14" fontId="3" fillId="0" borderId="1" xfId="0" applyNumberFormat="1" applyFont="1" applyFill="1" applyBorder="1" applyAlignment="1">
      <alignment horizontal="center" vertical="top" wrapText="1" shrinkToFit="1"/>
    </xf>
    <xf numFmtId="4" fontId="7" fillId="0" borderId="1" xfId="0" applyNumberFormat="1" applyFont="1" applyFill="1" applyBorder="1" applyAlignment="1">
      <alignment horizontal="center" vertical="top" wrapText="1"/>
    </xf>
    <xf numFmtId="49" fontId="7" fillId="0" borderId="3" xfId="0" applyNumberFormat="1" applyFont="1" applyFill="1" applyBorder="1" applyAlignment="1">
      <alignment horizontal="center" vertical="top" wrapText="1"/>
    </xf>
    <xf numFmtId="14" fontId="3" fillId="0" borderId="3" xfId="0" applyNumberFormat="1" applyFont="1" applyFill="1" applyBorder="1" applyAlignment="1">
      <alignment horizontal="center" vertical="top" wrapText="1" shrinkToFit="1"/>
    </xf>
    <xf numFmtId="0" fontId="3" fillId="0" borderId="0" xfId="0" applyFont="1"/>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3" xfId="0" applyFont="1" applyBorder="1" applyAlignment="1">
      <alignment horizontal="center" vertical="top"/>
    </xf>
    <xf numFmtId="0" fontId="5" fillId="0" borderId="4" xfId="0" applyFont="1" applyBorder="1" applyAlignment="1">
      <alignment horizontal="center" vertical="top"/>
    </xf>
    <xf numFmtId="49" fontId="3" fillId="0" borderId="3" xfId="1" applyNumberFormat="1" applyFont="1" applyFill="1" applyBorder="1" applyAlignment="1">
      <alignment horizontal="center" vertical="top" wrapText="1"/>
    </xf>
    <xf numFmtId="49" fontId="3" fillId="0" borderId="5" xfId="1" applyNumberFormat="1" applyFont="1" applyFill="1" applyBorder="1" applyAlignment="1">
      <alignment horizontal="center" vertical="top" wrapText="1"/>
    </xf>
    <xf numFmtId="0" fontId="3" fillId="0" borderId="3" xfId="1" applyFont="1" applyFill="1" applyBorder="1" applyAlignment="1">
      <alignment horizontal="left" vertical="top" wrapText="1"/>
    </xf>
    <xf numFmtId="0" fontId="3" fillId="0" borderId="5" xfId="1" applyFont="1" applyFill="1" applyBorder="1" applyAlignment="1">
      <alignment horizontal="left" vertical="top" wrapText="1"/>
    </xf>
    <xf numFmtId="49" fontId="3" fillId="0" borderId="4" xfId="1" applyNumberFormat="1" applyFont="1" applyFill="1" applyBorder="1" applyAlignment="1">
      <alignment horizontal="center" vertical="top" wrapText="1"/>
    </xf>
    <xf numFmtId="0" fontId="3" fillId="0" borderId="4" xfId="1" applyFont="1" applyFill="1" applyBorder="1" applyAlignment="1">
      <alignment horizontal="left" vertical="top" wrapText="1"/>
    </xf>
    <xf numFmtId="0" fontId="3" fillId="0" borderId="3" xfId="1" applyFont="1" applyFill="1" applyBorder="1" applyAlignment="1">
      <alignment horizontal="center" vertical="top" wrapText="1"/>
    </xf>
    <xf numFmtId="0" fontId="3" fillId="0" borderId="4" xfId="1" applyFont="1" applyFill="1" applyBorder="1" applyAlignment="1">
      <alignment horizontal="center" vertical="top" wrapText="1"/>
    </xf>
    <xf numFmtId="0" fontId="3" fillId="0" borderId="5" xfId="1" applyFont="1" applyFill="1" applyBorder="1" applyAlignment="1">
      <alignment horizontal="center" vertical="top" wrapText="1"/>
    </xf>
    <xf numFmtId="14" fontId="3" fillId="0" borderId="3" xfId="1" applyNumberFormat="1" applyFont="1" applyFill="1" applyBorder="1" applyAlignment="1">
      <alignment horizontal="center" vertical="top" wrapText="1"/>
    </xf>
    <xf numFmtId="14" fontId="3" fillId="0" borderId="4" xfId="1" applyNumberFormat="1" applyFont="1" applyFill="1" applyBorder="1" applyAlignment="1">
      <alignment horizontal="center" vertical="top" wrapText="1"/>
    </xf>
    <xf numFmtId="1" fontId="3" fillId="0" borderId="3" xfId="1" applyNumberFormat="1" applyFont="1" applyFill="1" applyBorder="1" applyAlignment="1">
      <alignment horizontal="center" vertical="center" shrinkToFit="1"/>
    </xf>
    <xf numFmtId="1" fontId="3" fillId="0" borderId="4" xfId="1" applyNumberFormat="1" applyFont="1" applyFill="1" applyBorder="1" applyAlignment="1">
      <alignment horizontal="center" vertical="center" shrinkToFit="1"/>
    </xf>
    <xf numFmtId="1" fontId="3" fillId="0" borderId="5" xfId="1" applyNumberFormat="1" applyFont="1" applyFill="1" applyBorder="1" applyAlignment="1">
      <alignment horizontal="center" vertical="center" shrinkToFit="1"/>
    </xf>
    <xf numFmtId="14" fontId="3" fillId="0" borderId="3" xfId="1" applyNumberFormat="1" applyFont="1" applyFill="1" applyBorder="1" applyAlignment="1">
      <alignment horizontal="center" vertical="top" wrapText="1" shrinkToFit="1"/>
    </xf>
    <xf numFmtId="14" fontId="3" fillId="0" borderId="5" xfId="1" applyNumberFormat="1" applyFont="1" applyFill="1" applyBorder="1" applyAlignment="1">
      <alignment horizontal="center" vertical="top" wrapText="1" shrinkToFit="1"/>
    </xf>
    <xf numFmtId="14" fontId="3" fillId="0" borderId="4" xfId="1" applyNumberFormat="1" applyFont="1" applyFill="1" applyBorder="1" applyAlignment="1">
      <alignment horizontal="center" vertical="top" wrapText="1" shrinkToFit="1"/>
    </xf>
    <xf numFmtId="49" fontId="3" fillId="0" borderId="3" xfId="1" applyNumberFormat="1" applyFont="1" applyFill="1" applyBorder="1" applyAlignment="1">
      <alignment horizontal="center" vertical="top" wrapText="1" shrinkToFit="1"/>
    </xf>
    <xf numFmtId="49" fontId="3" fillId="0" borderId="4" xfId="1" applyNumberFormat="1" applyFont="1" applyFill="1" applyBorder="1" applyAlignment="1">
      <alignment horizontal="center" vertical="top" wrapText="1" shrinkToFit="1"/>
    </xf>
    <xf numFmtId="49" fontId="3" fillId="0" borderId="5" xfId="1" applyNumberFormat="1" applyFont="1" applyFill="1" applyBorder="1" applyAlignment="1">
      <alignment horizontal="center" vertical="top" wrapText="1" shrinkToFit="1"/>
    </xf>
    <xf numFmtId="0" fontId="3" fillId="0" borderId="3" xfId="1" applyFont="1" applyFill="1" applyBorder="1" applyAlignment="1">
      <alignment horizontal="center" vertical="top" wrapText="1" shrinkToFit="1"/>
    </xf>
    <xf numFmtId="0" fontId="3" fillId="0" borderId="4" xfId="1" applyFont="1" applyFill="1" applyBorder="1" applyAlignment="1">
      <alignment horizontal="center" vertical="top" wrapText="1" shrinkToFit="1"/>
    </xf>
    <xf numFmtId="0" fontId="3" fillId="0" borderId="5" xfId="1" applyFont="1" applyFill="1" applyBorder="1" applyAlignment="1">
      <alignment horizontal="center" vertical="top" wrapText="1" shrinkToFi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4" borderId="3" xfId="1" applyFont="1" applyFill="1" applyBorder="1" applyAlignment="1">
      <alignment horizontal="center" vertical="top" wrapText="1"/>
    </xf>
    <xf numFmtId="0" fontId="3" fillId="4" borderId="4" xfId="1" applyFont="1" applyFill="1" applyBorder="1" applyAlignment="1">
      <alignment horizontal="center" vertical="top" wrapText="1"/>
    </xf>
    <xf numFmtId="0" fontId="3" fillId="4" borderId="5" xfId="1" applyFont="1" applyFill="1" applyBorder="1" applyAlignment="1">
      <alignment horizontal="center" vertical="top" wrapText="1"/>
    </xf>
    <xf numFmtId="14" fontId="3" fillId="4" borderId="3" xfId="1" applyNumberFormat="1" applyFont="1" applyFill="1" applyBorder="1" applyAlignment="1">
      <alignment horizontal="center" vertical="top" wrapText="1"/>
    </xf>
    <xf numFmtId="14" fontId="3" fillId="4" borderId="4" xfId="1" applyNumberFormat="1" applyFont="1" applyFill="1" applyBorder="1" applyAlignment="1">
      <alignment horizontal="center" vertical="top" wrapText="1"/>
    </xf>
    <xf numFmtId="14" fontId="3" fillId="4" borderId="5" xfId="1" applyNumberFormat="1" applyFont="1" applyFill="1" applyBorder="1" applyAlignment="1">
      <alignment horizontal="center" vertical="top" wrapText="1"/>
    </xf>
    <xf numFmtId="14" fontId="3" fillId="0" borderId="3" xfId="0" applyNumberFormat="1" applyFont="1" applyBorder="1" applyAlignment="1">
      <alignment horizontal="center" vertical="top" wrapText="1"/>
    </xf>
    <xf numFmtId="14" fontId="3" fillId="0" borderId="4"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13" fillId="0" borderId="0" xfId="1" applyFont="1" applyFill="1" applyBorder="1" applyAlignment="1">
      <alignment horizontal="center" vertical="center" wrapText="1"/>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3" xfId="0" applyFont="1" applyFill="1" applyBorder="1" applyAlignment="1">
      <alignment horizontal="center" vertical="top"/>
    </xf>
    <xf numFmtId="0" fontId="7" fillId="0" borderId="5" xfId="0" applyFont="1" applyFill="1" applyBorder="1" applyAlignment="1">
      <alignment horizontal="center" vertical="top"/>
    </xf>
    <xf numFmtId="0" fontId="8" fillId="0" borderId="3" xfId="0" applyFont="1" applyFill="1" applyBorder="1" applyAlignment="1">
      <alignment vertical="top" wrapText="1"/>
    </xf>
    <xf numFmtId="0" fontId="8" fillId="0" borderId="5" xfId="0" applyFont="1" applyFill="1" applyBorder="1" applyAlignment="1">
      <alignment vertical="top" wrapText="1"/>
    </xf>
    <xf numFmtId="0" fontId="8" fillId="0" borderId="3" xfId="0" applyFont="1" applyFill="1" applyBorder="1" applyAlignment="1">
      <alignment horizontal="center" vertical="top" wrapText="1" shrinkToFit="1"/>
    </xf>
    <xf numFmtId="0" fontId="8" fillId="0" borderId="4" xfId="0" applyFont="1" applyFill="1" applyBorder="1" applyAlignment="1">
      <alignment horizontal="center" vertical="top" wrapText="1" shrinkToFit="1"/>
    </xf>
    <xf numFmtId="0" fontId="8" fillId="0" borderId="5" xfId="0" applyFont="1" applyFill="1" applyBorder="1" applyAlignment="1">
      <alignment horizontal="center" vertical="top" wrapText="1" shrinkToFit="1"/>
    </xf>
    <xf numFmtId="0" fontId="3" fillId="0" borderId="3" xfId="0" applyFont="1" applyFill="1" applyBorder="1" applyAlignment="1">
      <alignment horizontal="center" vertical="top" wrapText="1" shrinkToFit="1"/>
    </xf>
    <xf numFmtId="0" fontId="3" fillId="0" borderId="4" xfId="0" applyFont="1" applyFill="1" applyBorder="1" applyAlignment="1">
      <alignment horizontal="center" vertical="top" wrapText="1" shrinkToFit="1"/>
    </xf>
    <xf numFmtId="0" fontId="3" fillId="0" borderId="5" xfId="0" applyFont="1" applyFill="1" applyBorder="1" applyAlignment="1">
      <alignment horizontal="center" vertical="top" wrapText="1" shrinkToFit="1"/>
    </xf>
    <xf numFmtId="0" fontId="11" fillId="4" borderId="3" xfId="0" applyFont="1" applyFill="1" applyBorder="1" applyAlignment="1">
      <alignment horizontal="center" vertical="top"/>
    </xf>
    <xf numFmtId="0" fontId="11" fillId="4" borderId="5" xfId="0" applyFont="1" applyFill="1" applyBorder="1" applyAlignment="1">
      <alignment horizontal="center" vertical="top"/>
    </xf>
    <xf numFmtId="0" fontId="8" fillId="0" borderId="3" xfId="0" applyFont="1" applyFill="1" applyBorder="1" applyAlignment="1">
      <alignment horizontal="left" vertical="top" wrapText="1" shrinkToFit="1"/>
    </xf>
    <xf numFmtId="0" fontId="8" fillId="0" borderId="5" xfId="0" applyFont="1" applyFill="1" applyBorder="1" applyAlignment="1">
      <alignment horizontal="left" vertical="top" wrapText="1" shrinkToFit="1"/>
    </xf>
    <xf numFmtId="0" fontId="7" fillId="0" borderId="4" xfId="0" applyFont="1" applyFill="1" applyBorder="1" applyAlignment="1">
      <alignment horizontal="center" vertical="top"/>
    </xf>
    <xf numFmtId="0" fontId="8" fillId="0" borderId="4" xfId="0" applyFont="1" applyFill="1" applyBorder="1" applyAlignment="1"/>
    <xf numFmtId="0" fontId="8" fillId="0" borderId="3" xfId="0" applyFont="1" applyFill="1" applyBorder="1" applyAlignment="1">
      <alignment vertical="top" wrapText="1" shrinkToFit="1"/>
    </xf>
    <xf numFmtId="0" fontId="8" fillId="0" borderId="4" xfId="0" applyFont="1" applyFill="1" applyBorder="1" applyAlignment="1">
      <alignment vertical="top" wrapText="1" shrinkToFit="1"/>
    </xf>
    <xf numFmtId="0" fontId="8" fillId="0" borderId="4" xfId="0" applyFont="1" applyFill="1" applyBorder="1" applyAlignment="1">
      <alignment horizontal="left" vertical="top" wrapText="1" shrinkToFit="1"/>
    </xf>
    <xf numFmtId="0" fontId="3" fillId="4" borderId="3" xfId="0" applyFont="1" applyFill="1" applyBorder="1" applyAlignment="1">
      <alignment horizontal="center" vertical="top"/>
    </xf>
    <xf numFmtId="0" fontId="3" fillId="4" borderId="4" xfId="0" applyFont="1" applyFill="1" applyBorder="1" applyAlignment="1">
      <alignment horizontal="center" vertical="top"/>
    </xf>
    <xf numFmtId="0" fontId="3" fillId="4" borderId="5" xfId="0" applyFont="1" applyFill="1" applyBorder="1" applyAlignment="1">
      <alignment horizontal="center" vertical="top"/>
    </xf>
    <xf numFmtId="0" fontId="8" fillId="0" borderId="3"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3" xfId="0" applyNumberFormat="1" applyFont="1" applyFill="1" applyBorder="1" applyAlignment="1">
      <alignment horizontal="left" vertical="top" wrapText="1"/>
    </xf>
    <xf numFmtId="0" fontId="8" fillId="0" borderId="4" xfId="0" applyNumberFormat="1" applyFont="1" applyFill="1" applyBorder="1" applyAlignment="1">
      <alignment horizontal="left" vertical="top" wrapText="1"/>
    </xf>
    <xf numFmtId="0" fontId="8" fillId="0" borderId="5" xfId="0" applyNumberFormat="1" applyFont="1" applyFill="1" applyBorder="1" applyAlignment="1">
      <alignment horizontal="left" vertical="top" wrapText="1"/>
    </xf>
    <xf numFmtId="14" fontId="3" fillId="0" borderId="3" xfId="0" applyNumberFormat="1" applyFont="1" applyFill="1" applyBorder="1" applyAlignment="1">
      <alignment horizontal="center" vertical="top" wrapText="1"/>
    </xf>
    <xf numFmtId="14" fontId="3" fillId="0" borderId="5" xfId="0" applyNumberFormat="1" applyFont="1" applyFill="1" applyBorder="1" applyAlignment="1">
      <alignment horizontal="center" vertical="top" wrapText="1"/>
    </xf>
    <xf numFmtId="4" fontId="9" fillId="0" borderId="3" xfId="0" applyNumberFormat="1" applyFont="1" applyFill="1" applyBorder="1" applyAlignment="1">
      <alignment horizontal="center" vertical="top"/>
    </xf>
    <xf numFmtId="4" fontId="9" fillId="0" borderId="5" xfId="0" applyNumberFormat="1" applyFont="1" applyFill="1" applyBorder="1" applyAlignment="1">
      <alignment horizontal="center" vertical="top"/>
    </xf>
    <xf numFmtId="4" fontId="10" fillId="0" borderId="3" xfId="0" applyNumberFormat="1" applyFont="1" applyFill="1" applyBorder="1" applyAlignment="1">
      <alignment horizontal="center" vertical="top"/>
    </xf>
    <xf numFmtId="4" fontId="10" fillId="0" borderId="5" xfId="0" applyNumberFormat="1" applyFont="1" applyFill="1" applyBorder="1" applyAlignment="1">
      <alignment horizontal="center" vertical="top"/>
    </xf>
    <xf numFmtId="0" fontId="8" fillId="0" borderId="4" xfId="0" applyFont="1" applyFill="1" applyBorder="1" applyAlignment="1">
      <alignment horizontal="left" vertical="top" wrapText="1"/>
    </xf>
    <xf numFmtId="0" fontId="8" fillId="0" borderId="4" xfId="0" applyFont="1" applyFill="1" applyBorder="1"/>
    <xf numFmtId="0" fontId="8" fillId="0" borderId="3" xfId="0" applyNumberFormat="1" applyFont="1" applyFill="1" applyBorder="1" applyAlignment="1">
      <alignment vertical="top" wrapText="1"/>
    </xf>
    <xf numFmtId="49" fontId="3" fillId="0" borderId="3"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5" xfId="0" applyFont="1" applyFill="1" applyBorder="1" applyAlignment="1">
      <alignment horizontal="center" vertical="top" wrapText="1"/>
    </xf>
    <xf numFmtId="0" fontId="8" fillId="0" borderId="3" xfId="0"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4" fontId="9" fillId="0" borderId="3" xfId="0" applyNumberFormat="1" applyFont="1" applyFill="1" applyBorder="1" applyAlignment="1">
      <alignment horizontal="center" vertical="top" shrinkToFit="1"/>
    </xf>
    <xf numFmtId="4" fontId="9" fillId="0" borderId="4" xfId="0" applyNumberFormat="1" applyFont="1" applyFill="1" applyBorder="1" applyAlignment="1">
      <alignment horizontal="center" vertical="top" shrinkToFit="1"/>
    </xf>
    <xf numFmtId="4" fontId="9" fillId="0" borderId="5" xfId="0" applyNumberFormat="1" applyFont="1" applyFill="1" applyBorder="1" applyAlignment="1">
      <alignment horizontal="center" vertical="top" shrinkToFit="1"/>
    </xf>
    <xf numFmtId="4" fontId="10" fillId="0" borderId="3" xfId="0" applyNumberFormat="1" applyFont="1" applyFill="1" applyBorder="1" applyAlignment="1">
      <alignment horizontal="center" vertical="top" shrinkToFit="1"/>
    </xf>
    <xf numFmtId="4" fontId="10" fillId="0" borderId="4" xfId="0" applyNumberFormat="1" applyFont="1" applyFill="1" applyBorder="1" applyAlignment="1">
      <alignment horizontal="center" vertical="top" shrinkToFit="1"/>
    </xf>
    <xf numFmtId="4" fontId="10" fillId="0" borderId="5" xfId="0" applyNumberFormat="1" applyFont="1" applyFill="1" applyBorder="1" applyAlignment="1">
      <alignment horizontal="center" vertical="top" shrinkToFit="1"/>
    </xf>
    <xf numFmtId="0" fontId="3" fillId="4" borderId="3" xfId="0" applyNumberFormat="1" applyFont="1" applyFill="1" applyBorder="1" applyAlignment="1">
      <alignment horizontal="center" vertical="top" shrinkToFit="1"/>
    </xf>
    <xf numFmtId="0" fontId="3" fillId="4" borderId="4" xfId="0" applyNumberFormat="1" applyFont="1" applyFill="1" applyBorder="1" applyAlignment="1">
      <alignment horizontal="center" vertical="top" shrinkToFit="1"/>
    </xf>
    <xf numFmtId="0" fontId="3" fillId="4" borderId="5" xfId="0" applyNumberFormat="1" applyFont="1" applyFill="1" applyBorder="1" applyAlignment="1">
      <alignment horizontal="center" vertical="top" shrinkToFit="1"/>
    </xf>
    <xf numFmtId="0" fontId="7" fillId="0" borderId="4" xfId="0" applyFont="1" applyFill="1" applyBorder="1" applyAlignment="1">
      <alignment horizontal="center" vertical="top" wrapText="1"/>
    </xf>
    <xf numFmtId="4" fontId="9" fillId="0" borderId="4" xfId="0" applyNumberFormat="1" applyFont="1" applyFill="1" applyBorder="1" applyAlignment="1">
      <alignment horizontal="center" vertical="top"/>
    </xf>
    <xf numFmtId="4" fontId="10" fillId="0" borderId="4" xfId="0" applyNumberFormat="1" applyFont="1" applyFill="1" applyBorder="1" applyAlignment="1">
      <alignment horizontal="center" vertical="top"/>
    </xf>
    <xf numFmtId="0" fontId="8" fillId="0" borderId="3" xfId="0" applyNumberFormat="1" applyFont="1" applyFill="1" applyBorder="1" applyAlignment="1" applyProtection="1">
      <alignment horizontal="left" vertical="top" wrapText="1" shrinkToFit="1"/>
      <protection locked="0"/>
    </xf>
    <xf numFmtId="0" fontId="8" fillId="0" borderId="4" xfId="0" applyNumberFormat="1" applyFont="1" applyFill="1" applyBorder="1" applyAlignment="1" applyProtection="1">
      <alignment horizontal="left" vertical="top" wrapText="1" shrinkToFit="1"/>
      <protection locked="0"/>
    </xf>
    <xf numFmtId="0" fontId="8" fillId="0" borderId="5" xfId="0" applyNumberFormat="1" applyFont="1" applyFill="1" applyBorder="1" applyAlignment="1" applyProtection="1">
      <alignment horizontal="left" vertical="top" wrapText="1" shrinkToFit="1"/>
      <protection locked="0"/>
    </xf>
    <xf numFmtId="4" fontId="9" fillId="0" borderId="3" xfId="0" applyNumberFormat="1" applyFont="1" applyFill="1" applyBorder="1" applyAlignment="1">
      <alignment horizontal="center" vertical="top" wrapText="1"/>
    </xf>
    <xf numFmtId="4" fontId="9" fillId="0" borderId="5" xfId="0" applyNumberFormat="1" applyFont="1" applyFill="1" applyBorder="1" applyAlignment="1">
      <alignment horizontal="center" vertical="top" wrapText="1"/>
    </xf>
    <xf numFmtId="4" fontId="10" fillId="0" borderId="3" xfId="0" applyNumberFormat="1" applyFont="1" applyFill="1" applyBorder="1" applyAlignment="1">
      <alignment horizontal="center" vertical="top" wrapText="1"/>
    </xf>
    <xf numFmtId="4" fontId="10" fillId="0" borderId="5" xfId="0" applyNumberFormat="1" applyFont="1" applyFill="1" applyBorder="1" applyAlignment="1">
      <alignment horizontal="center" vertical="top" wrapText="1"/>
    </xf>
    <xf numFmtId="0" fontId="7" fillId="0" borderId="1" xfId="0" applyFont="1" applyFill="1" applyBorder="1" applyAlignment="1">
      <alignment horizontal="center" vertical="top"/>
    </xf>
    <xf numFmtId="0" fontId="8" fillId="0" borderId="4" xfId="0" applyNumberFormat="1" applyFont="1" applyFill="1" applyBorder="1" applyAlignment="1">
      <alignment horizontal="left" vertical="top" wrapText="1" shrinkToFit="1"/>
    </xf>
    <xf numFmtId="0" fontId="8" fillId="0" borderId="5" xfId="0" applyNumberFormat="1" applyFont="1" applyFill="1" applyBorder="1" applyAlignment="1">
      <alignment horizontal="left" vertical="top" wrapText="1" shrinkToFit="1"/>
    </xf>
    <xf numFmtId="49" fontId="7" fillId="0" borderId="3" xfId="0" applyNumberFormat="1" applyFont="1" applyFill="1" applyBorder="1" applyAlignment="1">
      <alignment horizontal="center" vertical="top"/>
    </xf>
    <xf numFmtId="49" fontId="7" fillId="0" borderId="4" xfId="0" applyNumberFormat="1" applyFont="1" applyFill="1" applyBorder="1" applyAlignment="1">
      <alignment horizontal="center" vertical="top"/>
    </xf>
    <xf numFmtId="49" fontId="7" fillId="0" borderId="5" xfId="0" applyNumberFormat="1" applyFont="1" applyFill="1" applyBorder="1" applyAlignment="1">
      <alignment horizontal="center" vertical="top"/>
    </xf>
    <xf numFmtId="4" fontId="7" fillId="0" borderId="3" xfId="0" applyNumberFormat="1" applyFont="1" applyFill="1" applyBorder="1" applyAlignment="1">
      <alignment horizontal="center" vertical="top"/>
    </xf>
    <xf numFmtId="4" fontId="7" fillId="0" borderId="4" xfId="0" applyNumberFormat="1" applyFont="1" applyFill="1" applyBorder="1" applyAlignment="1">
      <alignment horizontal="center" vertical="top"/>
    </xf>
    <xf numFmtId="4" fontId="7" fillId="0" borderId="5" xfId="0" applyNumberFormat="1" applyFont="1" applyFill="1" applyBorder="1" applyAlignment="1">
      <alignment horizontal="center" vertical="top"/>
    </xf>
    <xf numFmtId="0" fontId="11" fillId="4" borderId="4" xfId="0" applyFont="1" applyFill="1" applyBorder="1" applyAlignment="1">
      <alignment horizontal="center" vertical="top"/>
    </xf>
    <xf numFmtId="0" fontId="7" fillId="0" borderId="3" xfId="6" applyFont="1" applyFill="1" applyBorder="1" applyAlignment="1">
      <alignment horizontal="center" vertical="top"/>
    </xf>
    <xf numFmtId="0" fontId="7" fillId="0" borderId="4" xfId="6" applyFont="1" applyFill="1" applyBorder="1" applyAlignment="1">
      <alignment horizontal="center" vertical="top"/>
    </xf>
    <xf numFmtId="0" fontId="7" fillId="0" borderId="5" xfId="6" applyFont="1" applyFill="1" applyBorder="1" applyAlignment="1">
      <alignment horizontal="center" vertical="top"/>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3" fillId="0" borderId="5" xfId="0" applyFont="1" applyFill="1" applyBorder="1" applyAlignment="1">
      <alignment horizontal="center" vertical="top"/>
    </xf>
    <xf numFmtId="14" fontId="3" fillId="0" borderId="3" xfId="0" applyNumberFormat="1" applyFont="1" applyBorder="1" applyAlignment="1">
      <alignment horizontal="center" vertical="top"/>
    </xf>
    <xf numFmtId="14" fontId="3" fillId="0" borderId="4" xfId="0" applyNumberFormat="1" applyFont="1" applyBorder="1" applyAlignment="1">
      <alignment horizontal="center" vertical="top"/>
    </xf>
    <xf numFmtId="0" fontId="3" fillId="0" borderId="3" xfId="1" applyNumberFormat="1" applyFont="1" applyFill="1" applyBorder="1" applyAlignment="1">
      <alignment horizontal="center" vertical="top" wrapText="1" shrinkToFit="1"/>
    </xf>
    <xf numFmtId="0" fontId="3" fillId="0" borderId="4" xfId="1" applyNumberFormat="1" applyFont="1" applyFill="1" applyBorder="1" applyAlignment="1">
      <alignment horizontal="center" vertical="top" wrapText="1" shrinkToFit="1"/>
    </xf>
    <xf numFmtId="0" fontId="3" fillId="0" borderId="5" xfId="1" applyNumberFormat="1" applyFont="1" applyFill="1" applyBorder="1" applyAlignment="1">
      <alignment horizontal="center" vertical="top" wrapText="1" shrinkToFit="1"/>
    </xf>
    <xf numFmtId="49" fontId="3" fillId="4" borderId="3" xfId="1" applyNumberFormat="1" applyFont="1" applyFill="1" applyBorder="1" applyAlignment="1">
      <alignment horizontal="center" vertical="top" wrapText="1"/>
    </xf>
    <xf numFmtId="49" fontId="3" fillId="4" borderId="5" xfId="1" applyNumberFormat="1" applyFont="1" applyFill="1" applyBorder="1" applyAlignment="1">
      <alignment horizontal="center" vertical="top" wrapText="1"/>
    </xf>
    <xf numFmtId="165" fontId="13" fillId="6" borderId="20" xfId="0" applyNumberFormat="1" applyFont="1" applyFill="1" applyBorder="1" applyAlignment="1">
      <alignment horizontal="center" vertical="top"/>
    </xf>
    <xf numFmtId="165" fontId="13" fillId="6" borderId="21" xfId="0" applyNumberFormat="1" applyFont="1" applyFill="1" applyBorder="1" applyAlignment="1">
      <alignment horizontal="center" vertical="top"/>
    </xf>
    <xf numFmtId="165" fontId="13" fillId="6" borderId="22" xfId="0" applyNumberFormat="1" applyFont="1" applyFill="1" applyBorder="1" applyAlignment="1">
      <alignment horizontal="center" vertical="top"/>
    </xf>
    <xf numFmtId="0" fontId="13" fillId="6" borderId="26" xfId="1" applyFont="1" applyFill="1" applyBorder="1" applyAlignment="1">
      <alignment horizontal="center" vertical="center" wrapText="1"/>
    </xf>
    <xf numFmtId="0" fontId="13" fillId="6" borderId="27" xfId="1" applyFont="1" applyFill="1" applyBorder="1" applyAlignment="1">
      <alignment horizontal="center" vertical="center" wrapText="1"/>
    </xf>
    <xf numFmtId="0" fontId="15" fillId="6" borderId="27" xfId="0" applyFont="1" applyFill="1" applyBorder="1" applyAlignment="1">
      <alignment horizontal="center" vertical="center"/>
    </xf>
    <xf numFmtId="0" fontId="15" fillId="6" borderId="28" xfId="0" applyFont="1" applyFill="1" applyBorder="1" applyAlignment="1">
      <alignment horizontal="center" vertical="center"/>
    </xf>
    <xf numFmtId="0" fontId="3" fillId="0" borderId="0" xfId="0" applyFont="1" applyFill="1" applyBorder="1"/>
    <xf numFmtId="0" fontId="18" fillId="0" borderId="0" xfId="0" applyFont="1"/>
    <xf numFmtId="0" fontId="13" fillId="6" borderId="26" xfId="0" applyFont="1" applyFill="1" applyBorder="1" applyAlignment="1">
      <alignment horizontal="center" vertical="center"/>
    </xf>
    <xf numFmtId="0" fontId="11" fillId="0" borderId="4" xfId="0" applyFont="1" applyBorder="1" applyAlignment="1">
      <alignment horizontal="center" vertical="center"/>
    </xf>
    <xf numFmtId="0" fontId="3" fillId="0" borderId="4" xfId="0" applyFont="1" applyBorder="1" applyAlignment="1">
      <alignment vertical="center"/>
    </xf>
    <xf numFmtId="0" fontId="3" fillId="8" borderId="3" xfId="0" applyFont="1" applyFill="1" applyBorder="1" applyAlignment="1">
      <alignment horizontal="left"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0" fillId="0" borderId="3" xfId="0" applyFont="1" applyBorder="1" applyAlignment="1">
      <alignment horizontal="center" vertical="center"/>
    </xf>
    <xf numFmtId="0" fontId="3" fillId="0" borderId="4" xfId="0" applyFont="1" applyBorder="1" applyAlignment="1">
      <alignment vertical="center" wrapText="1"/>
    </xf>
    <xf numFmtId="0" fontId="3" fillId="0" borderId="3" xfId="0" applyFont="1" applyFill="1" applyBorder="1" applyAlignment="1">
      <alignment horizontal="center" vertical="center"/>
    </xf>
    <xf numFmtId="14"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17" fillId="0" borderId="0" xfId="0" applyFont="1" applyFill="1"/>
    <xf numFmtId="0" fontId="15" fillId="0" borderId="0" xfId="0" applyFont="1" applyFill="1"/>
    <xf numFmtId="0" fontId="15" fillId="0" borderId="0" xfId="0" applyFont="1"/>
    <xf numFmtId="49" fontId="3" fillId="0" borderId="3" xfId="0" applyNumberFormat="1" applyFont="1" applyBorder="1" applyAlignment="1">
      <alignment horizontal="left" vertical="top" wrapText="1"/>
    </xf>
    <xf numFmtId="0" fontId="4" fillId="0" borderId="3" xfId="0" applyFont="1" applyBorder="1" applyAlignment="1">
      <alignment horizontal="center" vertical="top"/>
    </xf>
    <xf numFmtId="0" fontId="11" fillId="0" borderId="3" xfId="0" applyFont="1" applyBorder="1" applyAlignment="1">
      <alignment horizontal="center" vertical="top"/>
    </xf>
    <xf numFmtId="0" fontId="4" fillId="0" borderId="1" xfId="0" applyFont="1" applyBorder="1" applyAlignment="1">
      <alignment horizontal="center" vertical="top"/>
    </xf>
    <xf numFmtId="0" fontId="0" fillId="0" borderId="0" xfId="0" applyAlignment="1">
      <alignment vertical="top"/>
    </xf>
    <xf numFmtId="0" fontId="3" fillId="0" borderId="4" xfId="0" applyFont="1" applyBorder="1" applyAlignment="1">
      <alignment horizontal="center" vertical="top"/>
    </xf>
    <xf numFmtId="0" fontId="3" fillId="0" borderId="3" xfId="0" applyFont="1" applyBorder="1" applyAlignment="1">
      <alignment horizontal="center" vertical="top"/>
    </xf>
    <xf numFmtId="1" fontId="4" fillId="0" borderId="3" xfId="0" applyNumberFormat="1" applyFont="1" applyBorder="1" applyAlignment="1">
      <alignment horizontal="center" vertical="top"/>
    </xf>
    <xf numFmtId="49" fontId="3" fillId="0" borderId="5" xfId="0" applyNumberFormat="1" applyFont="1" applyBorder="1" applyAlignment="1">
      <alignment horizontal="left" vertical="top" wrapText="1"/>
    </xf>
    <xf numFmtId="1" fontId="3" fillId="0" borderId="5" xfId="0" applyNumberFormat="1" applyFont="1" applyBorder="1" applyAlignment="1">
      <alignment horizontal="center" vertical="top"/>
    </xf>
    <xf numFmtId="49" fontId="3" fillId="4" borderId="3" xfId="0" applyNumberFormat="1" applyFont="1" applyFill="1" applyBorder="1" applyAlignment="1">
      <alignment horizontal="center" vertical="top" wrapText="1"/>
    </xf>
    <xf numFmtId="1" fontId="4" fillId="4" borderId="3" xfId="0" applyNumberFormat="1" applyFont="1" applyFill="1" applyBorder="1" applyAlignment="1">
      <alignment horizontal="center" vertical="top"/>
    </xf>
    <xf numFmtId="49" fontId="3" fillId="4" borderId="4" xfId="0" applyNumberFormat="1" applyFont="1" applyFill="1" applyBorder="1" applyAlignment="1">
      <alignment horizontal="center" vertical="top" wrapText="1"/>
    </xf>
    <xf numFmtId="1" fontId="3" fillId="4" borderId="3" xfId="0" applyNumberFormat="1" applyFont="1" applyFill="1" applyBorder="1" applyAlignment="1">
      <alignment horizontal="center" vertical="top"/>
    </xf>
    <xf numFmtId="49" fontId="3" fillId="0" borderId="4" xfId="0" applyNumberFormat="1" applyFont="1" applyBorder="1" applyAlignment="1">
      <alignment horizontal="left" vertical="top" wrapText="1"/>
    </xf>
    <xf numFmtId="0" fontId="4" fillId="0" borderId="4" xfId="0" applyFont="1" applyBorder="1" applyAlignment="1">
      <alignment horizontal="center" vertical="top"/>
    </xf>
    <xf numFmtId="0" fontId="9" fillId="9" borderId="20" xfId="0" applyFont="1" applyFill="1" applyBorder="1" applyAlignment="1">
      <alignment horizontal="center"/>
    </xf>
    <xf numFmtId="0" fontId="9" fillId="9" borderId="21" xfId="0" applyFont="1" applyFill="1" applyBorder="1" applyAlignment="1">
      <alignment horizontal="center"/>
    </xf>
    <xf numFmtId="0" fontId="3" fillId="9" borderId="21" xfId="0" applyFont="1" applyFill="1" applyBorder="1" applyAlignment="1">
      <alignment horizontal="center"/>
    </xf>
    <xf numFmtId="49" fontId="7" fillId="9" borderId="21" xfId="0" applyNumberFormat="1" applyFont="1" applyFill="1" applyBorder="1" applyAlignment="1">
      <alignment horizontal="center"/>
    </xf>
    <xf numFmtId="49" fontId="3" fillId="9" borderId="21" xfId="0" applyNumberFormat="1" applyFont="1" applyFill="1" applyBorder="1" applyAlignment="1">
      <alignment horizontal="center"/>
    </xf>
    <xf numFmtId="0" fontId="3" fillId="9" borderId="22" xfId="0" applyFont="1" applyFill="1" applyBorder="1" applyAlignment="1">
      <alignment horizontal="center" vertical="top"/>
    </xf>
    <xf numFmtId="4" fontId="16" fillId="0" borderId="1" xfId="0" applyNumberFormat="1" applyFont="1" applyFill="1" applyBorder="1" applyAlignment="1">
      <alignment horizontal="right" vertical="top" shrinkToFit="1"/>
    </xf>
    <xf numFmtId="0" fontId="17" fillId="0" borderId="0" xfId="0" applyFont="1"/>
    <xf numFmtId="0" fontId="17" fillId="4" borderId="0" xfId="0" applyFont="1" applyFill="1"/>
    <xf numFmtId="49" fontId="17" fillId="0" borderId="4" xfId="0" applyNumberFormat="1" applyFont="1" applyBorder="1" applyAlignment="1">
      <alignment horizontal="center" vertical="top" wrapText="1" shrinkToFit="1"/>
    </xf>
    <xf numFmtId="4" fontId="17" fillId="0" borderId="0" xfId="0" applyNumberFormat="1" applyFont="1"/>
    <xf numFmtId="0" fontId="17" fillId="6" borderId="0" xfId="0" applyFont="1" applyFill="1"/>
    <xf numFmtId="49" fontId="17" fillId="0" borderId="10" xfId="0" applyNumberFormat="1" applyFont="1" applyBorder="1" applyAlignment="1">
      <alignment horizontal="center" vertical="top" wrapText="1" shrinkToFit="1"/>
    </xf>
    <xf numFmtId="0" fontId="16" fillId="0" borderId="0" xfId="0" applyFont="1"/>
    <xf numFmtId="0" fontId="17" fillId="0" borderId="3" xfId="0" applyFont="1" applyFill="1" applyBorder="1" applyAlignment="1">
      <alignment horizontal="center" vertical="top" shrinkToFit="1"/>
    </xf>
    <xf numFmtId="0" fontId="22" fillId="0" borderId="0" xfId="0" applyFont="1"/>
    <xf numFmtId="0" fontId="22" fillId="4" borderId="0" xfId="0" applyFont="1" applyFill="1"/>
    <xf numFmtId="0" fontId="17" fillId="11" borderId="0" xfId="0" applyFont="1" applyFill="1"/>
    <xf numFmtId="0" fontId="25" fillId="0" borderId="0" xfId="0" applyFont="1"/>
    <xf numFmtId="0" fontId="25" fillId="11" borderId="0" xfId="0" applyFont="1" applyFill="1"/>
    <xf numFmtId="0" fontId="25" fillId="4" borderId="0" xfId="0" applyFont="1" applyFill="1"/>
    <xf numFmtId="0" fontId="25" fillId="6" borderId="0" xfId="0" applyFont="1" applyFill="1"/>
    <xf numFmtId="4" fontId="25" fillId="0" borderId="0" xfId="0" applyNumberFormat="1" applyFont="1"/>
    <xf numFmtId="0" fontId="8" fillId="0" borderId="3" xfId="0" applyFont="1" applyFill="1" applyBorder="1" applyAlignment="1">
      <alignment horizontal="center" vertical="center" wrapText="1" shrinkToFit="1"/>
    </xf>
    <xf numFmtId="0" fontId="8" fillId="0" borderId="5" xfId="0" applyFont="1" applyFill="1" applyBorder="1" applyAlignment="1">
      <alignment horizontal="center" vertical="center" wrapText="1" shrinkToFit="1"/>
    </xf>
    <xf numFmtId="0" fontId="12" fillId="0" borderId="5" xfId="0" applyFont="1" applyFill="1" applyBorder="1" applyAlignment="1">
      <alignment horizontal="left"/>
    </xf>
    <xf numFmtId="49" fontId="8" fillId="0" borderId="3" xfId="0" applyNumberFormat="1" applyFont="1" applyFill="1" applyBorder="1" applyAlignment="1">
      <alignment horizontal="left" vertical="top" wrapText="1"/>
    </xf>
    <xf numFmtId="0" fontId="12" fillId="0" borderId="4" xfId="0" applyFont="1" applyFill="1" applyBorder="1" applyAlignment="1">
      <alignment vertical="top" wrapText="1"/>
    </xf>
    <xf numFmtId="0" fontId="12" fillId="0" borderId="5" xfId="0" applyFont="1" applyFill="1" applyBorder="1" applyAlignment="1">
      <alignment vertical="top" wrapText="1"/>
    </xf>
    <xf numFmtId="2" fontId="8" fillId="0" borderId="3" xfId="0" applyNumberFormat="1" applyFont="1" applyFill="1" applyBorder="1" applyAlignment="1">
      <alignment horizontal="left" vertical="top" wrapText="1"/>
    </xf>
    <xf numFmtId="2" fontId="8" fillId="0" borderId="3" xfId="0" applyNumberFormat="1" applyFont="1" applyFill="1" applyBorder="1" applyAlignment="1">
      <alignment horizontal="left" vertical="top" wrapText="1"/>
    </xf>
    <xf numFmtId="2" fontId="8" fillId="0" borderId="5" xfId="0" applyNumberFormat="1" applyFont="1" applyFill="1" applyBorder="1" applyAlignment="1">
      <alignment horizontal="left" vertical="top" wrapText="1"/>
    </xf>
    <xf numFmtId="49" fontId="8" fillId="0" borderId="3" xfId="0" applyNumberFormat="1" applyFont="1" applyFill="1" applyBorder="1" applyAlignment="1">
      <alignment horizontal="left" vertical="top" wrapText="1"/>
    </xf>
    <xf numFmtId="49" fontId="8" fillId="0" borderId="5" xfId="0" applyNumberFormat="1" applyFont="1" applyFill="1" applyBorder="1" applyAlignment="1">
      <alignment horizontal="left" vertical="top" wrapText="1"/>
    </xf>
    <xf numFmtId="0" fontId="8" fillId="8" borderId="3" xfId="0" applyFont="1" applyFill="1" applyBorder="1" applyAlignment="1">
      <alignment horizontal="left" vertical="center" wrapText="1"/>
    </xf>
    <xf numFmtId="0" fontId="8" fillId="0" borderId="4" xfId="0" applyFont="1" applyBorder="1" applyAlignment="1">
      <alignment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1" xfId="1" applyFont="1" applyFill="1" applyBorder="1" applyAlignment="1">
      <alignment horizontal="left"/>
    </xf>
    <xf numFmtId="0" fontId="8" fillId="0" borderId="3" xfId="1" applyFont="1" applyFill="1" applyBorder="1" applyAlignment="1">
      <alignment horizontal="left" vertical="top" wrapText="1"/>
    </xf>
    <xf numFmtId="0" fontId="8" fillId="0" borderId="3" xfId="1" applyFont="1" applyFill="1" applyBorder="1" applyAlignment="1">
      <alignment horizontal="left" vertical="center" wrapText="1"/>
    </xf>
    <xf numFmtId="0" fontId="8" fillId="0" borderId="1"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4"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4" borderId="3" xfId="1" applyFont="1" applyFill="1" applyBorder="1" applyAlignment="1">
      <alignment horizontal="left" vertical="top" wrapText="1"/>
    </xf>
    <xf numFmtId="0" fontId="8" fillId="4" borderId="15" xfId="1" applyFont="1" applyFill="1" applyBorder="1" applyAlignment="1">
      <alignment horizontal="left" vertical="top" wrapText="1"/>
    </xf>
    <xf numFmtId="0" fontId="8" fillId="4" borderId="12" xfId="5" applyNumberFormat="1" applyFont="1" applyFill="1" applyBorder="1" applyAlignment="1" applyProtection="1">
      <alignment horizontal="left" vertical="top" wrapText="1"/>
    </xf>
    <xf numFmtId="0" fontId="8" fillId="4" borderId="3" xfId="1" applyFont="1" applyFill="1" applyBorder="1" applyAlignment="1">
      <alignment vertical="center" wrapText="1"/>
    </xf>
    <xf numFmtId="0" fontId="8" fillId="4" borderId="4" xfId="1" applyFont="1" applyFill="1" applyBorder="1" applyAlignment="1">
      <alignment vertical="center" wrapText="1"/>
    </xf>
    <xf numFmtId="0" fontId="8" fillId="4" borderId="5" xfId="1" applyFont="1" applyFill="1" applyBorder="1" applyAlignment="1">
      <alignment vertical="center" wrapText="1"/>
    </xf>
    <xf numFmtId="0" fontId="8" fillId="4" borderId="3" xfId="1" applyFont="1" applyFill="1" applyBorder="1" applyAlignment="1">
      <alignment vertical="top" wrapText="1"/>
    </xf>
    <xf numFmtId="0" fontId="8" fillId="4" borderId="4" xfId="1" applyFont="1" applyFill="1" applyBorder="1" applyAlignment="1">
      <alignment vertical="top" wrapText="1"/>
    </xf>
    <xf numFmtId="0" fontId="8" fillId="4" borderId="5" xfId="1" applyFont="1" applyFill="1" applyBorder="1" applyAlignment="1">
      <alignment vertical="top" wrapText="1"/>
    </xf>
    <xf numFmtId="0" fontId="8" fillId="4" borderId="6" xfId="1" applyFont="1" applyFill="1" applyBorder="1" applyAlignment="1">
      <alignment horizontal="left" vertical="top" wrapText="1"/>
    </xf>
    <xf numFmtId="0" fontId="8" fillId="4" borderId="14" xfId="5" applyNumberFormat="1" applyFont="1" applyFill="1" applyBorder="1" applyAlignment="1" applyProtection="1">
      <alignment horizontal="left" vertical="top" wrapText="1"/>
    </xf>
    <xf numFmtId="0" fontId="8" fillId="4" borderId="16" xfId="1" applyFont="1" applyFill="1" applyBorder="1" applyAlignment="1">
      <alignment horizontal="left" vertical="top" wrapText="1"/>
    </xf>
    <xf numFmtId="0" fontId="8" fillId="4" borderId="4" xfId="1" applyFont="1" applyFill="1" applyBorder="1" applyAlignment="1">
      <alignment horizontal="left" vertical="top" wrapText="1"/>
    </xf>
    <xf numFmtId="0" fontId="8" fillId="4" borderId="5" xfId="1" applyFont="1" applyFill="1" applyBorder="1" applyAlignment="1">
      <alignment horizontal="left" vertical="top" wrapText="1"/>
    </xf>
    <xf numFmtId="0" fontId="8" fillId="4" borderId="3" xfId="1" applyFont="1" applyFill="1" applyBorder="1" applyAlignment="1">
      <alignment horizontal="center" vertical="top" wrapText="1"/>
    </xf>
    <xf numFmtId="0" fontId="8" fillId="4" borderId="5" xfId="1" applyFont="1" applyFill="1" applyBorder="1" applyAlignment="1">
      <alignment horizontal="center" vertical="top" wrapText="1"/>
    </xf>
    <xf numFmtId="0" fontId="8" fillId="4" borderId="9" xfId="1" applyFont="1" applyFill="1" applyBorder="1" applyAlignment="1">
      <alignment horizontal="left" vertical="top" wrapText="1"/>
    </xf>
    <xf numFmtId="0" fontId="8" fillId="0" borderId="1" xfId="1" applyFont="1" applyFill="1" applyBorder="1" applyAlignment="1">
      <alignment vertical="top" wrapText="1"/>
    </xf>
    <xf numFmtId="0" fontId="8" fillId="0" borderId="5" xfId="1" applyFont="1" applyFill="1" applyBorder="1" applyAlignment="1">
      <alignment vertical="top" wrapText="1"/>
    </xf>
    <xf numFmtId="0" fontId="8" fillId="0" borderId="3" xfId="1" applyFont="1" applyFill="1" applyBorder="1" applyAlignment="1">
      <alignmen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3" xfId="0" applyFont="1" applyBorder="1" applyAlignment="1">
      <alignment horizontal="left" vertical="top" wrapText="1"/>
    </xf>
    <xf numFmtId="0" fontId="8" fillId="0" borderId="5" xfId="0" applyFont="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0" borderId="0" xfId="1" applyFont="1" applyFill="1" applyAlignment="1">
      <alignment horizontal="left"/>
    </xf>
    <xf numFmtId="0" fontId="8" fillId="0" borderId="1" xfId="1" applyFont="1" applyFill="1" applyBorder="1" applyAlignment="1">
      <alignment horizontal="center"/>
    </xf>
    <xf numFmtId="0" fontId="28" fillId="0" borderId="4" xfId="0" applyFont="1" applyBorder="1" applyAlignment="1">
      <alignment horizontal="center" vertical="top" wrapText="1"/>
    </xf>
    <xf numFmtId="0" fontId="28" fillId="0" borderId="5" xfId="0" applyFont="1" applyBorder="1" applyAlignment="1">
      <alignment horizontal="center" vertical="top" wrapText="1"/>
    </xf>
    <xf numFmtId="0" fontId="7" fillId="0" borderId="1" xfId="1" applyFont="1" applyFill="1" applyBorder="1" applyAlignment="1">
      <alignment horizontal="center"/>
    </xf>
    <xf numFmtId="49" fontId="7" fillId="0" borderId="3" xfId="1" applyNumberFormat="1" applyFont="1" applyFill="1" applyBorder="1" applyAlignment="1">
      <alignment horizontal="center" vertical="top" wrapText="1"/>
    </xf>
    <xf numFmtId="49" fontId="7" fillId="0" borderId="1" xfId="1" applyNumberFormat="1" applyFont="1" applyFill="1" applyBorder="1" applyAlignment="1">
      <alignment horizontal="center" vertical="top" wrapText="1"/>
    </xf>
    <xf numFmtId="49" fontId="7" fillId="0" borderId="3" xfId="1" applyNumberFormat="1" applyFont="1" applyFill="1" applyBorder="1" applyAlignment="1">
      <alignment horizontal="center" vertical="top" wrapText="1"/>
    </xf>
    <xf numFmtId="49" fontId="7" fillId="0" borderId="4" xfId="1" applyNumberFormat="1" applyFont="1" applyFill="1" applyBorder="1" applyAlignment="1">
      <alignment horizontal="center" vertical="top" wrapText="1"/>
    </xf>
    <xf numFmtId="49" fontId="7" fillId="0" borderId="5" xfId="1" applyNumberFormat="1" applyFont="1" applyFill="1" applyBorder="1" applyAlignment="1">
      <alignment horizontal="center" vertical="top" wrapText="1"/>
    </xf>
    <xf numFmtId="49" fontId="7" fillId="0" borderId="1" xfId="0" applyNumberFormat="1" applyFont="1" applyBorder="1" applyAlignment="1">
      <alignment horizontal="center" vertical="top"/>
    </xf>
    <xf numFmtId="49" fontId="7" fillId="0" borderId="3" xfId="0" applyNumberFormat="1" applyFont="1" applyBorder="1" applyAlignment="1">
      <alignment horizontal="center" vertical="top"/>
    </xf>
    <xf numFmtId="49" fontId="7" fillId="0" borderId="5" xfId="0" applyNumberFormat="1" applyFont="1" applyBorder="1" applyAlignment="1">
      <alignment horizontal="center" vertical="top"/>
    </xf>
    <xf numFmtId="49" fontId="7" fillId="0" borderId="3" xfId="0" applyNumberFormat="1" applyFont="1" applyFill="1" applyBorder="1" applyAlignment="1">
      <alignment horizontal="center" vertical="top" wrapText="1"/>
    </xf>
    <xf numFmtId="2" fontId="8" fillId="0" borderId="3" xfId="0" applyNumberFormat="1" applyFont="1" applyFill="1" applyBorder="1" applyAlignment="1">
      <alignment horizontal="center" vertical="top" wrapText="1"/>
    </xf>
    <xf numFmtId="2" fontId="8" fillId="0" borderId="5" xfId="0" applyNumberFormat="1" applyFont="1" applyFill="1" applyBorder="1" applyAlignment="1">
      <alignment horizontal="center" vertical="top" wrapText="1"/>
    </xf>
    <xf numFmtId="164" fontId="17" fillId="0" borderId="3" xfId="0" applyNumberFormat="1" applyFont="1" applyFill="1" applyBorder="1" applyAlignment="1">
      <alignment horizontal="right" vertical="top" shrinkToFit="1"/>
    </xf>
    <xf numFmtId="0" fontId="17" fillId="0" borderId="1" xfId="0" applyFont="1" applyFill="1" applyBorder="1" applyAlignment="1">
      <alignment horizontal="center" vertical="top" shrinkToFit="1"/>
    </xf>
    <xf numFmtId="0" fontId="16" fillId="0" borderId="19" xfId="0" applyFont="1" applyFill="1" applyBorder="1" applyAlignment="1">
      <alignment horizontal="center" vertical="top" shrinkToFit="1"/>
    </xf>
    <xf numFmtId="0" fontId="17" fillId="0" borderId="30" xfId="0" applyFont="1" applyFill="1" applyBorder="1" applyAlignment="1">
      <alignment horizontal="center" vertical="top" shrinkToFit="1"/>
    </xf>
    <xf numFmtId="3" fontId="17" fillId="0" borderId="1" xfId="0" applyNumberFormat="1" applyFont="1" applyFill="1" applyBorder="1" applyAlignment="1">
      <alignment horizontal="center" vertical="justify" shrinkToFit="1"/>
    </xf>
    <xf numFmtId="0" fontId="12" fillId="0" borderId="5" xfId="0" applyFont="1" applyFill="1" applyBorder="1"/>
    <xf numFmtId="3" fontId="17" fillId="0" borderId="3" xfId="0" applyNumberFormat="1" applyFont="1" applyFill="1" applyBorder="1" applyAlignment="1">
      <alignment horizontal="center" vertical="justify" shrinkToFit="1"/>
    </xf>
    <xf numFmtId="0" fontId="16" fillId="0" borderId="3" xfId="0" applyFont="1" applyFill="1" applyBorder="1" applyAlignment="1">
      <alignment horizontal="center" vertical="top" shrinkToFit="1"/>
    </xf>
    <xf numFmtId="0" fontId="8" fillId="0" borderId="16"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center" wrapText="1" shrinkToFit="1"/>
    </xf>
    <xf numFmtId="164" fontId="17" fillId="0" borderId="1" xfId="0" applyNumberFormat="1" applyFont="1" applyFill="1" applyBorder="1" applyAlignment="1">
      <alignment horizontal="right" vertical="top" shrinkToFit="1"/>
    </xf>
    <xf numFmtId="49" fontId="17" fillId="0" borderId="5" xfId="0" applyNumberFormat="1" applyFont="1" applyFill="1" applyBorder="1" applyAlignment="1">
      <alignment horizontal="center" vertical="top" wrapText="1"/>
    </xf>
    <xf numFmtId="0" fontId="17" fillId="0" borderId="5" xfId="0" applyFont="1" applyFill="1" applyBorder="1" applyAlignment="1">
      <alignment horizontal="center" vertical="top" shrinkToFit="1"/>
    </xf>
    <xf numFmtId="0" fontId="8" fillId="0" borderId="3"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17" fillId="0" borderId="4" xfId="0" applyFont="1" applyFill="1" applyBorder="1" applyAlignment="1">
      <alignment horizontal="center" vertical="top" shrinkToFit="1"/>
    </xf>
    <xf numFmtId="0" fontId="16" fillId="0" borderId="1" xfId="0" applyFont="1" applyFill="1" applyBorder="1" applyAlignment="1">
      <alignment horizontal="center" vertical="top" shrinkToFit="1"/>
    </xf>
    <xf numFmtId="0" fontId="17" fillId="0" borderId="29" xfId="0" applyFont="1" applyFill="1" applyBorder="1" applyAlignment="1">
      <alignment horizontal="center" vertical="top" shrinkToFi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28" fillId="0" borderId="3" xfId="0" applyFont="1" applyFill="1" applyBorder="1" applyAlignment="1">
      <alignment horizontal="center" vertical="top" wrapText="1"/>
    </xf>
    <xf numFmtId="0" fontId="28" fillId="0" borderId="5" xfId="0" applyFont="1" applyFill="1" applyBorder="1" applyAlignment="1">
      <alignment horizontal="center" vertical="top" wrapText="1"/>
    </xf>
    <xf numFmtId="0" fontId="28" fillId="0" borderId="4"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8" fillId="0" borderId="9" xfId="0" applyNumberFormat="1" applyFont="1" applyFill="1" applyBorder="1" applyAlignment="1">
      <alignment horizontal="center" vertical="center" wrapText="1" shrinkToFit="1"/>
    </xf>
    <xf numFmtId="0" fontId="8" fillId="0" borderId="10" xfId="0" applyNumberFormat="1" applyFont="1" applyFill="1" applyBorder="1" applyAlignment="1">
      <alignment horizontal="center" vertical="center" wrapText="1" shrinkToFit="1"/>
    </xf>
    <xf numFmtId="0" fontId="8" fillId="0" borderId="13" xfId="0" applyNumberFormat="1" applyFont="1" applyFill="1" applyBorder="1" applyAlignment="1">
      <alignment horizontal="center" vertical="center" wrapText="1" shrinkToFit="1"/>
    </xf>
    <xf numFmtId="0" fontId="5" fillId="0" borderId="5" xfId="0" applyFont="1" applyFill="1" applyBorder="1"/>
    <xf numFmtId="0" fontId="3" fillId="0" borderId="1" xfId="0" applyFont="1" applyFill="1" applyBorder="1" applyAlignment="1">
      <alignment horizontal="center" vertical="center" wrapText="1" shrinkToFit="1"/>
    </xf>
    <xf numFmtId="0" fontId="23" fillId="0" borderId="1" xfId="0" applyFont="1" applyFill="1" applyBorder="1" applyAlignment="1">
      <alignment horizontal="center" vertical="top" shrinkToFit="1"/>
    </xf>
    <xf numFmtId="0" fontId="24" fillId="0" borderId="1" xfId="0" applyFont="1" applyFill="1" applyBorder="1" applyAlignment="1">
      <alignment horizontal="center" vertical="top" shrinkToFit="1"/>
    </xf>
    <xf numFmtId="0" fontId="3" fillId="0" borderId="1" xfId="0" applyFont="1" applyFill="1" applyBorder="1" applyAlignment="1">
      <alignment horizontal="center" vertical="center" wrapText="1"/>
    </xf>
    <xf numFmtId="0" fontId="23" fillId="0" borderId="3" xfId="0" applyFont="1" applyFill="1" applyBorder="1" applyAlignment="1">
      <alignment horizontal="center" vertical="top" shrinkToFit="1"/>
    </xf>
    <xf numFmtId="0" fontId="24" fillId="0" borderId="3" xfId="0" applyFont="1" applyFill="1" applyBorder="1" applyAlignment="1">
      <alignment horizontal="center" vertical="top" shrinkToFit="1"/>
    </xf>
    <xf numFmtId="164" fontId="16" fillId="0" borderId="1" xfId="0" applyNumberFormat="1" applyFont="1" applyFill="1" applyBorder="1" applyAlignment="1">
      <alignment horizontal="right" vertical="top" shrinkToFit="1"/>
    </xf>
    <xf numFmtId="164" fontId="16" fillId="0" borderId="3" xfId="0" applyNumberFormat="1" applyFont="1" applyFill="1" applyBorder="1" applyAlignment="1">
      <alignment horizontal="right" vertical="top" shrinkToFit="1"/>
    </xf>
    <xf numFmtId="0" fontId="7" fillId="0" borderId="1" xfId="0" applyFont="1" applyFill="1" applyBorder="1" applyAlignment="1">
      <alignment horizontal="center" vertical="center" wrapText="1"/>
    </xf>
    <xf numFmtId="49" fontId="16" fillId="0" borderId="5" xfId="0" applyNumberFormat="1" applyFont="1" applyBorder="1" applyAlignment="1">
      <alignment horizontal="center" vertical="top" wrapText="1"/>
    </xf>
    <xf numFmtId="164" fontId="16" fillId="0" borderId="5" xfId="0" applyNumberFormat="1" applyFont="1" applyBorder="1" applyAlignment="1">
      <alignment horizontal="right" vertical="top" shrinkToFit="1"/>
    </xf>
    <xf numFmtId="49" fontId="13" fillId="6" borderId="26" xfId="0" applyNumberFormat="1" applyFont="1" applyFill="1" applyBorder="1" applyAlignment="1">
      <alignment horizontal="center" vertical="center" wrapText="1"/>
    </xf>
    <xf numFmtId="49" fontId="13" fillId="6" borderId="27" xfId="0" applyNumberFormat="1" applyFont="1" applyFill="1" applyBorder="1" applyAlignment="1">
      <alignment horizontal="center" vertical="center" wrapText="1"/>
    </xf>
    <xf numFmtId="49" fontId="13" fillId="6" borderId="28" xfId="0" applyNumberFormat="1" applyFont="1" applyFill="1" applyBorder="1" applyAlignment="1">
      <alignment horizontal="center" vertical="center" wrapText="1"/>
    </xf>
    <xf numFmtId="2" fontId="8" fillId="0" borderId="3" xfId="0" applyNumberFormat="1" applyFont="1" applyFill="1" applyBorder="1" applyAlignment="1">
      <alignment horizontal="center" vertical="center" wrapText="1"/>
    </xf>
    <xf numFmtId="2" fontId="8" fillId="0" borderId="5" xfId="0" applyNumberFormat="1" applyFont="1" applyFill="1" applyBorder="1" applyAlignment="1">
      <alignment horizontal="center" vertical="center" wrapText="1"/>
    </xf>
    <xf numFmtId="0" fontId="3" fillId="0" borderId="1" xfId="0" applyFont="1" applyFill="1" applyBorder="1" applyAlignment="1">
      <alignment vertical="top"/>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18" xfId="0" applyFont="1" applyFill="1" applyBorder="1" applyAlignment="1">
      <alignment vertical="top" wrapText="1"/>
    </xf>
    <xf numFmtId="0" fontId="3" fillId="0" borderId="3"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3" fillId="0" borderId="3" xfId="0" applyNumberFormat="1" applyFont="1" applyFill="1" applyBorder="1" applyAlignment="1">
      <alignment vertical="top" wrapText="1"/>
    </xf>
    <xf numFmtId="0" fontId="3" fillId="0" borderId="3"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0" borderId="3" xfId="0" applyNumberFormat="1" applyFont="1" applyFill="1" applyBorder="1" applyAlignment="1">
      <alignment vertical="top" wrapText="1"/>
    </xf>
    <xf numFmtId="0" fontId="3" fillId="0" borderId="5" xfId="0" applyNumberFormat="1" applyFont="1" applyFill="1" applyBorder="1" applyAlignment="1">
      <alignment vertical="top" wrapText="1"/>
    </xf>
    <xf numFmtId="0" fontId="3" fillId="0" borderId="5" xfId="0" applyNumberFormat="1" applyFont="1" applyFill="1" applyBorder="1" applyAlignment="1">
      <alignment vertical="top" wrapText="1"/>
    </xf>
    <xf numFmtId="0" fontId="3" fillId="0" borderId="3" xfId="0" applyNumberFormat="1" applyFont="1" applyFill="1" applyBorder="1" applyAlignment="1">
      <alignment horizontal="center" vertical="top" wrapText="1"/>
    </xf>
    <xf numFmtId="0" fontId="3" fillId="0" borderId="5" xfId="0" applyNumberFormat="1" applyFont="1" applyFill="1" applyBorder="1" applyAlignment="1">
      <alignment horizontal="center" vertical="top" wrapText="1"/>
    </xf>
    <xf numFmtId="0" fontId="3" fillId="0" borderId="4" xfId="0" applyNumberFormat="1" applyFont="1" applyFill="1" applyBorder="1" applyAlignment="1">
      <alignment vertical="top" wrapText="1"/>
    </xf>
    <xf numFmtId="0" fontId="3" fillId="0" borderId="4" xfId="0" applyNumberFormat="1" applyFont="1" applyFill="1" applyBorder="1" applyAlignment="1">
      <alignment vertical="top" wrapText="1"/>
    </xf>
    <xf numFmtId="0" fontId="4" fillId="9" borderId="21" xfId="0" applyFont="1" applyFill="1" applyBorder="1" applyAlignment="1">
      <alignment horizontal="center"/>
    </xf>
    <xf numFmtId="2" fontId="3" fillId="0" borderId="3"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5" fillId="0" borderId="18" xfId="0" applyFont="1" applyFill="1" applyBorder="1"/>
    <xf numFmtId="0" fontId="5" fillId="0" borderId="4" xfId="0" applyFont="1" applyFill="1" applyBorder="1"/>
    <xf numFmtId="0" fontId="12" fillId="0" borderId="5" xfId="0" applyFont="1" applyBorder="1" applyAlignment="1">
      <alignment horizontal="left" vertical="top" wrapText="1"/>
    </xf>
    <xf numFmtId="0" fontId="8" fillId="0" borderId="3" xfId="1" applyFont="1" applyFill="1" applyBorder="1" applyAlignment="1">
      <alignment horizontal="left" vertical="top" wrapText="1" shrinkToFit="1"/>
    </xf>
    <xf numFmtId="0" fontId="8" fillId="0" borderId="3" xfId="1" applyFont="1" applyFill="1" applyBorder="1" applyAlignment="1">
      <alignment horizontal="left" vertical="top" wrapText="1" shrinkToFit="1"/>
    </xf>
    <xf numFmtId="0" fontId="8" fillId="0" borderId="5" xfId="1" applyFont="1" applyFill="1" applyBorder="1" applyAlignment="1">
      <alignment horizontal="left" vertical="top" wrapText="1" shrinkToFit="1"/>
    </xf>
    <xf numFmtId="0" fontId="8" fillId="0" borderId="4" xfId="1" applyFont="1" applyFill="1" applyBorder="1" applyAlignment="1">
      <alignment horizontal="left" vertical="top" wrapText="1" shrinkToFit="1"/>
    </xf>
    <xf numFmtId="0" fontId="8" fillId="0" borderId="3" xfId="0" applyFont="1" applyBorder="1" applyAlignment="1">
      <alignment horizontal="left" vertical="top" wrapText="1"/>
    </xf>
    <xf numFmtId="0" fontId="8" fillId="0" borderId="4" xfId="0" applyNumberFormat="1" applyFont="1" applyBorder="1" applyAlignment="1">
      <alignment horizontal="left" vertical="top" wrapText="1"/>
    </xf>
    <xf numFmtId="0" fontId="8" fillId="0" borderId="5" xfId="0" applyNumberFormat="1" applyFont="1" applyBorder="1" applyAlignment="1">
      <alignment horizontal="left" vertical="top" wrapText="1"/>
    </xf>
    <xf numFmtId="0" fontId="8" fillId="0" borderId="3" xfId="0" applyNumberFormat="1" applyFont="1" applyBorder="1" applyAlignment="1">
      <alignment vertical="top" wrapText="1"/>
    </xf>
    <xf numFmtId="0" fontId="8" fillId="8" borderId="4" xfId="0" applyFont="1" applyFill="1" applyBorder="1" applyAlignment="1">
      <alignment horizontal="left" vertical="top" wrapText="1" shrinkToFit="1"/>
    </xf>
    <xf numFmtId="0" fontId="8" fillId="0" borderId="1" xfId="0" applyNumberFormat="1" applyFont="1" applyBorder="1" applyAlignment="1">
      <alignment vertical="top" wrapText="1"/>
    </xf>
    <xf numFmtId="0" fontId="8" fillId="8" borderId="4" xfId="0" applyNumberFormat="1" applyFont="1" applyFill="1" applyBorder="1" applyAlignment="1">
      <alignment horizontal="left" vertical="top" wrapText="1" shrinkToFit="1"/>
    </xf>
    <xf numFmtId="0" fontId="8" fillId="8" borderId="3" xfId="0" applyFont="1" applyFill="1" applyBorder="1" applyAlignment="1">
      <alignment horizontal="left" vertical="top" wrapText="1" shrinkToFit="1"/>
    </xf>
    <xf numFmtId="0" fontId="8" fillId="0" borderId="3" xfId="0" applyNumberFormat="1" applyFont="1" applyBorder="1" applyAlignment="1">
      <alignment horizontal="left" vertical="top" wrapText="1"/>
    </xf>
    <xf numFmtId="0" fontId="8" fillId="4" borderId="9" xfId="0" applyNumberFormat="1" applyFont="1" applyFill="1" applyBorder="1" applyAlignment="1">
      <alignment horizontal="left" vertical="top" wrapText="1"/>
    </xf>
    <xf numFmtId="0" fontId="8" fillId="4" borderId="10" xfId="0" applyNumberFormat="1" applyFont="1" applyFill="1" applyBorder="1" applyAlignment="1">
      <alignment horizontal="left" vertical="top" wrapText="1"/>
    </xf>
    <xf numFmtId="0" fontId="8" fillId="9" borderId="21" xfId="0" applyFont="1" applyFill="1" applyBorder="1" applyAlignment="1">
      <alignment horizontal="center"/>
    </xf>
    <xf numFmtId="0" fontId="8" fillId="0" borderId="5" xfId="0" applyFont="1" applyFill="1" applyBorder="1" applyAlignment="1">
      <alignment horizontal="center" vertical="center" wrapText="1" shrinkToFit="1"/>
    </xf>
    <xf numFmtId="0" fontId="8" fillId="0" borderId="4"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2" fontId="8" fillId="0" borderId="5"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shrinkToFit="1"/>
    </xf>
    <xf numFmtId="0" fontId="12" fillId="0" borderId="5" xfId="0" applyFont="1" applyFill="1" applyBorder="1" applyAlignment="1">
      <alignment horizontal="center" vertical="center" wrapText="1" shrinkToFit="1"/>
    </xf>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49" fontId="7" fillId="0" borderId="5"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49" fontId="7" fillId="0" borderId="3" xfId="0" applyNumberFormat="1" applyFont="1" applyBorder="1" applyAlignment="1">
      <alignment horizontal="center" vertical="center"/>
    </xf>
    <xf numFmtId="2" fontId="9" fillId="4" borderId="3" xfId="0" applyNumberFormat="1" applyFont="1" applyFill="1" applyBorder="1" applyAlignment="1">
      <alignment horizontal="center" vertical="center"/>
    </xf>
    <xf numFmtId="49" fontId="7" fillId="0" borderId="4" xfId="0" applyNumberFormat="1" applyFont="1" applyBorder="1" applyAlignment="1">
      <alignment horizontal="center" vertical="center"/>
    </xf>
    <xf numFmtId="2" fontId="7" fillId="0" borderId="4" xfId="0" applyNumberFormat="1" applyFont="1" applyBorder="1" applyAlignment="1">
      <alignment horizontal="center" vertical="center"/>
    </xf>
    <xf numFmtId="49" fontId="7" fillId="0" borderId="5" xfId="1" applyNumberFormat="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8" xfId="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3" xfId="1" applyFont="1" applyFill="1" applyBorder="1" applyAlignment="1">
      <alignment horizontal="center" vertical="center" wrapText="1"/>
    </xf>
    <xf numFmtId="49" fontId="7" fillId="0" borderId="3" xfId="1" applyNumberFormat="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49" fontId="7" fillId="0" borderId="1" xfId="1" applyNumberFormat="1" applyFont="1" applyFill="1" applyBorder="1" applyAlignment="1">
      <alignment horizontal="center"/>
    </xf>
    <xf numFmtId="4" fontId="7" fillId="0" borderId="1" xfId="1" applyNumberFormat="1" applyFont="1" applyFill="1" applyBorder="1" applyAlignment="1">
      <alignment horizontal="right" vertical="top" shrinkToFit="1"/>
    </xf>
    <xf numFmtId="49" fontId="30" fillId="4" borderId="7" xfId="1" applyNumberFormat="1" applyFont="1" applyFill="1" applyBorder="1" applyAlignment="1">
      <alignment horizontal="center" vertical="top" wrapText="1"/>
    </xf>
    <xf numFmtId="49" fontId="30" fillId="4" borderId="1" xfId="1" applyNumberFormat="1" applyFont="1" applyFill="1" applyBorder="1" applyAlignment="1">
      <alignment horizontal="center" vertical="top" wrapText="1"/>
    </xf>
    <xf numFmtId="49" fontId="7" fillId="4" borderId="1" xfId="1" applyNumberFormat="1" applyFont="1" applyFill="1" applyBorder="1" applyAlignment="1">
      <alignment horizontal="center" vertical="top" wrapText="1"/>
    </xf>
    <xf numFmtId="49" fontId="30" fillId="4" borderId="5" xfId="1" applyNumberFormat="1" applyFont="1" applyFill="1" applyBorder="1" applyAlignment="1">
      <alignment horizontal="center" vertical="top" wrapText="1"/>
    </xf>
    <xf numFmtId="4" fontId="7" fillId="0" borderId="5" xfId="1" applyNumberFormat="1" applyFont="1" applyFill="1" applyBorder="1" applyAlignment="1">
      <alignment horizontal="right" vertical="top" shrinkToFit="1"/>
    </xf>
    <xf numFmtId="4" fontId="7" fillId="0" borderId="8" xfId="1" applyNumberFormat="1" applyFont="1" applyFill="1" applyBorder="1" applyAlignment="1">
      <alignment horizontal="right" vertical="top" shrinkToFit="1"/>
    </xf>
    <xf numFmtId="49" fontId="30" fillId="0" borderId="3" xfId="1" applyNumberFormat="1" applyFont="1" applyFill="1" applyBorder="1" applyAlignment="1">
      <alignment horizontal="center" vertical="top" wrapText="1"/>
    </xf>
    <xf numFmtId="49" fontId="30" fillId="0" borderId="1" xfId="1" applyNumberFormat="1" applyFont="1" applyFill="1" applyBorder="1" applyAlignment="1">
      <alignment horizontal="center" vertical="top" wrapText="1"/>
    </xf>
    <xf numFmtId="49" fontId="7" fillId="0" borderId="5" xfId="1" applyNumberFormat="1" applyFont="1" applyFill="1" applyBorder="1" applyAlignment="1">
      <alignment horizontal="center" vertical="top" wrapText="1"/>
    </xf>
    <xf numFmtId="49" fontId="30" fillId="0" borderId="5" xfId="1" applyNumberFormat="1" applyFont="1" applyFill="1" applyBorder="1" applyAlignment="1">
      <alignment horizontal="center" vertical="top" wrapText="1"/>
    </xf>
    <xf numFmtId="49" fontId="30" fillId="0" borderId="3" xfId="1" applyNumberFormat="1" applyFont="1" applyFill="1" applyBorder="1" applyAlignment="1">
      <alignment horizontal="center" vertical="top" wrapText="1"/>
    </xf>
    <xf numFmtId="49" fontId="30" fillId="0" borderId="4" xfId="1" applyNumberFormat="1" applyFont="1" applyFill="1" applyBorder="1" applyAlignment="1">
      <alignment horizontal="center" vertical="top" wrapText="1"/>
    </xf>
    <xf numFmtId="49" fontId="30" fillId="0" borderId="5" xfId="1" applyNumberFormat="1" applyFont="1" applyFill="1" applyBorder="1" applyAlignment="1">
      <alignment horizontal="center" vertical="top" wrapText="1"/>
    </xf>
    <xf numFmtId="4" fontId="9" fillId="0" borderId="1" xfId="1" applyNumberFormat="1" applyFont="1" applyFill="1" applyBorder="1" applyAlignment="1">
      <alignment horizontal="right" vertical="top" shrinkToFit="1"/>
    </xf>
    <xf numFmtId="49" fontId="7" fillId="0" borderId="4" xfId="1" applyNumberFormat="1" applyFont="1" applyFill="1" applyBorder="1" applyAlignment="1">
      <alignment horizontal="center" vertical="top" wrapText="1"/>
    </xf>
    <xf numFmtId="4" fontId="7" fillId="0" borderId="3" xfId="1" applyNumberFormat="1" applyFont="1" applyFill="1" applyBorder="1" applyAlignment="1">
      <alignment horizontal="right" vertical="top" shrinkToFit="1"/>
    </xf>
    <xf numFmtId="49" fontId="7" fillId="0" borderId="4" xfId="0" applyNumberFormat="1" applyFont="1" applyBorder="1" applyAlignment="1">
      <alignment horizontal="center" vertical="top"/>
    </xf>
    <xf numFmtId="4" fontId="9" fillId="10" borderId="4" xfId="0" applyNumberFormat="1" applyFont="1" applyFill="1" applyBorder="1" applyAlignment="1">
      <alignment horizontal="center" vertical="top"/>
    </xf>
    <xf numFmtId="4" fontId="9" fillId="4" borderId="4" xfId="0" applyNumberFormat="1" applyFont="1" applyFill="1" applyBorder="1" applyAlignment="1">
      <alignment horizontal="center" vertical="top"/>
    </xf>
    <xf numFmtId="4" fontId="7" fillId="10" borderId="3" xfId="0" applyNumberFormat="1" applyFont="1" applyFill="1" applyBorder="1" applyAlignment="1">
      <alignment horizontal="center" vertical="top"/>
    </xf>
    <xf numFmtId="4" fontId="9" fillId="4" borderId="1" xfId="0" applyNumberFormat="1" applyFont="1" applyFill="1" applyBorder="1" applyAlignment="1">
      <alignment horizontal="center" vertical="top"/>
    </xf>
    <xf numFmtId="4" fontId="7" fillId="10" borderId="4" xfId="0" applyNumberFormat="1" applyFont="1" applyFill="1" applyBorder="1" applyAlignment="1">
      <alignment horizontal="center" vertical="top"/>
    </xf>
    <xf numFmtId="4" fontId="7" fillId="4" borderId="4" xfId="0" applyNumberFormat="1" applyFont="1" applyFill="1" applyBorder="1" applyAlignment="1">
      <alignment horizontal="center" vertical="top"/>
    </xf>
    <xf numFmtId="4" fontId="7" fillId="4" borderId="3" xfId="0" applyNumberFormat="1" applyFont="1" applyFill="1" applyBorder="1" applyAlignment="1">
      <alignment horizontal="center" vertical="top"/>
    </xf>
    <xf numFmtId="4" fontId="9" fillId="10" borderId="3" xfId="0" applyNumberFormat="1" applyFont="1" applyFill="1" applyBorder="1" applyAlignment="1">
      <alignment horizontal="center" vertical="top"/>
    </xf>
    <xf numFmtId="4" fontId="9" fillId="4" borderId="3" xfId="0" applyNumberFormat="1" applyFont="1" applyFill="1" applyBorder="1" applyAlignment="1">
      <alignment horizontal="center" vertical="top"/>
    </xf>
    <xf numFmtId="4" fontId="9" fillId="10" borderId="1" xfId="0" applyNumberFormat="1" applyFont="1" applyFill="1" applyBorder="1" applyAlignment="1">
      <alignment horizontal="center" vertical="top"/>
    </xf>
    <xf numFmtId="4" fontId="9" fillId="10" borderId="5" xfId="0" applyNumberFormat="1" applyFont="1" applyFill="1" applyBorder="1" applyAlignment="1">
      <alignment horizontal="center" vertical="top"/>
    </xf>
    <xf numFmtId="4" fontId="9" fillId="4" borderId="5" xfId="0" applyNumberFormat="1" applyFont="1" applyFill="1" applyBorder="1" applyAlignment="1">
      <alignment horizontal="center" vertical="top"/>
    </xf>
    <xf numFmtId="49" fontId="7" fillId="4" borderId="3" xfId="0" applyNumberFormat="1" applyFont="1" applyFill="1" applyBorder="1" applyAlignment="1">
      <alignment horizontal="center" vertical="top"/>
    </xf>
    <xf numFmtId="4" fontId="7" fillId="4" borderId="1" xfId="0" applyNumberFormat="1" applyFont="1" applyFill="1" applyBorder="1" applyAlignment="1">
      <alignment horizontal="center" vertical="top"/>
    </xf>
    <xf numFmtId="4" fontId="9" fillId="9" borderId="21" xfId="0" applyNumberFormat="1" applyFont="1" applyFill="1" applyBorder="1" applyAlignment="1">
      <alignment horizontal="center"/>
    </xf>
    <xf numFmtId="4" fontId="9" fillId="0" borderId="5" xfId="0" applyNumberFormat="1" applyFont="1" applyFill="1" applyBorder="1" applyAlignment="1">
      <alignment horizontal="right" vertical="top" shrinkToFit="1"/>
    </xf>
    <xf numFmtId="4" fontId="9" fillId="0" borderId="1" xfId="0" applyNumberFormat="1" applyFont="1" applyFill="1" applyBorder="1" applyAlignment="1">
      <alignment horizontal="right" vertical="top" shrinkToFit="1"/>
    </xf>
    <xf numFmtId="49" fontId="7" fillId="0" borderId="3" xfId="0" applyNumberFormat="1" applyFont="1" applyFill="1" applyBorder="1" applyAlignment="1">
      <alignment horizontal="center" vertical="top" shrinkToFit="1"/>
    </xf>
    <xf numFmtId="4" fontId="7" fillId="0" borderId="1" xfId="0" applyNumberFormat="1" applyFont="1" applyFill="1" applyBorder="1" applyAlignment="1">
      <alignment horizontal="right" vertical="top" shrinkToFit="1"/>
    </xf>
    <xf numFmtId="4" fontId="7" fillId="0" borderId="19" xfId="0" applyNumberFormat="1" applyFont="1" applyFill="1" applyBorder="1" applyAlignment="1">
      <alignment horizontal="right" vertical="top" shrinkToFit="1"/>
    </xf>
    <xf numFmtId="4" fontId="7" fillId="0" borderId="3" xfId="0" applyNumberFormat="1" applyFont="1" applyFill="1" applyBorder="1" applyAlignment="1">
      <alignment horizontal="right" vertical="top" shrinkToFit="1"/>
    </xf>
    <xf numFmtId="49" fontId="7" fillId="0" borderId="1"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shrinkToFit="1"/>
    </xf>
    <xf numFmtId="4" fontId="7" fillId="0" borderId="7" xfId="0" applyNumberFormat="1" applyFont="1" applyFill="1" applyBorder="1" applyAlignment="1">
      <alignment horizontal="right" vertical="top" shrinkToFit="1"/>
    </xf>
    <xf numFmtId="4" fontId="9" fillId="0" borderId="7" xfId="0" applyNumberFormat="1" applyFont="1" applyFill="1" applyBorder="1" applyAlignment="1">
      <alignment horizontal="right" vertical="top" shrinkToFit="1"/>
    </xf>
    <xf numFmtId="4" fontId="9" fillId="0" borderId="19" xfId="0" applyNumberFormat="1" applyFont="1" applyFill="1" applyBorder="1" applyAlignment="1">
      <alignment horizontal="right" vertical="top" shrinkToFit="1"/>
    </xf>
    <xf numFmtId="4" fontId="9" fillId="0" borderId="3" xfId="0" applyNumberFormat="1" applyFont="1" applyFill="1" applyBorder="1" applyAlignment="1">
      <alignment horizontal="right" vertical="top" shrinkToFit="1"/>
    </xf>
    <xf numFmtId="4" fontId="7" fillId="0" borderId="1" xfId="0" applyNumberFormat="1" applyFont="1" applyFill="1" applyBorder="1" applyAlignment="1">
      <alignment horizontal="right" vertical="top" wrapText="1"/>
    </xf>
    <xf numFmtId="4" fontId="7" fillId="0" borderId="7" xfId="0" applyNumberFormat="1" applyFont="1" applyFill="1" applyBorder="1" applyAlignment="1">
      <alignment horizontal="right" vertical="top" wrapText="1"/>
    </xf>
    <xf numFmtId="49" fontId="7" fillId="0" borderId="5" xfId="0" applyNumberFormat="1" applyFont="1" applyFill="1" applyBorder="1" applyAlignment="1">
      <alignment horizontal="center" vertical="top" wrapText="1"/>
    </xf>
    <xf numFmtId="4" fontId="7" fillId="0" borderId="8" xfId="0" applyNumberFormat="1" applyFont="1" applyFill="1" applyBorder="1" applyAlignment="1">
      <alignment horizontal="right" vertical="top" wrapText="1"/>
    </xf>
    <xf numFmtId="4" fontId="7" fillId="0" borderId="5" xfId="0" applyNumberFormat="1" applyFont="1" applyFill="1" applyBorder="1" applyAlignment="1">
      <alignment horizontal="right" vertical="top" wrapText="1"/>
    </xf>
    <xf numFmtId="4" fontId="7" fillId="0" borderId="8" xfId="0" applyNumberFormat="1" applyFont="1" applyFill="1" applyBorder="1" applyAlignment="1">
      <alignment horizontal="right" vertical="top" shrinkToFit="1"/>
    </xf>
    <xf numFmtId="4" fontId="7" fillId="0" borderId="5" xfId="0" applyNumberFormat="1" applyFont="1" applyFill="1" applyBorder="1" applyAlignment="1">
      <alignment horizontal="right" vertical="top" shrinkToFit="1"/>
    </xf>
    <xf numFmtId="49" fontId="7" fillId="0" borderId="4" xfId="0" applyNumberFormat="1" applyFont="1" applyFill="1" applyBorder="1" applyAlignment="1">
      <alignment horizontal="center" vertical="top" wrapText="1"/>
    </xf>
    <xf numFmtId="49" fontId="7" fillId="0" borderId="5" xfId="0" applyNumberFormat="1" applyFont="1" applyFill="1" applyBorder="1" applyAlignment="1">
      <alignment horizontal="center" vertical="top" shrinkToFit="1"/>
    </xf>
    <xf numFmtId="4" fontId="7" fillId="0" borderId="18" xfId="0" applyNumberFormat="1" applyFont="1" applyFill="1" applyBorder="1" applyAlignment="1">
      <alignment horizontal="right" vertical="top" shrinkToFit="1"/>
    </xf>
    <xf numFmtId="4" fontId="7" fillId="0" borderId="4" xfId="0" applyNumberFormat="1" applyFont="1" applyFill="1" applyBorder="1" applyAlignment="1">
      <alignment horizontal="right" vertical="top" shrinkToFit="1"/>
    </xf>
    <xf numFmtId="49" fontId="29" fillId="0" borderId="1" xfId="0" applyNumberFormat="1" applyFont="1" applyFill="1" applyBorder="1" applyAlignment="1">
      <alignment horizontal="center" vertical="top" shrinkToFit="1"/>
    </xf>
    <xf numFmtId="4" fontId="9" fillId="0" borderId="30" xfId="0" applyNumberFormat="1" applyFont="1" applyFill="1" applyBorder="1" applyAlignment="1">
      <alignment horizontal="right" vertical="top" shrinkToFit="1"/>
    </xf>
    <xf numFmtId="4" fontId="9" fillId="0" borderId="29" xfId="0" applyNumberFormat="1" applyFont="1" applyFill="1" applyBorder="1" applyAlignment="1">
      <alignment horizontal="right" vertical="top" shrinkToFit="1"/>
    </xf>
    <xf numFmtId="49" fontId="29" fillId="0" borderId="3" xfId="0" applyNumberFormat="1" applyFont="1" applyFill="1" applyBorder="1" applyAlignment="1">
      <alignment horizontal="center" vertical="top" shrinkToFit="1"/>
    </xf>
    <xf numFmtId="49" fontId="7" fillId="0" borderId="7" xfId="0" applyNumberFormat="1" applyFont="1" applyFill="1" applyBorder="1" applyAlignment="1">
      <alignment horizontal="center" vertical="top" shrinkToFit="1"/>
    </xf>
    <xf numFmtId="4" fontId="29" fillId="0" borderId="1" xfId="0" applyNumberFormat="1" applyFont="1" applyFill="1" applyBorder="1" applyAlignment="1">
      <alignment horizontal="right" vertical="top" shrinkToFit="1"/>
    </xf>
    <xf numFmtId="4" fontId="29" fillId="0" borderId="7" xfId="0" applyNumberFormat="1" applyFont="1" applyFill="1" applyBorder="1" applyAlignment="1">
      <alignment horizontal="right" vertical="top" shrinkToFit="1"/>
    </xf>
    <xf numFmtId="4" fontId="31" fillId="0" borderId="1" xfId="0" applyNumberFormat="1" applyFont="1" applyFill="1" applyBorder="1" applyAlignment="1">
      <alignment horizontal="right" vertical="top" shrinkToFit="1"/>
    </xf>
    <xf numFmtId="49" fontId="29" fillId="0" borderId="5" xfId="0" applyNumberFormat="1" applyFont="1" applyFill="1" applyBorder="1" applyAlignment="1">
      <alignment horizontal="center" vertical="top" shrinkToFit="1"/>
    </xf>
    <xf numFmtId="4" fontId="29" fillId="0" borderId="2" xfId="0" applyNumberFormat="1" applyFont="1" applyFill="1" applyBorder="1" applyAlignment="1">
      <alignment horizontal="right" vertical="top" shrinkToFit="1"/>
    </xf>
    <xf numFmtId="4" fontId="29" fillId="0" borderId="6" xfId="0" applyNumberFormat="1" applyFont="1" applyFill="1" applyBorder="1" applyAlignment="1">
      <alignment horizontal="right" vertical="top" shrinkToFit="1"/>
    </xf>
    <xf numFmtId="4" fontId="29" fillId="0" borderId="9" xfId="0" applyNumberFormat="1" applyFont="1" applyFill="1" applyBorder="1" applyAlignment="1">
      <alignment horizontal="right" vertical="top" shrinkToFit="1"/>
    </xf>
    <xf numFmtId="4" fontId="29" fillId="0" borderId="19" xfId="0" applyNumberFormat="1" applyFont="1" applyFill="1" applyBorder="1" applyAlignment="1">
      <alignment horizontal="right" vertical="top" shrinkToFit="1"/>
    </xf>
    <xf numFmtId="4" fontId="29" fillId="0" borderId="3" xfId="0" applyNumberFormat="1" applyFont="1" applyFill="1" applyBorder="1" applyAlignment="1">
      <alignment horizontal="right" vertical="top" shrinkToFit="1"/>
    </xf>
    <xf numFmtId="4" fontId="7" fillId="0" borderId="1" xfId="0" applyNumberFormat="1" applyFont="1" applyFill="1" applyBorder="1" applyAlignment="1">
      <alignment horizontal="center" vertical="top" shrinkToFit="1"/>
    </xf>
    <xf numFmtId="4" fontId="9" fillId="0" borderId="1" xfId="0" applyNumberFormat="1" applyFont="1" applyFill="1" applyBorder="1" applyAlignment="1">
      <alignment vertical="top" shrinkToFit="1"/>
    </xf>
    <xf numFmtId="4" fontId="9" fillId="0" borderId="2" xfId="0" applyNumberFormat="1" applyFont="1" applyFill="1" applyBorder="1" applyAlignment="1">
      <alignment vertical="top" shrinkToFit="1"/>
    </xf>
    <xf numFmtId="4" fontId="9" fillId="0" borderId="6" xfId="0" applyNumberFormat="1" applyFont="1" applyFill="1" applyBorder="1" applyAlignment="1">
      <alignment vertical="top" shrinkToFit="1"/>
    </xf>
    <xf numFmtId="4" fontId="7" fillId="0" borderId="25" xfId="0" applyNumberFormat="1" applyFont="1" applyFill="1" applyBorder="1" applyAlignment="1">
      <alignment horizontal="right" vertical="top" shrinkToFit="1"/>
    </xf>
    <xf numFmtId="4" fontId="7" fillId="0" borderId="9" xfId="0" applyNumberFormat="1" applyFont="1" applyFill="1" applyBorder="1" applyAlignment="1">
      <alignment horizontal="right" vertical="top" shrinkToFit="1"/>
    </xf>
    <xf numFmtId="4" fontId="9" fillId="0" borderId="2" xfId="0" applyNumberFormat="1" applyFont="1" applyFill="1" applyBorder="1" applyAlignment="1">
      <alignment horizontal="right" vertical="top" shrinkToFit="1"/>
    </xf>
    <xf numFmtId="4" fontId="9" fillId="0" borderId="6" xfId="0" applyNumberFormat="1" applyFont="1" applyFill="1" applyBorder="1" applyAlignment="1">
      <alignment horizontal="right" vertical="top" shrinkToFit="1"/>
    </xf>
    <xf numFmtId="49" fontId="7" fillId="0" borderId="4" xfId="0" applyNumberFormat="1" applyFont="1" applyFill="1" applyBorder="1" applyAlignment="1">
      <alignment horizontal="center" vertical="top" shrinkToFit="1"/>
    </xf>
    <xf numFmtId="2" fontId="7" fillId="0" borderId="0" xfId="1" applyNumberFormat="1" applyFont="1" applyFill="1"/>
    <xf numFmtId="4" fontId="7" fillId="0" borderId="0" xfId="1" applyNumberFormat="1" applyFont="1" applyFill="1"/>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19" fillId="8" borderId="3"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8" borderId="3" xfId="0" applyFont="1" applyFill="1" applyBorder="1" applyAlignment="1">
      <alignment horizontal="center" vertical="top" wrapText="1"/>
    </xf>
    <xf numFmtId="0" fontId="8" fillId="8" borderId="3" xfId="0" applyFont="1" applyFill="1" applyBorder="1" applyAlignment="1">
      <alignment horizontal="center" vertical="top" shrinkToFit="1"/>
    </xf>
    <xf numFmtId="2" fontId="19" fillId="4" borderId="1" xfId="0" applyNumberFormat="1" applyFont="1" applyFill="1" applyBorder="1" applyAlignment="1">
      <alignment horizontal="left" vertical="top" shrinkToFit="1"/>
    </xf>
    <xf numFmtId="0" fontId="8" fillId="4" borderId="1" xfId="0" applyFont="1" applyFill="1" applyBorder="1" applyAlignment="1">
      <alignment horizontal="left" vertical="top" shrinkToFit="1"/>
    </xf>
    <xf numFmtId="0" fontId="28" fillId="0" borderId="0" xfId="0" applyFont="1" applyBorder="1"/>
    <xf numFmtId="0" fontId="28" fillId="0" borderId="0" xfId="0" applyFont="1"/>
    <xf numFmtId="0" fontId="19" fillId="8" borderId="4" xfId="0" applyFont="1" applyFill="1" applyBorder="1" applyAlignment="1">
      <alignment horizontal="center" vertical="top" wrapText="1"/>
    </xf>
    <xf numFmtId="0" fontId="28" fillId="0" borderId="3" xfId="0" applyFont="1" applyBorder="1" applyAlignment="1">
      <alignment horizontal="center" vertical="top" wrapText="1"/>
    </xf>
    <xf numFmtId="0" fontId="28" fillId="0" borderId="1" xfId="0" applyFont="1" applyBorder="1" applyAlignment="1">
      <alignment horizontal="center" vertical="top" wrapText="1"/>
    </xf>
    <xf numFmtId="0" fontId="8" fillId="8" borderId="1" xfId="0" applyFont="1" applyFill="1" applyBorder="1" applyAlignment="1">
      <alignment horizontal="center" vertical="top" wrapText="1" shrinkToFit="1"/>
    </xf>
    <xf numFmtId="49" fontId="28" fillId="0" borderId="1" xfId="0" applyNumberFormat="1" applyFont="1" applyBorder="1" applyAlignment="1">
      <alignment vertical="top" wrapText="1"/>
    </xf>
    <xf numFmtId="49" fontId="28" fillId="0" borderId="1" xfId="0" applyNumberFormat="1" applyFont="1" applyBorder="1" applyAlignment="1">
      <alignment vertical="top"/>
    </xf>
    <xf numFmtId="2" fontId="8" fillId="4" borderId="1" xfId="0" applyNumberFormat="1" applyFont="1" applyFill="1" applyBorder="1" applyAlignment="1">
      <alignment horizontal="left" vertical="top"/>
    </xf>
    <xf numFmtId="0" fontId="28" fillId="4" borderId="1" xfId="0" applyFont="1" applyFill="1" applyBorder="1" applyAlignment="1">
      <alignment horizontal="left" vertical="top"/>
    </xf>
    <xf numFmtId="2" fontId="28" fillId="4" borderId="1" xfId="0" applyNumberFormat="1" applyFont="1" applyFill="1" applyBorder="1" applyAlignment="1">
      <alignment horizontal="left" vertical="top"/>
    </xf>
    <xf numFmtId="0" fontId="28" fillId="0" borderId="1" xfId="0" applyFont="1" applyBorder="1" applyAlignment="1">
      <alignment horizontal="center" wrapText="1"/>
    </xf>
    <xf numFmtId="0" fontId="28" fillId="4" borderId="3" xfId="0" applyFont="1" applyFill="1" applyBorder="1" applyAlignment="1">
      <alignment horizontal="center" wrapText="1"/>
    </xf>
    <xf numFmtId="0" fontId="28" fillId="4" borderId="4" xfId="0" applyFont="1" applyFill="1" applyBorder="1" applyAlignment="1">
      <alignment horizontal="center" wrapText="1"/>
    </xf>
    <xf numFmtId="0" fontId="28" fillId="4" borderId="5" xfId="0" applyFont="1" applyFill="1" applyBorder="1" applyAlignment="1">
      <alignment horizontal="center" wrapText="1"/>
    </xf>
    <xf numFmtId="0" fontId="8" fillId="8" borderId="1" xfId="0" applyFont="1" applyFill="1" applyBorder="1" applyAlignment="1">
      <alignment horizontal="center" vertical="top" wrapText="1"/>
    </xf>
    <xf numFmtId="2" fontId="19" fillId="4" borderId="1" xfId="0" applyNumberFormat="1" applyFont="1" applyFill="1" applyBorder="1" applyAlignment="1">
      <alignment horizontal="left" vertical="top"/>
    </xf>
    <xf numFmtId="0" fontId="28" fillId="4" borderId="0" xfId="0" applyFont="1" applyFill="1"/>
    <xf numFmtId="49" fontId="28" fillId="0" borderId="1" xfId="0" applyNumberFormat="1" applyFont="1" applyBorder="1" applyAlignment="1">
      <alignment horizontal="center" vertical="top"/>
    </xf>
    <xf numFmtId="0" fontId="8" fillId="8" borderId="3" xfId="0" applyNumberFormat="1" applyFont="1" applyFill="1" applyBorder="1" applyAlignment="1">
      <alignment horizontal="center" vertical="top" wrapText="1" shrinkToFit="1"/>
    </xf>
    <xf numFmtId="2" fontId="26" fillId="4" borderId="1" xfId="0" applyNumberFormat="1" applyFont="1" applyFill="1" applyBorder="1" applyAlignment="1">
      <alignment horizontal="left" vertical="top"/>
    </xf>
    <xf numFmtId="0" fontId="8" fillId="8" borderId="4" xfId="0" applyNumberFormat="1" applyFont="1" applyFill="1" applyBorder="1" applyAlignment="1">
      <alignment horizontal="center" vertical="top" wrapText="1" shrinkToFit="1"/>
    </xf>
    <xf numFmtId="0" fontId="8" fillId="4" borderId="3" xfId="0" applyNumberFormat="1" applyFont="1" applyFill="1" applyBorder="1" applyAlignment="1">
      <alignment horizontal="center" vertical="top" wrapText="1" shrinkToFit="1"/>
    </xf>
    <xf numFmtId="2" fontId="28" fillId="4" borderId="3" xfId="0" applyNumberFormat="1" applyFont="1" applyFill="1" applyBorder="1" applyAlignment="1">
      <alignment horizontal="left" vertical="top"/>
    </xf>
    <xf numFmtId="0" fontId="8" fillId="4" borderId="5" xfId="0" applyNumberFormat="1" applyFont="1" applyFill="1" applyBorder="1" applyAlignment="1">
      <alignment horizontal="center" vertical="top" wrapText="1" shrinkToFit="1"/>
    </xf>
    <xf numFmtId="166" fontId="28" fillId="0" borderId="3" xfId="0" applyNumberFormat="1" applyFont="1" applyBorder="1" applyAlignment="1">
      <alignment horizontal="center" vertical="top" wrapText="1"/>
    </xf>
    <xf numFmtId="0" fontId="8" fillId="8" borderId="1" xfId="0" applyNumberFormat="1" applyFont="1" applyFill="1" applyBorder="1" applyAlignment="1">
      <alignment horizontal="center" vertical="top" wrapText="1" shrinkToFit="1"/>
    </xf>
    <xf numFmtId="49" fontId="28" fillId="0" borderId="3" xfId="0" applyNumberFormat="1" applyFont="1" applyBorder="1" applyAlignment="1">
      <alignment horizontal="center" vertical="top"/>
    </xf>
    <xf numFmtId="2" fontId="26" fillId="4" borderId="3" xfId="0" applyNumberFormat="1" applyFont="1" applyFill="1" applyBorder="1" applyAlignment="1">
      <alignment horizontal="center" vertical="top"/>
    </xf>
    <xf numFmtId="2" fontId="26" fillId="4" borderId="3" xfId="0" applyNumberFormat="1" applyFont="1" applyFill="1" applyBorder="1" applyAlignment="1">
      <alignment horizontal="center" vertical="top"/>
    </xf>
    <xf numFmtId="0" fontId="28" fillId="4" borderId="3" xfId="0" applyFont="1" applyFill="1" applyBorder="1" applyAlignment="1">
      <alignment horizontal="center" vertical="top"/>
    </xf>
    <xf numFmtId="166" fontId="28" fillId="0" borderId="4" xfId="0" applyNumberFormat="1" applyFont="1" applyBorder="1" applyAlignment="1">
      <alignment horizontal="center" vertical="top" wrapText="1"/>
    </xf>
    <xf numFmtId="49" fontId="28" fillId="0" borderId="4" xfId="0" applyNumberFormat="1" applyFont="1" applyBorder="1" applyAlignment="1">
      <alignment horizontal="center" vertical="top"/>
    </xf>
    <xf numFmtId="2" fontId="26" fillId="4" borderId="4" xfId="0" applyNumberFormat="1" applyFont="1" applyFill="1" applyBorder="1" applyAlignment="1">
      <alignment horizontal="center" vertical="top"/>
    </xf>
    <xf numFmtId="0" fontId="28" fillId="4" borderId="4" xfId="0" applyFont="1" applyFill="1" applyBorder="1" applyAlignment="1">
      <alignment horizontal="center" vertical="top"/>
    </xf>
    <xf numFmtId="0" fontId="26" fillId="0" borderId="0" xfId="0" applyFont="1" applyAlignment="1">
      <alignment vertical="center"/>
    </xf>
    <xf numFmtId="0" fontId="7" fillId="0" borderId="0" xfId="0" applyFont="1" applyFill="1" applyBorder="1"/>
    <xf numFmtId="0" fontId="7" fillId="0" borderId="0" xfId="0" applyFont="1" applyFill="1" applyBorder="1" applyAlignment="1"/>
    <xf numFmtId="0" fontId="3" fillId="0" borderId="0" xfId="0" applyFont="1" applyFill="1"/>
    <xf numFmtId="0" fontId="9" fillId="9" borderId="1" xfId="0" applyFont="1" applyFill="1" applyBorder="1" applyAlignment="1">
      <alignment vertical="center"/>
    </xf>
    <xf numFmtId="0" fontId="7" fillId="9" borderId="1" xfId="0" applyFont="1" applyFill="1" applyBorder="1" applyAlignment="1"/>
    <xf numFmtId="4" fontId="19" fillId="9" borderId="1" xfId="0" applyNumberFormat="1" applyFont="1" applyFill="1" applyBorder="1" applyAlignment="1">
      <alignment horizontal="center" vertical="center" shrinkToFit="1"/>
    </xf>
    <xf numFmtId="0" fontId="3" fillId="9" borderId="1" xfId="0" applyFont="1" applyFill="1" applyBorder="1"/>
    <xf numFmtId="0" fontId="9" fillId="9" borderId="1" xfId="0" applyFont="1" applyFill="1" applyBorder="1" applyAlignment="1">
      <alignment vertical="center" wrapText="1"/>
    </xf>
    <xf numFmtId="0" fontId="19" fillId="9" borderId="1" xfId="0" applyFont="1" applyFill="1" applyBorder="1" applyAlignment="1">
      <alignment horizontal="center" vertical="center" shrinkToFit="1"/>
    </xf>
    <xf numFmtId="4" fontId="19" fillId="9" borderId="1" xfId="0" applyNumberFormat="1" applyFont="1" applyFill="1" applyBorder="1"/>
    <xf numFmtId="0" fontId="3"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center"/>
    </xf>
    <xf numFmtId="0" fontId="8" fillId="8" borderId="3" xfId="0" applyNumberFormat="1" applyFont="1" applyFill="1" applyBorder="1" applyAlignment="1">
      <alignment horizontal="center" vertical="top" wrapText="1" shrinkToFit="1"/>
    </xf>
    <xf numFmtId="0" fontId="14" fillId="0" borderId="20" xfId="0" applyFont="1" applyBorder="1" applyAlignment="1">
      <alignment horizontal="center" vertical="center"/>
    </xf>
    <xf numFmtId="166" fontId="26" fillId="9" borderId="21" xfId="0" applyNumberFormat="1" applyFont="1" applyFill="1" applyBorder="1" applyAlignment="1">
      <alignment horizontal="center" vertical="center" wrapText="1"/>
    </xf>
    <xf numFmtId="0" fontId="0" fillId="9" borderId="21" xfId="0" applyFill="1" applyBorder="1" applyAlignment="1">
      <alignment horizontal="center" vertical="center" wrapText="1"/>
    </xf>
    <xf numFmtId="4" fontId="19" fillId="9" borderId="21" xfId="0" applyNumberFormat="1" applyFont="1" applyFill="1" applyBorder="1" applyAlignment="1">
      <alignment horizontal="center" vertical="center"/>
    </xf>
    <xf numFmtId="4" fontId="19" fillId="9" borderId="22" xfId="0" applyNumberFormat="1" applyFont="1" applyFill="1" applyBorder="1" applyAlignment="1">
      <alignment horizontal="center" vertical="center"/>
    </xf>
    <xf numFmtId="49" fontId="17" fillId="0" borderId="20" xfId="0" applyNumberFormat="1" applyFont="1" applyBorder="1" applyAlignment="1">
      <alignment horizontal="center" vertical="top" wrapText="1" shrinkToFit="1"/>
    </xf>
    <xf numFmtId="0" fontId="16" fillId="9" borderId="31"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16" fillId="9" borderId="32" xfId="0" applyFont="1" applyFill="1" applyBorder="1" applyAlignment="1">
      <alignment horizontal="left" vertical="center" wrapText="1"/>
    </xf>
    <xf numFmtId="4" fontId="9" fillId="9" borderId="21" xfId="0" applyNumberFormat="1" applyFont="1" applyFill="1" applyBorder="1" applyAlignment="1">
      <alignment horizontal="right" vertical="center" shrinkToFit="1"/>
    </xf>
    <xf numFmtId="4" fontId="9" fillId="9" borderId="32" xfId="0" applyNumberFormat="1" applyFont="1" applyFill="1" applyBorder="1" applyAlignment="1">
      <alignment horizontal="right" vertical="center" shrinkToFit="1"/>
    </xf>
    <xf numFmtId="0" fontId="5" fillId="0" borderId="20" xfId="0" applyFont="1" applyBorder="1" applyAlignment="1">
      <alignment horizontal="center" vertical="top"/>
    </xf>
    <xf numFmtId="49" fontId="8" fillId="9" borderId="21" xfId="1" applyNumberFormat="1" applyFont="1" applyFill="1" applyBorder="1" applyAlignment="1">
      <alignment horizontal="left" vertical="top" wrapText="1"/>
    </xf>
    <xf numFmtId="49" fontId="4" fillId="9" borderId="21" xfId="1" applyNumberFormat="1" applyFont="1" applyFill="1" applyBorder="1" applyAlignment="1">
      <alignment horizontal="left" vertical="top" wrapText="1"/>
    </xf>
    <xf numFmtId="0" fontId="19" fillId="9" borderId="21" xfId="1" applyFont="1" applyFill="1" applyBorder="1" applyAlignment="1">
      <alignment horizontal="left" vertical="top" wrapText="1" shrinkToFit="1"/>
    </xf>
    <xf numFmtId="4" fontId="9" fillId="9" borderId="21" xfId="1" applyNumberFormat="1" applyFont="1" applyFill="1" applyBorder="1" applyAlignment="1">
      <alignment horizontal="right" vertical="top" wrapText="1"/>
    </xf>
    <xf numFmtId="1" fontId="3" fillId="9" borderId="22" xfId="1" applyNumberFormat="1" applyFont="1" applyFill="1" applyBorder="1" applyAlignment="1">
      <alignment horizontal="center" vertical="center" wrapText="1"/>
    </xf>
    <xf numFmtId="0" fontId="21" fillId="9" borderId="26" xfId="0" applyFont="1" applyFill="1" applyBorder="1" applyAlignment="1">
      <alignment horizontal="center"/>
    </xf>
    <xf numFmtId="0" fontId="21" fillId="9" borderId="27" xfId="0" applyFont="1" applyFill="1" applyBorder="1" applyAlignment="1">
      <alignment horizontal="center"/>
    </xf>
    <xf numFmtId="0" fontId="21" fillId="9" borderId="32" xfId="0" applyFont="1" applyFill="1" applyBorder="1" applyAlignment="1">
      <alignment horizontal="center"/>
    </xf>
    <xf numFmtId="0" fontId="21" fillId="9" borderId="32" xfId="0" applyFont="1" applyFill="1" applyBorder="1" applyAlignment="1">
      <alignment horizontal="center"/>
    </xf>
    <xf numFmtId="0" fontId="12" fillId="9" borderId="21" xfId="0" applyFont="1" applyFill="1" applyBorder="1" applyAlignment="1"/>
    <xf numFmtId="2" fontId="27" fillId="9" borderId="21" xfId="0" applyNumberFormat="1" applyFont="1" applyFill="1" applyBorder="1" applyAlignment="1">
      <alignment horizontal="center"/>
    </xf>
    <xf numFmtId="0" fontId="5" fillId="9" borderId="22" xfId="0" applyFont="1" applyFill="1" applyBorder="1"/>
    <xf numFmtId="0" fontId="4" fillId="9" borderId="26" xfId="0" applyFont="1" applyFill="1" applyBorder="1" applyAlignment="1">
      <alignment horizontal="center"/>
    </xf>
    <xf numFmtId="0" fontId="4" fillId="9" borderId="27" xfId="0" applyFont="1" applyFill="1" applyBorder="1" applyAlignment="1">
      <alignment horizontal="center"/>
    </xf>
    <xf numFmtId="0" fontId="4" fillId="9" borderId="32" xfId="0" applyFont="1" applyFill="1" applyBorder="1" applyAlignment="1">
      <alignment horizontal="center"/>
    </xf>
    <xf numFmtId="0" fontId="4" fillId="9" borderId="32" xfId="0" applyFont="1" applyFill="1" applyBorder="1" applyAlignment="1"/>
    <xf numFmtId="0" fontId="8" fillId="9" borderId="21" xfId="0" applyFont="1" applyFill="1" applyBorder="1" applyAlignment="1"/>
    <xf numFmtId="0" fontId="7" fillId="9" borderId="21" xfId="0" applyFont="1" applyFill="1" applyBorder="1"/>
    <xf numFmtId="14" fontId="7" fillId="9" borderId="21" xfId="0" applyNumberFormat="1" applyFont="1" applyFill="1" applyBorder="1"/>
    <xf numFmtId="4" fontId="9" fillId="9" borderId="21" xfId="0" applyNumberFormat="1" applyFont="1" applyFill="1" applyBorder="1"/>
    <xf numFmtId="0" fontId="3" fillId="9" borderId="22" xfId="0" applyFont="1" applyFill="1" applyBorder="1"/>
    <xf numFmtId="49" fontId="7" fillId="0" borderId="4" xfId="0" applyNumberFormat="1" applyFont="1" applyFill="1" applyBorder="1" applyAlignment="1">
      <alignment horizontal="center" vertical="top" wrapText="1"/>
    </xf>
    <xf numFmtId="0" fontId="0" fillId="9" borderId="21" xfId="0" applyFont="1" applyFill="1" applyBorder="1"/>
    <xf numFmtId="49" fontId="30" fillId="9" borderId="21" xfId="1" applyNumberFormat="1" applyFont="1" applyFill="1" applyBorder="1" applyAlignment="1">
      <alignment horizontal="center" vertical="top" wrapText="1"/>
    </xf>
    <xf numFmtId="49" fontId="7" fillId="9" borderId="21" xfId="1" applyNumberFormat="1" applyFont="1" applyFill="1" applyBorder="1" applyAlignment="1">
      <alignment horizontal="center" vertical="top" wrapText="1"/>
    </xf>
    <xf numFmtId="49" fontId="7" fillId="0" borderId="29" xfId="0" applyNumberFormat="1" applyFont="1" applyFill="1" applyBorder="1" applyAlignment="1">
      <alignment horizontal="center" vertical="top" shrinkToFit="1"/>
    </xf>
    <xf numFmtId="49" fontId="29" fillId="0" borderId="1" xfId="0" applyNumberFormat="1" applyFont="1" applyFill="1" applyBorder="1" applyAlignment="1">
      <alignment horizontal="center" vertical="top" wrapText="1" shrinkToFit="1"/>
    </xf>
    <xf numFmtId="49" fontId="8" fillId="8" borderId="1" xfId="0" applyNumberFormat="1" applyFont="1" applyFill="1" applyBorder="1" applyAlignment="1">
      <alignment horizontal="center" vertical="top" shrinkToFit="1"/>
    </xf>
    <xf numFmtId="49" fontId="28" fillId="4" borderId="1" xfId="0" applyNumberFormat="1" applyFont="1" applyFill="1" applyBorder="1" applyAlignment="1">
      <alignment vertical="top"/>
    </xf>
    <xf numFmtId="49" fontId="28" fillId="0" borderId="1" xfId="0" applyNumberFormat="1" applyFont="1" applyBorder="1" applyAlignment="1">
      <alignment vertical="top"/>
    </xf>
    <xf numFmtId="0" fontId="0" fillId="0" borderId="1" xfId="0" applyFont="1" applyBorder="1" applyAlignment="1">
      <alignment vertical="top"/>
    </xf>
    <xf numFmtId="0" fontId="0" fillId="0" borderId="3" xfId="0" applyFont="1" applyBorder="1" applyAlignment="1">
      <alignment vertical="top"/>
    </xf>
    <xf numFmtId="49" fontId="28" fillId="9" borderId="21" xfId="0" applyNumberFormat="1" applyFont="1" applyFill="1" applyBorder="1" applyAlignment="1">
      <alignment horizontal="center" vertical="center"/>
    </xf>
    <xf numFmtId="164" fontId="16" fillId="9" borderId="22" xfId="0" applyNumberFormat="1" applyFont="1" applyFill="1" applyBorder="1" applyAlignment="1">
      <alignment horizontal="right" vertical="top" shrinkToFit="1"/>
    </xf>
    <xf numFmtId="0" fontId="26" fillId="9" borderId="28" xfId="0" applyFont="1" applyFill="1" applyBorder="1" applyAlignment="1">
      <alignment horizontal="center" vertical="center"/>
    </xf>
    <xf numFmtId="0" fontId="3" fillId="0" borderId="1" xfId="0" applyFont="1" applyFill="1" applyBorder="1" applyAlignment="1">
      <alignment horizontal="center" vertical="top"/>
    </xf>
    <xf numFmtId="0" fontId="3" fillId="0" borderId="3" xfId="0" applyFont="1" applyFill="1" applyBorder="1" applyAlignment="1">
      <alignment vertical="top" wrapText="1" shrinkToFit="1"/>
    </xf>
    <xf numFmtId="0" fontId="3" fillId="0" borderId="4" xfId="0" applyFont="1" applyFill="1" applyBorder="1" applyAlignment="1">
      <alignment vertical="top" wrapText="1" shrinkToFit="1"/>
    </xf>
    <xf numFmtId="0" fontId="3" fillId="0" borderId="9" xfId="0" applyFont="1" applyFill="1" applyBorder="1" applyAlignment="1">
      <alignment horizontal="center" vertical="top" wrapText="1" shrinkToFit="1"/>
    </xf>
    <xf numFmtId="0" fontId="3" fillId="0" borderId="10" xfId="0" applyFont="1" applyFill="1" applyBorder="1" applyAlignment="1">
      <alignment horizontal="center" vertical="top" wrapText="1" shrinkToFit="1"/>
    </xf>
    <xf numFmtId="0" fontId="3" fillId="0" borderId="3" xfId="0" applyFont="1" applyFill="1" applyBorder="1" applyAlignment="1">
      <alignment horizontal="center" vertical="top" shrinkToFit="1"/>
    </xf>
    <xf numFmtId="0" fontId="3" fillId="0" borderId="1" xfId="0" applyFont="1" applyFill="1" applyBorder="1" applyAlignment="1">
      <alignment horizontal="center" vertical="top" shrinkToFit="1"/>
    </xf>
    <xf numFmtId="0" fontId="3" fillId="0" borderId="5" xfId="0" applyFont="1" applyFill="1" applyBorder="1" applyAlignment="1">
      <alignment horizontal="center" vertical="top" shrinkToFit="1"/>
    </xf>
    <xf numFmtId="0" fontId="3" fillId="0" borderId="5" xfId="0" applyFont="1" applyFill="1" applyBorder="1" applyAlignment="1">
      <alignment vertical="top" wrapText="1" shrinkToFit="1"/>
    </xf>
    <xf numFmtId="0" fontId="3" fillId="0" borderId="3" xfId="0" applyNumberFormat="1" applyFont="1" applyFill="1" applyBorder="1" applyAlignment="1">
      <alignment horizontal="center" vertical="top" wrapText="1" shrinkToFit="1"/>
    </xf>
    <xf numFmtId="0" fontId="3" fillId="0" borderId="5" xfId="0" applyNumberFormat="1" applyFont="1" applyFill="1" applyBorder="1" applyAlignment="1">
      <alignment horizontal="center" vertical="top" wrapText="1" shrinkToFit="1"/>
    </xf>
    <xf numFmtId="49" fontId="3" fillId="9" borderId="21" xfId="1" applyNumberFormat="1" applyFont="1" applyFill="1" applyBorder="1" applyAlignment="1">
      <alignment horizontal="center" vertical="top" wrapText="1"/>
    </xf>
    <xf numFmtId="49" fontId="3" fillId="0" borderId="4"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3" fillId="4" borderId="5" xfId="0" applyNumberFormat="1" applyFont="1" applyFill="1" applyBorder="1" applyAlignment="1">
      <alignment horizontal="center" vertical="top" wrapText="1"/>
    </xf>
    <xf numFmtId="49" fontId="3" fillId="4" borderId="4" xfId="0" applyNumberFormat="1" applyFont="1" applyFill="1" applyBorder="1" applyAlignment="1">
      <alignment horizontal="center" vertical="top" wrapText="1"/>
    </xf>
    <xf numFmtId="0" fontId="33" fillId="0" borderId="3" xfId="0" applyFont="1" applyFill="1" applyBorder="1" applyAlignment="1">
      <alignment horizontal="center" vertical="top" wrapText="1" shrinkToFit="1"/>
    </xf>
    <xf numFmtId="0" fontId="33" fillId="0" borderId="4" xfId="0" applyFont="1" applyFill="1" applyBorder="1" applyAlignment="1">
      <alignment horizontal="center" vertical="top" wrapText="1" shrinkToFit="1"/>
    </xf>
    <xf numFmtId="0" fontId="33" fillId="0" borderId="5" xfId="0" applyFont="1" applyFill="1" applyBorder="1" applyAlignment="1">
      <alignment horizontal="center" vertical="top" wrapText="1" shrinkToFit="1"/>
    </xf>
    <xf numFmtId="0" fontId="33" fillId="0" borderId="5" xfId="0" applyFont="1" applyFill="1" applyBorder="1" applyAlignment="1">
      <alignment horizontal="center" vertical="top" wrapText="1" shrinkToFit="1"/>
    </xf>
    <xf numFmtId="0" fontId="33" fillId="0" borderId="1" xfId="0" applyFont="1" applyFill="1" applyBorder="1" applyAlignment="1">
      <alignment horizontal="center" vertical="top" wrapText="1" shrinkToFit="1"/>
    </xf>
    <xf numFmtId="0" fontId="33" fillId="0" borderId="4" xfId="0" applyFont="1" applyFill="1" applyBorder="1" applyAlignment="1">
      <alignment horizontal="center" vertical="top" wrapText="1" shrinkToFit="1"/>
    </xf>
    <xf numFmtId="0" fontId="3" fillId="0" borderId="13" xfId="0" applyFont="1" applyFill="1" applyBorder="1" applyAlignment="1">
      <alignment horizontal="center" vertical="top"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wrapText="1"/>
    </xf>
    <xf numFmtId="0" fontId="3" fillId="0" borderId="5" xfId="0" applyFont="1" applyFill="1" applyBorder="1" applyAlignment="1">
      <alignment horizontal="center" wrapText="1"/>
    </xf>
    <xf numFmtId="0" fontId="3" fillId="0" borderId="1" xfId="0" applyFont="1" applyFill="1" applyBorder="1" applyAlignment="1">
      <alignment horizontal="center" wrapText="1"/>
    </xf>
    <xf numFmtId="49" fontId="3" fillId="0" borderId="3" xfId="0" applyNumberFormat="1" applyFont="1" applyFill="1" applyBorder="1" applyAlignment="1">
      <alignment horizontal="center" vertical="top" wrapText="1" shrinkToFit="1"/>
    </xf>
    <xf numFmtId="49" fontId="3" fillId="0" borderId="5" xfId="0" applyNumberFormat="1" applyFont="1" applyFill="1" applyBorder="1" applyAlignment="1">
      <alignment horizontal="center" vertical="top" wrapText="1" shrinkToFit="1"/>
    </xf>
    <xf numFmtId="0" fontId="33" fillId="0" borderId="4" xfId="0" applyFont="1" applyFill="1" applyBorder="1" applyAlignment="1">
      <alignment horizontal="center" vertical="center" wrapText="1" shrinkToFit="1"/>
    </xf>
    <xf numFmtId="0" fontId="33" fillId="0" borderId="5" xfId="0" applyFont="1" applyFill="1" applyBorder="1" applyAlignment="1">
      <alignment horizontal="center" vertical="center" wrapText="1" shrinkToFit="1"/>
    </xf>
    <xf numFmtId="0" fontId="33" fillId="0" borderId="1" xfId="0" applyFont="1" applyFill="1" applyBorder="1" applyAlignment="1">
      <alignment horizontal="center" vertical="top" wrapText="1" shrinkToFit="1"/>
    </xf>
    <xf numFmtId="0" fontId="33" fillId="0" borderId="4" xfId="0" applyFont="1" applyFill="1" applyBorder="1" applyAlignment="1">
      <alignment horizontal="center" vertical="top" wrapText="1"/>
    </xf>
    <xf numFmtId="0" fontId="33" fillId="0" borderId="5"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8" borderId="1" xfId="0" applyFont="1" applyFill="1" applyBorder="1" applyAlignment="1">
      <alignment horizontal="center" vertical="top" wrapText="1"/>
    </xf>
    <xf numFmtId="0" fontId="33" fillId="0" borderId="3" xfId="0" applyFont="1" applyBorder="1" applyAlignment="1">
      <alignment horizontal="center" vertical="top" wrapText="1"/>
    </xf>
    <xf numFmtId="0" fontId="33" fillId="0" borderId="4" xfId="0" applyFont="1" applyBorder="1" applyAlignment="1">
      <alignment horizontal="center" vertical="top" wrapText="1"/>
    </xf>
    <xf numFmtId="0" fontId="33" fillId="0" borderId="1" xfId="0" applyFont="1" applyBorder="1" applyAlignment="1">
      <alignment horizontal="center" vertical="top" wrapText="1"/>
    </xf>
    <xf numFmtId="0" fontId="33" fillId="0" borderId="5" xfId="0" applyFont="1" applyBorder="1" applyAlignment="1">
      <alignment horizontal="center" vertical="top" wrapText="1"/>
    </xf>
    <xf numFmtId="0" fontId="3" fillId="0" borderId="1" xfId="0" applyFont="1" applyBorder="1" applyAlignment="1">
      <alignment horizontal="center" vertical="top" wrapText="1"/>
    </xf>
    <xf numFmtId="0" fontId="34" fillId="0" borderId="21" xfId="0" applyFont="1" applyBorder="1" applyAlignment="1">
      <alignment horizontal="center" vertical="center" wrapText="1"/>
    </xf>
    <xf numFmtId="0" fontId="3" fillId="0" borderId="0" xfId="0" applyFont="1" applyFill="1" applyAlignment="1">
      <alignment horizontal="center"/>
    </xf>
    <xf numFmtId="0" fontId="0" fillId="0" borderId="4" xfId="0" applyBorder="1" applyAlignment="1">
      <alignment vertical="top" wrapText="1"/>
    </xf>
    <xf numFmtId="0" fontId="0" fillId="0" borderId="5" xfId="0" applyBorder="1" applyAlignment="1">
      <alignment vertical="top" wrapText="1"/>
    </xf>
    <xf numFmtId="14" fontId="3" fillId="0" borderId="3" xfId="0" applyNumberFormat="1" applyFont="1" applyFill="1" applyBorder="1" applyAlignment="1">
      <alignment horizontal="center" vertical="top"/>
    </xf>
    <xf numFmtId="14" fontId="3" fillId="0" borderId="4" xfId="0" applyNumberFormat="1" applyFont="1" applyFill="1" applyBorder="1" applyAlignment="1">
      <alignment horizontal="center" vertical="top"/>
    </xf>
    <xf numFmtId="14" fontId="3" fillId="0" borderId="5" xfId="0" applyNumberFormat="1" applyFont="1" applyFill="1" applyBorder="1" applyAlignment="1">
      <alignment horizontal="center" vertical="top"/>
    </xf>
    <xf numFmtId="14" fontId="3" fillId="0" borderId="4" xfId="0" applyNumberFormat="1" applyFont="1" applyFill="1" applyBorder="1" applyAlignment="1">
      <alignment horizontal="center" vertical="top" wrapText="1" shrinkToFit="1"/>
    </xf>
    <xf numFmtId="14" fontId="3" fillId="0" borderId="5" xfId="0" applyNumberFormat="1" applyFont="1" applyFill="1" applyBorder="1" applyAlignment="1">
      <alignment horizontal="center" vertical="top" wrapText="1" shrinkToFit="1"/>
    </xf>
    <xf numFmtId="14" fontId="3" fillId="0" borderId="4" xfId="0" applyNumberFormat="1" applyFont="1" applyFill="1" applyBorder="1" applyAlignment="1">
      <alignment horizontal="center" vertical="top" wrapText="1" shrinkToFit="1"/>
    </xf>
    <xf numFmtId="14" fontId="3" fillId="0" borderId="5" xfId="0" applyNumberFormat="1" applyFont="1" applyFill="1" applyBorder="1" applyAlignment="1">
      <alignment horizontal="center" vertical="top" wrapText="1" shrinkToFit="1"/>
    </xf>
    <xf numFmtId="14" fontId="3" fillId="0" borderId="3" xfId="0" applyNumberFormat="1" applyFont="1" applyFill="1" applyBorder="1" applyAlignment="1">
      <alignment horizontal="center" vertical="top" wrapText="1" shrinkToFit="1"/>
    </xf>
    <xf numFmtId="0" fontId="3" fillId="0" borderId="4" xfId="0" applyFont="1" applyFill="1" applyBorder="1" applyAlignment="1">
      <alignment horizontal="center"/>
    </xf>
    <xf numFmtId="0" fontId="3" fillId="0" borderId="5" xfId="0" applyFont="1" applyFill="1" applyBorder="1" applyAlignment="1">
      <alignment horizontal="center"/>
    </xf>
    <xf numFmtId="14" fontId="3" fillId="0" borderId="4" xfId="0" applyNumberFormat="1" applyFont="1" applyFill="1" applyBorder="1" applyAlignment="1">
      <alignment horizontal="center" vertical="top" wrapText="1"/>
    </xf>
    <xf numFmtId="14" fontId="3" fillId="0" borderId="18" xfId="0" applyNumberFormat="1" applyFont="1" applyFill="1" applyBorder="1" applyAlignment="1">
      <alignment horizontal="center" vertical="top" wrapText="1" shrinkToFit="1"/>
    </xf>
    <xf numFmtId="0" fontId="3" fillId="0" borderId="4" xfId="0" applyNumberFormat="1" applyFont="1" applyFill="1" applyBorder="1" applyAlignment="1" applyProtection="1">
      <alignment horizontal="center" vertical="top" wrapText="1" shrinkToFit="1"/>
      <protection locked="0"/>
    </xf>
    <xf numFmtId="14" fontId="3" fillId="0" borderId="4" xfId="0" applyNumberFormat="1" applyFont="1" applyFill="1" applyBorder="1" applyAlignment="1" applyProtection="1">
      <alignment horizontal="center" vertical="top" wrapText="1" shrinkToFit="1"/>
      <protection locked="0"/>
    </xf>
    <xf numFmtId="0" fontId="3" fillId="0" borderId="1" xfId="0" applyNumberFormat="1" applyFont="1" applyFill="1" applyBorder="1" applyAlignment="1" applyProtection="1">
      <alignment horizontal="center" vertical="top" wrapText="1" shrinkToFit="1"/>
      <protection locked="0"/>
    </xf>
    <xf numFmtId="14" fontId="3" fillId="0" borderId="1" xfId="0" applyNumberFormat="1" applyFont="1" applyFill="1" applyBorder="1" applyAlignment="1" applyProtection="1">
      <alignment horizontal="center" vertical="top" wrapText="1" shrinkToFit="1"/>
      <protection locked="0"/>
    </xf>
    <xf numFmtId="0" fontId="3" fillId="0" borderId="3" xfId="0" applyNumberFormat="1" applyFont="1" applyFill="1" applyBorder="1" applyAlignment="1" applyProtection="1">
      <alignment horizontal="center" vertical="top" wrapText="1" shrinkToFit="1"/>
      <protection locked="0"/>
    </xf>
    <xf numFmtId="14" fontId="3" fillId="0" borderId="3" xfId="0" applyNumberFormat="1" applyFont="1" applyFill="1" applyBorder="1" applyAlignment="1" applyProtection="1">
      <alignment horizontal="center" vertical="top" wrapText="1" shrinkToFit="1"/>
      <protection locked="0"/>
    </xf>
    <xf numFmtId="0" fontId="3" fillId="0" borderId="4" xfId="0" applyNumberFormat="1" applyFont="1" applyFill="1" applyBorder="1" applyAlignment="1" applyProtection="1">
      <alignment horizontal="center" vertical="top" wrapText="1" shrinkToFit="1"/>
      <protection locked="0"/>
    </xf>
    <xf numFmtId="14" fontId="3" fillId="0" borderId="4" xfId="0" applyNumberFormat="1" applyFont="1" applyFill="1" applyBorder="1" applyAlignment="1" applyProtection="1">
      <alignment horizontal="center" vertical="top" wrapText="1" shrinkToFit="1"/>
      <protection locked="0"/>
    </xf>
    <xf numFmtId="0" fontId="3" fillId="0" borderId="5" xfId="0" applyNumberFormat="1" applyFont="1" applyFill="1" applyBorder="1" applyAlignment="1" applyProtection="1">
      <alignment horizontal="center" vertical="top" wrapText="1" shrinkToFit="1"/>
      <protection locked="0"/>
    </xf>
    <xf numFmtId="14" fontId="3" fillId="0" borderId="5" xfId="0" applyNumberFormat="1" applyFont="1" applyFill="1" applyBorder="1" applyAlignment="1" applyProtection="1">
      <alignment horizontal="center" vertical="top" wrapText="1" shrinkToFit="1"/>
      <protection locked="0"/>
    </xf>
    <xf numFmtId="49" fontId="3" fillId="0" borderId="4" xfId="0" applyNumberFormat="1" applyFont="1" applyFill="1" applyBorder="1" applyAlignment="1">
      <alignment horizontal="center" vertical="top" wrapText="1" shrinkToFit="1"/>
    </xf>
    <xf numFmtId="49" fontId="3" fillId="0" borderId="5" xfId="0" applyNumberFormat="1" applyFont="1" applyFill="1" applyBorder="1" applyAlignment="1">
      <alignment horizontal="center" vertical="top" wrapText="1" shrinkToFit="1"/>
    </xf>
    <xf numFmtId="14" fontId="3" fillId="0" borderId="3" xfId="0" applyNumberFormat="1" applyFont="1" applyFill="1" applyBorder="1" applyAlignment="1">
      <alignment horizontal="left" vertical="top" wrapText="1" shrinkToFit="1"/>
    </xf>
    <xf numFmtId="14" fontId="3" fillId="0" borderId="5" xfId="0" applyNumberFormat="1" applyFont="1" applyFill="1" applyBorder="1" applyAlignment="1">
      <alignment horizontal="left" vertical="top" wrapText="1" shrinkToFit="1"/>
    </xf>
    <xf numFmtId="0" fontId="3" fillId="0" borderId="3" xfId="0" applyNumberFormat="1" applyFont="1" applyFill="1" applyBorder="1" applyAlignment="1" applyProtection="1">
      <alignment horizontal="center" vertical="top" wrapText="1" shrinkToFit="1"/>
      <protection locked="0"/>
    </xf>
    <xf numFmtId="14" fontId="3" fillId="0" borderId="3" xfId="0" applyNumberFormat="1" applyFont="1" applyFill="1" applyBorder="1" applyAlignment="1" applyProtection="1">
      <alignment horizontal="center" vertical="top" wrapText="1" shrinkToFit="1"/>
      <protection locked="0"/>
    </xf>
    <xf numFmtId="0" fontId="3" fillId="0" borderId="5" xfId="0" applyNumberFormat="1" applyFont="1" applyFill="1" applyBorder="1" applyAlignment="1" applyProtection="1">
      <alignment horizontal="center" vertical="top" wrapText="1" shrinkToFit="1"/>
      <protection locked="0"/>
    </xf>
    <xf numFmtId="14" fontId="3" fillId="0" borderId="5" xfId="0" applyNumberFormat="1" applyFont="1" applyFill="1" applyBorder="1" applyAlignment="1" applyProtection="1">
      <alignment horizontal="center" vertical="top" wrapText="1" shrinkToFit="1"/>
      <protection locked="0"/>
    </xf>
    <xf numFmtId="0" fontId="3" fillId="0" borderId="18" xfId="0" applyNumberFormat="1" applyFont="1" applyFill="1" applyBorder="1" applyAlignment="1" applyProtection="1">
      <alignment horizontal="center" vertical="top" wrapText="1" shrinkToFit="1"/>
      <protection locked="0"/>
    </xf>
    <xf numFmtId="0" fontId="3" fillId="0" borderId="19" xfId="0" applyFont="1" applyFill="1" applyBorder="1" applyAlignment="1">
      <alignment horizontal="center" vertical="top" wrapText="1" shrinkToFit="1"/>
    </xf>
    <xf numFmtId="0" fontId="3" fillId="0" borderId="18" xfId="0" applyFont="1" applyFill="1" applyBorder="1" applyAlignment="1">
      <alignment horizontal="center" vertical="top" wrapText="1" shrinkToFit="1"/>
    </xf>
    <xf numFmtId="0" fontId="3" fillId="0" borderId="18" xfId="0" applyFont="1" applyFill="1" applyBorder="1"/>
    <xf numFmtId="0" fontId="3" fillId="0" borderId="4" xfId="0" applyFont="1" applyFill="1" applyBorder="1" applyAlignment="1">
      <alignment horizontal="center"/>
    </xf>
    <xf numFmtId="0" fontId="5" fillId="0" borderId="4" xfId="0" applyFont="1" applyFill="1" applyBorder="1" applyAlignment="1">
      <alignment horizontal="center" vertical="top"/>
    </xf>
    <xf numFmtId="14" fontId="5" fillId="0" borderId="4" xfId="0" applyNumberFormat="1" applyFont="1" applyFill="1" applyBorder="1" applyAlignment="1">
      <alignment horizontal="center" vertical="top"/>
    </xf>
    <xf numFmtId="0" fontId="5" fillId="0" borderId="4" xfId="0" applyFont="1" applyFill="1" applyBorder="1" applyAlignment="1">
      <alignment horizontal="center" vertical="top"/>
    </xf>
    <xf numFmtId="14" fontId="5" fillId="0" borderId="4" xfId="0" applyNumberFormat="1" applyFont="1" applyFill="1" applyBorder="1" applyAlignment="1">
      <alignment horizontal="center" vertical="top"/>
    </xf>
    <xf numFmtId="14" fontId="5" fillId="0" borderId="5" xfId="0" applyNumberFormat="1" applyFont="1" applyFill="1" applyBorder="1" applyAlignment="1">
      <alignment horizontal="center" vertical="top"/>
    </xf>
    <xf numFmtId="0" fontId="5" fillId="0" borderId="5" xfId="0" applyFont="1" applyFill="1" applyBorder="1" applyAlignment="1">
      <alignment horizontal="center" vertical="top"/>
    </xf>
    <xf numFmtId="0" fontId="3" fillId="0" borderId="1" xfId="0" applyFont="1" applyFill="1" applyBorder="1" applyAlignment="1">
      <alignment vertical="top" wrapText="1" shrinkToFit="1"/>
    </xf>
    <xf numFmtId="14" fontId="3" fillId="0" borderId="1" xfId="0" applyNumberFormat="1" applyFont="1" applyFill="1" applyBorder="1" applyAlignment="1">
      <alignment horizontal="center" vertical="top"/>
    </xf>
    <xf numFmtId="0" fontId="3" fillId="0" borderId="3" xfId="0" applyFont="1" applyFill="1" applyBorder="1" applyAlignment="1">
      <alignment vertical="top"/>
    </xf>
    <xf numFmtId="14" fontId="3" fillId="0" borderId="3" xfId="0" applyNumberFormat="1" applyFont="1" applyFill="1" applyBorder="1" applyAlignment="1">
      <alignment vertical="top"/>
    </xf>
    <xf numFmtId="0" fontId="3" fillId="0" borderId="4" xfId="0" applyFont="1" applyFill="1" applyBorder="1" applyAlignment="1">
      <alignment vertical="top"/>
    </xf>
    <xf numFmtId="14" fontId="3" fillId="0" borderId="4" xfId="0" applyNumberFormat="1" applyFont="1" applyFill="1" applyBorder="1" applyAlignment="1">
      <alignment vertical="top"/>
    </xf>
    <xf numFmtId="0" fontId="3" fillId="0" borderId="4" xfId="0" applyFont="1" applyFill="1" applyBorder="1" applyAlignment="1"/>
    <xf numFmtId="0" fontId="5" fillId="0" borderId="4" xfId="0" applyFont="1" applyFill="1" applyBorder="1" applyAlignment="1"/>
    <xf numFmtId="0" fontId="5" fillId="0" borderId="4" xfId="0" applyFont="1" applyFill="1" applyBorder="1" applyAlignment="1">
      <alignment vertical="top"/>
    </xf>
    <xf numFmtId="0" fontId="5" fillId="0" borderId="4" xfId="0" applyFont="1" applyFill="1" applyBorder="1" applyAlignment="1">
      <alignment vertical="top" wrapText="1"/>
    </xf>
    <xf numFmtId="0" fontId="5" fillId="0" borderId="5" xfId="0" applyFont="1" applyFill="1" applyBorder="1" applyAlignment="1"/>
    <xf numFmtId="0" fontId="5" fillId="0" borderId="5" xfId="0" applyFont="1" applyFill="1" applyBorder="1" applyAlignment="1">
      <alignment vertical="top"/>
    </xf>
    <xf numFmtId="0" fontId="5" fillId="0" borderId="5" xfId="0" applyFont="1" applyFill="1" applyBorder="1" applyAlignment="1">
      <alignment vertical="top" wrapText="1"/>
    </xf>
    <xf numFmtId="14" fontId="3" fillId="0" borderId="5" xfId="0" applyNumberFormat="1" applyFont="1" applyFill="1" applyBorder="1" applyAlignment="1">
      <alignment horizontal="center" vertical="top"/>
    </xf>
    <xf numFmtId="14" fontId="3" fillId="0" borderId="4" xfId="0" applyNumberFormat="1" applyFont="1" applyFill="1" applyBorder="1" applyAlignment="1">
      <alignment horizontal="center" vertical="top"/>
    </xf>
    <xf numFmtId="0" fontId="3" fillId="0" borderId="5" xfId="0" applyFont="1" applyFill="1" applyBorder="1" applyAlignment="1">
      <alignment vertical="top"/>
    </xf>
    <xf numFmtId="14" fontId="3" fillId="0" borderId="5" xfId="0" applyNumberFormat="1" applyFont="1" applyFill="1" applyBorder="1" applyAlignment="1">
      <alignment vertical="top"/>
    </xf>
    <xf numFmtId="14" fontId="3" fillId="0" borderId="3" xfId="0" applyNumberFormat="1" applyFont="1" applyFill="1" applyBorder="1" applyAlignment="1">
      <alignment horizontal="center" vertical="top"/>
    </xf>
    <xf numFmtId="0" fontId="3" fillId="0" borderId="5" xfId="0" applyFont="1" applyFill="1" applyBorder="1"/>
    <xf numFmtId="14" fontId="3" fillId="0" borderId="19" xfId="0" applyNumberFormat="1" applyFont="1" applyFill="1" applyBorder="1" applyAlignment="1">
      <alignment horizontal="center" vertical="top" wrapText="1" shrinkToFit="1"/>
    </xf>
    <xf numFmtId="14" fontId="3" fillId="0" borderId="1" xfId="0" applyNumberFormat="1" applyFont="1" applyFill="1" applyBorder="1" applyAlignment="1">
      <alignment horizontal="center" vertical="top" wrapText="1"/>
    </xf>
    <xf numFmtId="0" fontId="3" fillId="0" borderId="3" xfId="0" applyFont="1" applyFill="1" applyBorder="1" applyAlignment="1">
      <alignment vertical="top" wrapText="1" shrinkToFit="1"/>
    </xf>
    <xf numFmtId="0" fontId="3" fillId="0" borderId="4" xfId="0" applyFont="1" applyFill="1" applyBorder="1" applyAlignment="1">
      <alignment vertical="top" wrapText="1" shrinkToFit="1"/>
    </xf>
    <xf numFmtId="0" fontId="3" fillId="9" borderId="21" xfId="0" applyFont="1" applyFill="1" applyBorder="1"/>
    <xf numFmtId="0" fontId="3" fillId="9" borderId="21" xfId="0" applyFont="1" applyFill="1" applyBorder="1" applyAlignment="1"/>
    <xf numFmtId="0" fontId="5" fillId="9" borderId="21" xfId="0" applyFont="1" applyFill="1" applyBorder="1"/>
    <xf numFmtId="0" fontId="4" fillId="9" borderId="21" xfId="1" applyFont="1" applyFill="1" applyBorder="1" applyAlignment="1">
      <alignment horizontal="center" vertical="top" wrapText="1" shrinkToFit="1"/>
    </xf>
    <xf numFmtId="0" fontId="35" fillId="0" borderId="4" xfId="0" applyNumberFormat="1" applyFont="1" applyFill="1" applyBorder="1" applyAlignment="1" applyProtection="1">
      <alignment horizontal="center" vertical="top" wrapText="1" shrinkToFit="1"/>
      <protection locked="0"/>
    </xf>
    <xf numFmtId="0" fontId="3" fillId="8" borderId="4" xfId="0" applyFont="1" applyFill="1" applyBorder="1" applyAlignment="1">
      <alignment vertical="top" wrapText="1" shrinkToFit="1"/>
    </xf>
    <xf numFmtId="0" fontId="35" fillId="0" borderId="5" xfId="0" applyNumberFormat="1" applyFont="1" applyFill="1" applyBorder="1" applyAlignment="1" applyProtection="1">
      <alignment horizontal="center" vertical="top" wrapText="1" shrinkToFit="1"/>
      <protection locked="0"/>
    </xf>
    <xf numFmtId="0" fontId="3" fillId="8" borderId="5" xfId="0" applyFont="1" applyFill="1" applyBorder="1" applyAlignment="1">
      <alignment vertical="top" wrapText="1" shrinkToFit="1"/>
    </xf>
    <xf numFmtId="0" fontId="35" fillId="0" borderId="3" xfId="0" applyNumberFormat="1" applyFont="1" applyFill="1" applyBorder="1" applyAlignment="1" applyProtection="1">
      <alignment vertical="top" wrapText="1" shrinkToFit="1"/>
      <protection locked="0"/>
    </xf>
    <xf numFmtId="0" fontId="35" fillId="0" borderId="3" xfId="0" applyNumberFormat="1" applyFont="1" applyFill="1" applyBorder="1" applyAlignment="1" applyProtection="1">
      <alignment horizontal="center" vertical="top" wrapText="1" shrinkToFit="1"/>
      <protection locked="0"/>
    </xf>
    <xf numFmtId="0" fontId="3" fillId="8" borderId="3" xfId="0" applyFont="1" applyFill="1" applyBorder="1" applyAlignment="1">
      <alignment vertical="top" wrapText="1" shrinkToFit="1"/>
    </xf>
    <xf numFmtId="0" fontId="3" fillId="8" borderId="4" xfId="0" applyFont="1" applyFill="1" applyBorder="1" applyAlignment="1">
      <alignment horizontal="center" vertical="top" wrapText="1" shrinkToFit="1"/>
    </xf>
    <xf numFmtId="14" fontId="3" fillId="8" borderId="4" xfId="0" applyNumberFormat="1" applyFont="1" applyFill="1" applyBorder="1" applyAlignment="1">
      <alignment horizontal="center" vertical="top" wrapText="1" shrinkToFit="1"/>
    </xf>
    <xf numFmtId="0" fontId="3" fillId="8" borderId="4" xfId="0" applyFont="1" applyFill="1" applyBorder="1" applyAlignment="1">
      <alignment horizontal="left" vertical="top" wrapText="1" shrinkToFit="1"/>
    </xf>
    <xf numFmtId="0" fontId="3" fillId="0" borderId="1" xfId="0" applyFont="1" applyBorder="1" applyAlignment="1">
      <alignment horizontal="center" vertical="top"/>
    </xf>
    <xf numFmtId="0" fontId="3" fillId="0" borderId="1" xfId="0" applyFont="1" applyBorder="1" applyAlignment="1">
      <alignment horizontal="center" vertical="top" wrapText="1"/>
    </xf>
    <xf numFmtId="14" fontId="3" fillId="4" borderId="19" xfId="0" applyNumberFormat="1" applyFont="1" applyFill="1" applyBorder="1" applyAlignment="1">
      <alignment horizontal="center" vertical="top" wrapText="1"/>
    </xf>
    <xf numFmtId="0" fontId="3" fillId="4" borderId="7" xfId="0" applyFont="1" applyFill="1" applyBorder="1" applyAlignment="1">
      <alignment horizontal="center" vertical="top" wrapText="1"/>
    </xf>
    <xf numFmtId="14" fontId="3" fillId="4" borderId="18" xfId="0" applyNumberFormat="1" applyFont="1" applyFill="1" applyBorder="1" applyAlignment="1">
      <alignment horizontal="center" vertical="top" wrapText="1"/>
    </xf>
    <xf numFmtId="0" fontId="3" fillId="4" borderId="8" xfId="0" applyFont="1" applyFill="1" applyBorder="1" applyAlignment="1">
      <alignment horizontal="center" vertical="top" wrapText="1"/>
    </xf>
    <xf numFmtId="0" fontId="3" fillId="0" borderId="3" xfId="0" applyFont="1" applyFill="1" applyBorder="1" applyAlignment="1">
      <alignment horizontal="center" vertical="center" wrapText="1" shrinkToFit="1"/>
    </xf>
    <xf numFmtId="14" fontId="3" fillId="0" borderId="3" xfId="0" applyNumberFormat="1" applyFont="1" applyFill="1" applyBorder="1" applyAlignment="1">
      <alignment horizontal="center" vertical="center" wrapText="1" shrinkToFit="1"/>
    </xf>
    <xf numFmtId="14" fontId="3" fillId="0" borderId="3" xfId="0" applyNumberFormat="1" applyFont="1" applyFill="1" applyBorder="1" applyAlignment="1">
      <alignment horizontal="center" vertical="center" wrapText="1" shrinkToFi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14" fontId="3" fillId="0" borderId="5" xfId="0" applyNumberFormat="1" applyFont="1" applyFill="1" applyBorder="1" applyAlignment="1">
      <alignment horizontal="center" vertical="center" wrapText="1" shrinkToFit="1"/>
    </xf>
    <xf numFmtId="14" fontId="3" fillId="0" borderId="5" xfId="0" applyNumberFormat="1" applyFont="1" applyFill="1" applyBorder="1" applyAlignment="1">
      <alignment horizontal="center" vertical="center" wrapText="1" shrinkToFit="1"/>
    </xf>
    <xf numFmtId="14" fontId="3" fillId="0" borderId="4" xfId="0" applyNumberFormat="1" applyFont="1" applyFill="1" applyBorder="1" applyAlignment="1">
      <alignment horizontal="center" vertical="center" wrapText="1" shrinkToFit="1"/>
    </xf>
    <xf numFmtId="14" fontId="3" fillId="0" borderId="3"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3" xfId="0" applyFont="1" applyFill="1" applyBorder="1" applyAlignment="1">
      <alignment horizontal="center" vertical="center"/>
    </xf>
    <xf numFmtId="14" fontId="3" fillId="0" borderId="9" xfId="0" applyNumberFormat="1" applyFont="1" applyFill="1" applyBorder="1" applyAlignment="1">
      <alignment horizontal="center" vertical="center"/>
    </xf>
    <xf numFmtId="0" fontId="3" fillId="0" borderId="5" xfId="0" applyFont="1" applyFill="1" applyBorder="1" applyAlignment="1">
      <alignment horizontal="center" vertical="center"/>
    </xf>
    <xf numFmtId="14" fontId="3" fillId="0" borderId="13"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shrinkToFit="1"/>
    </xf>
    <xf numFmtId="14" fontId="3" fillId="0" borderId="1" xfId="0" applyNumberFormat="1" applyFont="1" applyFill="1" applyBorder="1" applyAlignment="1">
      <alignment horizontal="center" vertical="center" shrinkToFit="1"/>
    </xf>
    <xf numFmtId="0" fontId="3" fillId="0" borderId="4" xfId="0" applyFont="1" applyFill="1" applyBorder="1" applyAlignment="1">
      <alignment horizontal="center" vertical="center" wrapText="1" shrinkToFit="1"/>
    </xf>
    <xf numFmtId="14" fontId="3" fillId="0" borderId="4" xfId="0" applyNumberFormat="1" applyFont="1" applyFill="1" applyBorder="1" applyAlignment="1">
      <alignment horizontal="center" vertical="center" wrapText="1" shrinkToFit="1"/>
    </xf>
    <xf numFmtId="14" fontId="3" fillId="0" borderId="3" xfId="0" applyNumberFormat="1" applyFont="1" applyFill="1" applyBorder="1" applyAlignment="1">
      <alignment horizontal="center" vertical="center" shrinkToFit="1"/>
    </xf>
    <xf numFmtId="14" fontId="33"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14" fontId="33" fillId="0" borderId="4" xfId="0" applyNumberFormat="1" applyFont="1" applyFill="1" applyBorder="1" applyAlignment="1">
      <alignment horizontal="center" vertical="center" wrapText="1" shrinkToFit="1"/>
    </xf>
    <xf numFmtId="0" fontId="3" fillId="0" borderId="4" xfId="0" applyFont="1" applyFill="1" applyBorder="1" applyAlignment="1">
      <alignment horizontal="center" vertical="center" shrinkToFit="1"/>
    </xf>
    <xf numFmtId="14" fontId="33" fillId="0" borderId="3" xfId="0" applyNumberFormat="1" applyFont="1" applyFill="1" applyBorder="1" applyAlignment="1">
      <alignment horizontal="center" vertical="center" wrapText="1" shrinkToFit="1"/>
    </xf>
    <xf numFmtId="14" fontId="33" fillId="0" borderId="5" xfId="0" applyNumberFormat="1" applyFont="1" applyFill="1" applyBorder="1" applyAlignment="1">
      <alignment horizontal="center" vertical="center" wrapText="1" shrinkToFit="1"/>
    </xf>
    <xf numFmtId="14" fontId="5" fillId="0" borderId="3" xfId="0" applyNumberFormat="1"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14" fontId="3" fillId="0" borderId="3"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4" xfId="0" applyFont="1" applyFill="1" applyBorder="1" applyAlignment="1">
      <alignment vertical="center" wrapText="1" shrinkToFit="1"/>
    </xf>
    <xf numFmtId="0" fontId="3" fillId="0" borderId="5" xfId="0" applyFont="1" applyFill="1" applyBorder="1" applyAlignment="1">
      <alignment vertical="center" wrapText="1" shrinkToFit="1"/>
    </xf>
    <xf numFmtId="0" fontId="3" fillId="0" borderId="19" xfId="0" applyFont="1" applyFill="1" applyBorder="1" applyAlignment="1">
      <alignment horizontal="center" vertical="center" wrapText="1" shrinkToFit="1"/>
    </xf>
    <xf numFmtId="0" fontId="3" fillId="0" borderId="18"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3" fillId="0" borderId="1" xfId="0" applyFont="1" applyFill="1" applyBorder="1" applyAlignment="1">
      <alignment horizontal="center" vertical="center" wrapText="1"/>
    </xf>
    <xf numFmtId="14" fontId="33" fillId="0" borderId="1" xfId="0" applyNumberFormat="1" applyFont="1" applyFill="1" applyBorder="1" applyAlignment="1">
      <alignment horizontal="center" vertical="center" wrapText="1" shrinkToFit="1"/>
    </xf>
    <xf numFmtId="0" fontId="33" fillId="0" borderId="3" xfId="0" applyFont="1" applyFill="1" applyBorder="1" applyAlignment="1">
      <alignment horizontal="center" vertical="center" wrapText="1" shrinkToFit="1"/>
    </xf>
    <xf numFmtId="0" fontId="33" fillId="0" borderId="3" xfId="0" applyFont="1" applyFill="1" applyBorder="1" applyAlignment="1">
      <alignment horizontal="center" vertical="center" wrapText="1"/>
    </xf>
    <xf numFmtId="14" fontId="33" fillId="0" borderId="4" xfId="0" applyNumberFormat="1" applyFont="1" applyFill="1" applyBorder="1" applyAlignment="1">
      <alignment horizontal="center" vertical="center" wrapText="1" shrinkToFi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0" xfId="0" applyFont="1" applyFill="1" applyAlignment="1">
      <alignment horizontal="center" vertical="center"/>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8" xfId="0" applyFont="1" applyFill="1" applyBorder="1" applyAlignment="1">
      <alignment horizontal="center" vertical="center" wrapText="1"/>
    </xf>
    <xf numFmtId="0" fontId="33" fillId="0" borderId="1" xfId="0" applyFont="1" applyFill="1" applyBorder="1" applyAlignment="1">
      <alignment horizontal="center" vertical="center"/>
    </xf>
    <xf numFmtId="14" fontId="33" fillId="0" borderId="1" xfId="0" applyNumberFormat="1"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1" xfId="0" applyFont="1" applyFill="1" applyBorder="1" applyAlignment="1">
      <alignment vertical="center"/>
    </xf>
    <xf numFmtId="14" fontId="33" fillId="0" borderId="3" xfId="0" applyNumberFormat="1" applyFont="1" applyFill="1" applyBorder="1" applyAlignment="1">
      <alignment horizontal="center" vertical="center" wrapText="1" shrinkToFit="1"/>
    </xf>
    <xf numFmtId="0" fontId="33" fillId="0" borderId="3" xfId="0" applyFont="1" applyFill="1" applyBorder="1" applyAlignment="1">
      <alignment horizontal="center" vertical="center" wrapText="1" shrinkToFit="1"/>
    </xf>
    <xf numFmtId="0" fontId="3" fillId="0" borderId="3" xfId="0" applyFont="1" applyFill="1" applyBorder="1" applyAlignment="1">
      <alignment vertical="center" wrapText="1" shrinkToFit="1"/>
    </xf>
    <xf numFmtId="0" fontId="3" fillId="0" borderId="4" xfId="0" applyFont="1" applyFill="1" applyBorder="1" applyAlignment="1">
      <alignment vertical="center" wrapText="1"/>
    </xf>
    <xf numFmtId="0" fontId="3" fillId="8" borderId="1" xfId="0" applyFont="1" applyFill="1" applyBorder="1" applyAlignment="1">
      <alignment horizontal="center" vertical="top" shrinkToFit="1"/>
    </xf>
    <xf numFmtId="0" fontId="37" fillId="0" borderId="1" xfId="0" applyFont="1" applyBorder="1" applyAlignment="1">
      <alignment horizontal="center" vertical="top" wrapText="1"/>
    </xf>
    <xf numFmtId="0" fontId="33" fillId="4" borderId="3" xfId="0" applyFont="1" applyFill="1" applyBorder="1" applyAlignment="1">
      <alignment horizontal="center" vertical="top" wrapText="1"/>
    </xf>
    <xf numFmtId="14" fontId="37" fillId="4" borderId="3" xfId="0" applyNumberFormat="1" applyFont="1" applyFill="1" applyBorder="1" applyAlignment="1">
      <alignment horizontal="center" vertical="top" wrapText="1"/>
    </xf>
    <xf numFmtId="0" fontId="33" fillId="4" borderId="4" xfId="0" applyFont="1" applyFill="1" applyBorder="1" applyAlignment="1">
      <alignment horizontal="center" vertical="top" wrapText="1"/>
    </xf>
    <xf numFmtId="0" fontId="37" fillId="4" borderId="4" xfId="0" applyFont="1" applyFill="1" applyBorder="1" applyAlignment="1">
      <alignment horizontal="center" vertical="top" wrapText="1"/>
    </xf>
    <xf numFmtId="0" fontId="33" fillId="4" borderId="5" xfId="0" applyFont="1" applyFill="1" applyBorder="1" applyAlignment="1">
      <alignment horizontal="center" vertical="top" wrapText="1"/>
    </xf>
    <xf numFmtId="0" fontId="37" fillId="4" borderId="5" xfId="0" applyFont="1" applyFill="1" applyBorder="1" applyAlignment="1">
      <alignment horizontal="center" vertical="top" wrapText="1"/>
    </xf>
    <xf numFmtId="14" fontId="33" fillId="0" borderId="3" xfId="0" applyNumberFormat="1" applyFont="1" applyBorder="1" applyAlignment="1">
      <alignment horizontal="center" vertical="top" wrapText="1"/>
    </xf>
    <xf numFmtId="14" fontId="33" fillId="0" borderId="4" xfId="0" applyNumberFormat="1" applyFont="1" applyBorder="1" applyAlignment="1">
      <alignment horizontal="center" vertical="top" wrapText="1"/>
    </xf>
    <xf numFmtId="14" fontId="33" fillId="4" borderId="3" xfId="0" applyNumberFormat="1" applyFont="1" applyFill="1" applyBorder="1" applyAlignment="1">
      <alignment horizontal="center" vertical="top" wrapText="1"/>
    </xf>
    <xf numFmtId="14" fontId="33" fillId="4" borderId="5" xfId="0" applyNumberFormat="1" applyFont="1" applyFill="1" applyBorder="1" applyAlignment="1">
      <alignment horizontal="center" vertical="top" wrapText="1"/>
    </xf>
    <xf numFmtId="166" fontId="33" fillId="0" borderId="1" xfId="0" applyNumberFormat="1" applyFont="1" applyBorder="1" applyAlignment="1">
      <alignment horizontal="center" vertical="top" wrapText="1"/>
    </xf>
    <xf numFmtId="14" fontId="33" fillId="0" borderId="1" xfId="0" applyNumberFormat="1" applyFont="1" applyBorder="1" applyAlignment="1">
      <alignment vertical="top"/>
    </xf>
    <xf numFmtId="0" fontId="33" fillId="0" borderId="1" xfId="0" applyFont="1" applyBorder="1" applyAlignment="1">
      <alignment vertical="top" wrapText="1"/>
    </xf>
    <xf numFmtId="166" fontId="33" fillId="0" borderId="3" xfId="0" applyNumberFormat="1" applyFont="1" applyBorder="1" applyAlignment="1">
      <alignment horizontal="center" vertical="top" wrapText="1"/>
    </xf>
    <xf numFmtId="14" fontId="33" fillId="0" borderId="3" xfId="0" applyNumberFormat="1" applyFont="1" applyBorder="1" applyAlignment="1">
      <alignment vertical="top"/>
    </xf>
    <xf numFmtId="0" fontId="33" fillId="0" borderId="3" xfId="0" applyFont="1" applyBorder="1" applyAlignment="1">
      <alignment vertical="top" wrapText="1"/>
    </xf>
    <xf numFmtId="166" fontId="34" fillId="9" borderId="21" xfId="0" applyNumberFormat="1" applyFont="1" applyFill="1" applyBorder="1" applyAlignment="1">
      <alignment horizontal="center" vertical="center" wrapText="1"/>
    </xf>
    <xf numFmtId="14" fontId="34" fillId="9" borderId="21" xfId="0" applyNumberFormat="1" applyFont="1" applyFill="1" applyBorder="1" applyAlignment="1">
      <alignment vertical="center"/>
    </xf>
    <xf numFmtId="0" fontId="34" fillId="9" borderId="21" xfId="0" applyFont="1" applyFill="1" applyBorder="1" applyAlignment="1">
      <alignment vertical="center" wrapText="1"/>
    </xf>
  </cellXfs>
  <cellStyles count="7">
    <cellStyle name="xl32" xfId="5"/>
    <cellStyle name="xl33" xfId="2"/>
    <cellStyle name="xl36" xfId="3"/>
    <cellStyle name="xl39" xfId="4"/>
    <cellStyle name="Обычный" xfId="0" builtinId="0"/>
    <cellStyle name="Обычный 2" xfId="1"/>
    <cellStyle name="Хороший" xfId="6" builtinId="26"/>
  </cellStyles>
  <dxfs count="0"/>
  <tableStyles count="0" defaultTableStyle="TableStyleMedium9" defaultPivotStyle="PivotStyleLight16"/>
  <colors>
    <mruColors>
      <color rgb="FF99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H710"/>
  <sheetViews>
    <sheetView tabSelected="1" workbookViewId="0">
      <selection activeCell="O3" sqref="O3:O4"/>
    </sheetView>
  </sheetViews>
  <sheetFormatPr defaultColWidth="9.140625" defaultRowHeight="12.75"/>
  <cols>
    <col min="1" max="1" width="4" style="1" customWidth="1"/>
    <col min="2" max="2" width="5.140625" style="10" customWidth="1"/>
    <col min="3" max="3" width="22.28515625" style="427" customWidth="1"/>
    <col min="4" max="4" width="10.42578125" style="2" customWidth="1"/>
    <col min="5" max="5" width="25.85546875" style="427" customWidth="1"/>
    <col min="6" max="6" width="8.7109375" style="1" customWidth="1"/>
    <col min="7" max="7" width="11.28515625" style="1" customWidth="1"/>
    <col min="8" max="8" width="11.140625" style="1" customWidth="1"/>
    <col min="9" max="9" width="4.7109375" style="83" customWidth="1"/>
    <col min="10" max="10" width="4.28515625" style="83" customWidth="1"/>
    <col min="11" max="11" width="11.42578125" style="83" customWidth="1"/>
    <col min="12" max="12" width="5.140625" style="83" customWidth="1"/>
    <col min="13" max="13" width="13.42578125" style="83" customWidth="1"/>
    <col min="14" max="14" width="13" style="83" customWidth="1"/>
    <col min="15" max="15" width="14.5703125" style="83" customWidth="1"/>
    <col min="16" max="16" width="13.85546875" style="83" customWidth="1"/>
    <col min="17" max="17" width="13.42578125" style="83" customWidth="1"/>
    <col min="18" max="18" width="13.85546875" style="83" customWidth="1"/>
    <col min="19" max="19" width="5.5703125" style="1" customWidth="1"/>
    <col min="20" max="20" width="12.85546875" style="1" customWidth="1"/>
    <col min="21" max="21" width="14.42578125" style="1" customWidth="1"/>
    <col min="22" max="22" width="11" style="1" customWidth="1"/>
    <col min="23" max="23" width="10.140625" style="1" bestFit="1" customWidth="1"/>
    <col min="24" max="16384" width="9.140625" style="1"/>
  </cols>
  <sheetData>
    <row r="1" spans="1:19" s="83" customFormat="1" ht="35.25" customHeight="1">
      <c r="A1" s="220" t="s">
        <v>845</v>
      </c>
      <c r="B1" s="220"/>
      <c r="C1" s="220"/>
      <c r="D1" s="220"/>
      <c r="E1" s="220"/>
      <c r="F1" s="220"/>
      <c r="G1" s="220"/>
      <c r="H1" s="220"/>
      <c r="I1" s="220"/>
      <c r="J1" s="220"/>
      <c r="K1" s="220"/>
      <c r="L1" s="220"/>
      <c r="M1" s="220"/>
      <c r="N1" s="220"/>
      <c r="O1" s="220"/>
      <c r="P1" s="220"/>
      <c r="Q1" s="220"/>
      <c r="R1" s="220"/>
      <c r="S1" s="220"/>
    </row>
    <row r="2" spans="1:19" s="85" customFormat="1" ht="24" customHeight="1">
      <c r="A2" s="704" t="s">
        <v>25</v>
      </c>
      <c r="B2" s="704" t="s">
        <v>838</v>
      </c>
      <c r="C2" s="223" t="s">
        <v>18</v>
      </c>
      <c r="D2" s="704" t="s">
        <v>839</v>
      </c>
      <c r="E2" s="223" t="s">
        <v>10</v>
      </c>
      <c r="F2" s="704" t="s">
        <v>11</v>
      </c>
      <c r="G2" s="704" t="s">
        <v>107</v>
      </c>
      <c r="H2" s="704" t="s">
        <v>24</v>
      </c>
      <c r="I2" s="551" t="s">
        <v>12</v>
      </c>
      <c r="J2" s="551" t="s">
        <v>840</v>
      </c>
      <c r="K2" s="551" t="s">
        <v>14</v>
      </c>
      <c r="L2" s="551" t="s">
        <v>841</v>
      </c>
      <c r="M2" s="705" t="s">
        <v>69</v>
      </c>
      <c r="N2" s="705"/>
      <c r="O2" s="705"/>
      <c r="P2" s="705"/>
      <c r="Q2" s="705"/>
      <c r="R2" s="705"/>
      <c r="S2" s="223" t="s">
        <v>1</v>
      </c>
    </row>
    <row r="3" spans="1:19" s="85" customFormat="1" ht="41.25" customHeight="1">
      <c r="A3" s="704"/>
      <c r="B3" s="704"/>
      <c r="C3" s="223"/>
      <c r="D3" s="704"/>
      <c r="E3" s="223"/>
      <c r="F3" s="704"/>
      <c r="G3" s="704"/>
      <c r="H3" s="704"/>
      <c r="I3" s="551"/>
      <c r="J3" s="551"/>
      <c r="K3" s="551"/>
      <c r="L3" s="551"/>
      <c r="M3" s="488" t="s">
        <v>1347</v>
      </c>
      <c r="N3" s="488"/>
      <c r="O3" s="488" t="s">
        <v>1348</v>
      </c>
      <c r="P3" s="488" t="s">
        <v>1349</v>
      </c>
      <c r="Q3" s="706" t="s">
        <v>842</v>
      </c>
      <c r="R3" s="706"/>
      <c r="S3" s="223"/>
    </row>
    <row r="4" spans="1:19" s="85" customFormat="1" ht="101.25" customHeight="1">
      <c r="A4" s="704"/>
      <c r="B4" s="704"/>
      <c r="C4" s="223"/>
      <c r="D4" s="704"/>
      <c r="E4" s="223"/>
      <c r="F4" s="704"/>
      <c r="G4" s="704"/>
      <c r="H4" s="704"/>
      <c r="I4" s="551"/>
      <c r="J4" s="551"/>
      <c r="K4" s="551"/>
      <c r="L4" s="551"/>
      <c r="M4" s="470" t="s">
        <v>843</v>
      </c>
      <c r="N4" s="470" t="s">
        <v>844</v>
      </c>
      <c r="O4" s="488"/>
      <c r="P4" s="488"/>
      <c r="Q4" s="470" t="s">
        <v>1350</v>
      </c>
      <c r="R4" s="470" t="s">
        <v>1351</v>
      </c>
      <c r="S4" s="223"/>
    </row>
    <row r="5" spans="1:19" s="85" customFormat="1" ht="13.5" thickBot="1">
      <c r="A5" s="90">
        <v>1</v>
      </c>
      <c r="B5" s="755">
        <v>2</v>
      </c>
      <c r="C5" s="76">
        <v>3</v>
      </c>
      <c r="D5" s="496">
        <v>4</v>
      </c>
      <c r="E5" s="76">
        <v>5</v>
      </c>
      <c r="F5" s="755">
        <v>6</v>
      </c>
      <c r="G5" s="755">
        <v>7</v>
      </c>
      <c r="H5" s="755">
        <v>8</v>
      </c>
      <c r="I5" s="98" t="s">
        <v>44</v>
      </c>
      <c r="J5" s="98" t="s">
        <v>17</v>
      </c>
      <c r="K5" s="98" t="s">
        <v>45</v>
      </c>
      <c r="L5" s="98" t="s">
        <v>103</v>
      </c>
      <c r="M5" s="144">
        <v>13</v>
      </c>
      <c r="N5" s="144">
        <v>14</v>
      </c>
      <c r="O5" s="144">
        <v>15</v>
      </c>
      <c r="P5" s="144">
        <v>16</v>
      </c>
      <c r="Q5" s="144">
        <v>17</v>
      </c>
      <c r="R5" s="144">
        <v>18</v>
      </c>
      <c r="S5" s="91">
        <v>19</v>
      </c>
    </row>
    <row r="6" spans="1:19" s="56" customFormat="1" ht="20.100000000000001" customHeight="1" thickBot="1">
      <c r="A6" s="310" t="s">
        <v>837</v>
      </c>
      <c r="B6" s="311"/>
      <c r="C6" s="311"/>
      <c r="D6" s="311"/>
      <c r="E6" s="311"/>
      <c r="F6" s="311"/>
      <c r="G6" s="311"/>
      <c r="H6" s="311"/>
      <c r="I6" s="311"/>
      <c r="J6" s="311"/>
      <c r="K6" s="311"/>
      <c r="L6" s="311"/>
      <c r="M6" s="311"/>
      <c r="N6" s="311"/>
      <c r="O6" s="311"/>
      <c r="P6" s="311"/>
      <c r="Q6" s="311"/>
      <c r="R6" s="311"/>
      <c r="S6" s="312"/>
    </row>
    <row r="7" spans="1:19" s="42" customFormat="1" ht="45.75" customHeight="1">
      <c r="A7" s="297">
        <v>703</v>
      </c>
      <c r="B7" s="207" t="s">
        <v>222</v>
      </c>
      <c r="C7" s="248" t="s">
        <v>223</v>
      </c>
      <c r="D7" s="497" t="s">
        <v>224</v>
      </c>
      <c r="E7" s="248" t="s">
        <v>225</v>
      </c>
      <c r="F7" s="300" t="s">
        <v>226</v>
      </c>
      <c r="G7" s="808">
        <v>39448</v>
      </c>
      <c r="H7" s="300" t="s">
        <v>114</v>
      </c>
      <c r="I7" s="290" t="s">
        <v>3</v>
      </c>
      <c r="J7" s="290" t="s">
        <v>16</v>
      </c>
      <c r="K7" s="290" t="s">
        <v>227</v>
      </c>
      <c r="L7" s="290" t="s">
        <v>54</v>
      </c>
      <c r="M7" s="255">
        <f t="shared" ref="M7:R7" si="0">SUM(M11:M12)</f>
        <v>1423300</v>
      </c>
      <c r="N7" s="255">
        <f t="shared" si="0"/>
        <v>1421940.58</v>
      </c>
      <c r="O7" s="257">
        <f>SUM(O11:O12)</f>
        <v>1855800</v>
      </c>
      <c r="P7" s="255">
        <f t="shared" si="0"/>
        <v>1930000</v>
      </c>
      <c r="Q7" s="255">
        <f t="shared" si="0"/>
        <v>2007100</v>
      </c>
      <c r="R7" s="255">
        <f t="shared" si="0"/>
        <v>2007100</v>
      </c>
      <c r="S7" s="245">
        <v>3</v>
      </c>
    </row>
    <row r="8" spans="1:19" s="43" customFormat="1" ht="15" customHeight="1">
      <c r="A8" s="298"/>
      <c r="B8" s="208"/>
      <c r="C8" s="259"/>
      <c r="D8" s="498"/>
      <c r="E8" s="259"/>
      <c r="F8" s="301"/>
      <c r="G8" s="809"/>
      <c r="H8" s="301"/>
      <c r="I8" s="291"/>
      <c r="J8" s="291"/>
      <c r="K8" s="291"/>
      <c r="L8" s="291"/>
      <c r="M8" s="278"/>
      <c r="N8" s="278"/>
      <c r="O8" s="279"/>
      <c r="P8" s="278"/>
      <c r="Q8" s="278"/>
      <c r="R8" s="278"/>
      <c r="S8" s="246"/>
    </row>
    <row r="9" spans="1:19" s="43" customFormat="1" ht="15.75" customHeight="1">
      <c r="A9" s="298"/>
      <c r="B9" s="208"/>
      <c r="C9" s="259"/>
      <c r="D9" s="498"/>
      <c r="E9" s="259"/>
      <c r="F9" s="301"/>
      <c r="G9" s="809"/>
      <c r="H9" s="301"/>
      <c r="I9" s="291"/>
      <c r="J9" s="291"/>
      <c r="K9" s="291"/>
      <c r="L9" s="291"/>
      <c r="M9" s="278"/>
      <c r="N9" s="278"/>
      <c r="O9" s="279"/>
      <c r="P9" s="278"/>
      <c r="Q9" s="278"/>
      <c r="R9" s="278"/>
      <c r="S9" s="246"/>
    </row>
    <row r="10" spans="1:19" s="42" customFormat="1" ht="18" customHeight="1">
      <c r="A10" s="298"/>
      <c r="B10" s="208"/>
      <c r="C10" s="259"/>
      <c r="D10" s="498"/>
      <c r="E10" s="259"/>
      <c r="F10" s="301"/>
      <c r="G10" s="809"/>
      <c r="H10" s="301"/>
      <c r="I10" s="292"/>
      <c r="J10" s="292"/>
      <c r="K10" s="292"/>
      <c r="L10" s="292"/>
      <c r="M10" s="256"/>
      <c r="N10" s="256"/>
      <c r="O10" s="258"/>
      <c r="P10" s="256"/>
      <c r="Q10" s="256"/>
      <c r="R10" s="256"/>
      <c r="S10" s="247"/>
    </row>
    <row r="11" spans="1:19" s="42" customFormat="1" ht="15" customHeight="1">
      <c r="A11" s="298"/>
      <c r="B11" s="208"/>
      <c r="C11" s="259"/>
      <c r="D11" s="498"/>
      <c r="E11" s="259"/>
      <c r="F11" s="301"/>
      <c r="G11" s="809"/>
      <c r="H11" s="301"/>
      <c r="I11" s="122" t="s">
        <v>3</v>
      </c>
      <c r="J11" s="122" t="s">
        <v>16</v>
      </c>
      <c r="K11" s="122" t="s">
        <v>227</v>
      </c>
      <c r="L11" s="122" t="s">
        <v>228</v>
      </c>
      <c r="M11" s="95">
        <v>1094000</v>
      </c>
      <c r="N11" s="95">
        <v>1093975.8700000001</v>
      </c>
      <c r="O11" s="95">
        <v>1425400</v>
      </c>
      <c r="P11" s="95">
        <v>1482300</v>
      </c>
      <c r="Q11" s="95">
        <v>1541500</v>
      </c>
      <c r="R11" s="95">
        <v>1541500</v>
      </c>
      <c r="S11" s="44">
        <v>3</v>
      </c>
    </row>
    <row r="12" spans="1:19" s="42" customFormat="1" ht="51" customHeight="1">
      <c r="A12" s="299"/>
      <c r="B12" s="209"/>
      <c r="C12" s="249"/>
      <c r="D12" s="14"/>
      <c r="E12" s="249"/>
      <c r="F12" s="302"/>
      <c r="G12" s="810"/>
      <c r="H12" s="302"/>
      <c r="I12" s="98" t="s">
        <v>3</v>
      </c>
      <c r="J12" s="98" t="s">
        <v>16</v>
      </c>
      <c r="K12" s="98" t="s">
        <v>227</v>
      </c>
      <c r="L12" s="98" t="s">
        <v>229</v>
      </c>
      <c r="M12" s="95">
        <v>329300</v>
      </c>
      <c r="N12" s="95">
        <v>327964.71000000002</v>
      </c>
      <c r="O12" s="95">
        <v>430400</v>
      </c>
      <c r="P12" s="95">
        <v>447700</v>
      </c>
      <c r="Q12" s="95">
        <v>465600</v>
      </c>
      <c r="R12" s="95">
        <v>465600</v>
      </c>
      <c r="S12" s="44">
        <v>3</v>
      </c>
    </row>
    <row r="13" spans="1:19" s="42" customFormat="1" ht="39" customHeight="1">
      <c r="A13" s="297">
        <v>703</v>
      </c>
      <c r="B13" s="233" t="s">
        <v>230</v>
      </c>
      <c r="C13" s="248" t="s">
        <v>231</v>
      </c>
      <c r="D13" s="18" t="s">
        <v>224</v>
      </c>
      <c r="E13" s="238" t="s">
        <v>232</v>
      </c>
      <c r="F13" s="107" t="s">
        <v>233</v>
      </c>
      <c r="G13" s="811">
        <v>39083</v>
      </c>
      <c r="H13" s="207" t="s">
        <v>114</v>
      </c>
      <c r="I13" s="98" t="s">
        <v>3</v>
      </c>
      <c r="J13" s="98" t="s">
        <v>16</v>
      </c>
      <c r="K13" s="98" t="s">
        <v>234</v>
      </c>
      <c r="L13" s="98" t="s">
        <v>54</v>
      </c>
      <c r="M13" s="99">
        <f t="shared" ref="M13:R13" si="1">SUM(M14:M15)</f>
        <v>3000</v>
      </c>
      <c r="N13" s="99">
        <f t="shared" si="1"/>
        <v>0</v>
      </c>
      <c r="O13" s="67">
        <f t="shared" si="1"/>
        <v>3000</v>
      </c>
      <c r="P13" s="99">
        <f t="shared" si="1"/>
        <v>3000</v>
      </c>
      <c r="Q13" s="99">
        <f t="shared" si="1"/>
        <v>3000</v>
      </c>
      <c r="R13" s="99">
        <f t="shared" si="1"/>
        <v>3000</v>
      </c>
      <c r="S13" s="44">
        <v>3</v>
      </c>
    </row>
    <row r="14" spans="1:19" s="43" customFormat="1" ht="15" customHeight="1">
      <c r="A14" s="298"/>
      <c r="B14" s="234"/>
      <c r="C14" s="259"/>
      <c r="D14" s="13"/>
      <c r="E14" s="244"/>
      <c r="F14" s="107"/>
      <c r="G14" s="811"/>
      <c r="H14" s="208"/>
      <c r="I14" s="98" t="s">
        <v>3</v>
      </c>
      <c r="J14" s="98" t="s">
        <v>16</v>
      </c>
      <c r="K14" s="98" t="s">
        <v>234</v>
      </c>
      <c r="L14" s="98" t="s">
        <v>8</v>
      </c>
      <c r="M14" s="95">
        <v>2000</v>
      </c>
      <c r="N14" s="95">
        <v>0</v>
      </c>
      <c r="O14" s="95">
        <v>2000</v>
      </c>
      <c r="P14" s="95">
        <v>2000</v>
      </c>
      <c r="Q14" s="95">
        <v>2000</v>
      </c>
      <c r="R14" s="95">
        <v>2000</v>
      </c>
      <c r="S14" s="45">
        <v>3</v>
      </c>
    </row>
    <row r="15" spans="1:19" s="43" customFormat="1" ht="22.5" customHeight="1">
      <c r="A15" s="299"/>
      <c r="B15" s="235"/>
      <c r="C15" s="249"/>
      <c r="D15" s="14"/>
      <c r="E15" s="239"/>
      <c r="F15" s="82"/>
      <c r="G15" s="812"/>
      <c r="H15" s="209"/>
      <c r="I15" s="98" t="s">
        <v>3</v>
      </c>
      <c r="J15" s="98" t="s">
        <v>16</v>
      </c>
      <c r="K15" s="98" t="s">
        <v>234</v>
      </c>
      <c r="L15" s="98" t="s">
        <v>38</v>
      </c>
      <c r="M15" s="95">
        <v>1000</v>
      </c>
      <c r="N15" s="95">
        <v>0</v>
      </c>
      <c r="O15" s="95">
        <v>1000</v>
      </c>
      <c r="P15" s="95">
        <v>1000</v>
      </c>
      <c r="Q15" s="95">
        <v>1000</v>
      </c>
      <c r="R15" s="95">
        <v>1000</v>
      </c>
      <c r="S15" s="45">
        <v>3</v>
      </c>
    </row>
    <row r="16" spans="1:19" s="42" customFormat="1" ht="149.25" customHeight="1">
      <c r="A16" s="101">
        <v>703</v>
      </c>
      <c r="B16" s="233" t="s">
        <v>235</v>
      </c>
      <c r="C16" s="72" t="s">
        <v>236</v>
      </c>
      <c r="D16" s="18" t="s">
        <v>237</v>
      </c>
      <c r="E16" s="102" t="s">
        <v>238</v>
      </c>
      <c r="F16" s="114" t="s">
        <v>239</v>
      </c>
      <c r="G16" s="174">
        <v>39448</v>
      </c>
      <c r="H16" s="33" t="s">
        <v>114</v>
      </c>
      <c r="I16" s="98" t="s">
        <v>3</v>
      </c>
      <c r="J16" s="98" t="s">
        <v>2</v>
      </c>
      <c r="K16" s="98" t="s">
        <v>240</v>
      </c>
      <c r="L16" s="98" t="s">
        <v>54</v>
      </c>
      <c r="M16" s="99">
        <f t="shared" ref="M16:R16" si="2">SUM(M17:M19)</f>
        <v>1512200</v>
      </c>
      <c r="N16" s="99">
        <f t="shared" si="2"/>
        <v>1512200</v>
      </c>
      <c r="O16" s="67">
        <f t="shared" si="2"/>
        <v>1674900</v>
      </c>
      <c r="P16" s="99">
        <f t="shared" si="2"/>
        <v>1621400</v>
      </c>
      <c r="Q16" s="99">
        <f t="shared" si="2"/>
        <v>1621400</v>
      </c>
      <c r="R16" s="99">
        <f t="shared" si="2"/>
        <v>1621400</v>
      </c>
      <c r="S16" s="44">
        <v>3</v>
      </c>
    </row>
    <row r="17" spans="1:19" s="43" customFormat="1" ht="15" customHeight="1">
      <c r="A17" s="103"/>
      <c r="B17" s="234"/>
      <c r="C17" s="100"/>
      <c r="D17" s="13"/>
      <c r="E17" s="244" t="s">
        <v>241</v>
      </c>
      <c r="F17" s="234" t="s">
        <v>242</v>
      </c>
      <c r="G17" s="813">
        <v>38749</v>
      </c>
      <c r="H17" s="234" t="s">
        <v>114</v>
      </c>
      <c r="I17" s="98" t="s">
        <v>3</v>
      </c>
      <c r="J17" s="98" t="s">
        <v>2</v>
      </c>
      <c r="K17" s="98" t="s">
        <v>240</v>
      </c>
      <c r="L17" s="98" t="s">
        <v>228</v>
      </c>
      <c r="M17" s="95">
        <v>1057570.56</v>
      </c>
      <c r="N17" s="95">
        <v>1057570.56</v>
      </c>
      <c r="O17" s="95">
        <v>1215000</v>
      </c>
      <c r="P17" s="95">
        <v>1215000</v>
      </c>
      <c r="Q17" s="95">
        <v>1215000</v>
      </c>
      <c r="R17" s="95">
        <v>1215000</v>
      </c>
      <c r="S17" s="45">
        <v>3</v>
      </c>
    </row>
    <row r="18" spans="1:19" s="43" customFormat="1" ht="15" customHeight="1">
      <c r="A18" s="103"/>
      <c r="B18" s="234"/>
      <c r="C18" s="100"/>
      <c r="D18" s="13"/>
      <c r="E18" s="244"/>
      <c r="F18" s="234"/>
      <c r="G18" s="813"/>
      <c r="H18" s="234"/>
      <c r="I18" s="98" t="s">
        <v>3</v>
      </c>
      <c r="J18" s="98" t="s">
        <v>2</v>
      </c>
      <c r="K18" s="98" t="s">
        <v>240</v>
      </c>
      <c r="L18" s="98" t="s">
        <v>229</v>
      </c>
      <c r="M18" s="95">
        <v>313629.15999999997</v>
      </c>
      <c r="N18" s="95">
        <v>313629.15999999997</v>
      </c>
      <c r="O18" s="95">
        <v>366900</v>
      </c>
      <c r="P18" s="95">
        <v>366900</v>
      </c>
      <c r="Q18" s="95">
        <v>366900</v>
      </c>
      <c r="R18" s="95">
        <v>366900</v>
      </c>
      <c r="S18" s="45">
        <v>3</v>
      </c>
    </row>
    <row r="19" spans="1:19" s="43" customFormat="1" ht="108.75" customHeight="1">
      <c r="A19" s="103"/>
      <c r="B19" s="235"/>
      <c r="C19" s="100"/>
      <c r="D19" s="14"/>
      <c r="E19" s="239"/>
      <c r="F19" s="235"/>
      <c r="G19" s="813"/>
      <c r="H19" s="234"/>
      <c r="I19" s="98" t="s">
        <v>3</v>
      </c>
      <c r="J19" s="98" t="s">
        <v>2</v>
      </c>
      <c r="K19" s="98" t="s">
        <v>240</v>
      </c>
      <c r="L19" s="98" t="s">
        <v>8</v>
      </c>
      <c r="M19" s="95">
        <v>141000.28</v>
      </c>
      <c r="N19" s="95">
        <v>141000.28</v>
      </c>
      <c r="O19" s="95">
        <v>93000</v>
      </c>
      <c r="P19" s="95">
        <v>39500</v>
      </c>
      <c r="Q19" s="95">
        <v>39500</v>
      </c>
      <c r="R19" s="95">
        <v>39500</v>
      </c>
      <c r="S19" s="45">
        <v>3</v>
      </c>
    </row>
    <row r="20" spans="1:19" s="42" customFormat="1" ht="138" customHeight="1">
      <c r="A20" s="101">
        <v>703</v>
      </c>
      <c r="B20" s="233" t="s">
        <v>243</v>
      </c>
      <c r="C20" s="72" t="s">
        <v>244</v>
      </c>
      <c r="D20" s="18" t="s">
        <v>245</v>
      </c>
      <c r="E20" s="104" t="s">
        <v>246</v>
      </c>
      <c r="F20" s="107" t="s">
        <v>239</v>
      </c>
      <c r="G20" s="174">
        <v>39448</v>
      </c>
      <c r="H20" s="33" t="s">
        <v>114</v>
      </c>
      <c r="I20" s="98" t="s">
        <v>3</v>
      </c>
      <c r="J20" s="98" t="s">
        <v>2</v>
      </c>
      <c r="K20" s="98" t="s">
        <v>247</v>
      </c>
      <c r="L20" s="98" t="s">
        <v>54</v>
      </c>
      <c r="M20" s="99">
        <f t="shared" ref="M20:R20" si="3">SUM(M21:M23)</f>
        <v>705600</v>
      </c>
      <c r="N20" s="99">
        <f t="shared" si="3"/>
        <v>705600</v>
      </c>
      <c r="O20" s="99">
        <f t="shared" si="3"/>
        <v>685200</v>
      </c>
      <c r="P20" s="99">
        <f t="shared" si="3"/>
        <v>685200</v>
      </c>
      <c r="Q20" s="99">
        <f t="shared" si="3"/>
        <v>685200</v>
      </c>
      <c r="R20" s="99">
        <f t="shared" si="3"/>
        <v>685200</v>
      </c>
      <c r="S20" s="44">
        <v>3</v>
      </c>
    </row>
    <row r="21" spans="1:19" s="43" customFormat="1" ht="15" customHeight="1">
      <c r="A21" s="103"/>
      <c r="B21" s="234"/>
      <c r="C21" s="100"/>
      <c r="D21" s="13"/>
      <c r="E21" s="244" t="s">
        <v>248</v>
      </c>
      <c r="F21" s="107" t="s">
        <v>113</v>
      </c>
      <c r="G21" s="811">
        <v>39083</v>
      </c>
      <c r="H21" s="34" t="s">
        <v>114</v>
      </c>
      <c r="I21" s="105" t="s">
        <v>3</v>
      </c>
      <c r="J21" s="105" t="s">
        <v>2</v>
      </c>
      <c r="K21" s="105" t="s">
        <v>247</v>
      </c>
      <c r="L21" s="105" t="s">
        <v>228</v>
      </c>
      <c r="M21" s="106">
        <v>343772.31</v>
      </c>
      <c r="N21" s="106">
        <v>343772.31</v>
      </c>
      <c r="O21" s="106">
        <v>487000</v>
      </c>
      <c r="P21" s="106">
        <v>487000</v>
      </c>
      <c r="Q21" s="106">
        <v>487000</v>
      </c>
      <c r="R21" s="106">
        <v>487000</v>
      </c>
      <c r="S21" s="48">
        <v>3</v>
      </c>
    </row>
    <row r="22" spans="1:19" s="43" customFormat="1" ht="15" customHeight="1">
      <c r="A22" s="103"/>
      <c r="B22" s="234"/>
      <c r="C22" s="100"/>
      <c r="D22" s="13"/>
      <c r="E22" s="244"/>
      <c r="F22" s="107"/>
      <c r="G22" s="811"/>
      <c r="H22" s="107"/>
      <c r="I22" s="105" t="s">
        <v>3</v>
      </c>
      <c r="J22" s="105" t="s">
        <v>2</v>
      </c>
      <c r="K22" s="105" t="s">
        <v>247</v>
      </c>
      <c r="L22" s="105" t="s">
        <v>229</v>
      </c>
      <c r="M22" s="106">
        <v>103335.47</v>
      </c>
      <c r="N22" s="106">
        <v>103335.47</v>
      </c>
      <c r="O22" s="106">
        <v>147200</v>
      </c>
      <c r="P22" s="106">
        <v>147200</v>
      </c>
      <c r="Q22" s="106">
        <v>147200</v>
      </c>
      <c r="R22" s="106">
        <v>147200</v>
      </c>
      <c r="S22" s="48">
        <v>3</v>
      </c>
    </row>
    <row r="23" spans="1:19" s="43" customFormat="1" ht="103.5" customHeight="1">
      <c r="A23" s="103"/>
      <c r="B23" s="235"/>
      <c r="C23" s="100"/>
      <c r="D23" s="13"/>
      <c r="E23" s="244"/>
      <c r="F23" s="82"/>
      <c r="G23" s="811"/>
      <c r="H23" s="107"/>
      <c r="I23" s="98" t="s">
        <v>3</v>
      </c>
      <c r="J23" s="98" t="s">
        <v>2</v>
      </c>
      <c r="K23" s="98" t="s">
        <v>247</v>
      </c>
      <c r="L23" s="98" t="s">
        <v>8</v>
      </c>
      <c r="M23" s="95">
        <v>258492.22</v>
      </c>
      <c r="N23" s="95">
        <v>258492.22</v>
      </c>
      <c r="O23" s="95">
        <v>51000</v>
      </c>
      <c r="P23" s="95">
        <v>51000</v>
      </c>
      <c r="Q23" s="95">
        <v>51000</v>
      </c>
      <c r="R23" s="95">
        <v>51000</v>
      </c>
      <c r="S23" s="45">
        <v>3</v>
      </c>
    </row>
    <row r="24" spans="1:19" s="42" customFormat="1" ht="76.5" customHeight="1">
      <c r="A24" s="101">
        <v>703</v>
      </c>
      <c r="B24" s="114" t="s">
        <v>249</v>
      </c>
      <c r="C24" s="72" t="s">
        <v>250</v>
      </c>
      <c r="D24" s="18" t="s">
        <v>251</v>
      </c>
      <c r="E24" s="102" t="s">
        <v>252</v>
      </c>
      <c r="F24" s="107" t="s">
        <v>113</v>
      </c>
      <c r="G24" s="174">
        <v>40651</v>
      </c>
      <c r="H24" s="33" t="s">
        <v>114</v>
      </c>
      <c r="I24" s="98" t="s">
        <v>3</v>
      </c>
      <c r="J24" s="98" t="s">
        <v>2</v>
      </c>
      <c r="K24" s="98" t="s">
        <v>227</v>
      </c>
      <c r="L24" s="98" t="s">
        <v>54</v>
      </c>
      <c r="M24" s="99">
        <f t="shared" ref="M24:R24" si="4">SUM(M25:M27)</f>
        <v>27211600</v>
      </c>
      <c r="N24" s="99">
        <f t="shared" si="4"/>
        <v>26609480.759999998</v>
      </c>
      <c r="O24" s="67">
        <f t="shared" si="4"/>
        <v>31954600</v>
      </c>
      <c r="P24" s="99">
        <f t="shared" si="4"/>
        <v>32756900</v>
      </c>
      <c r="Q24" s="99">
        <f t="shared" si="4"/>
        <v>34067200</v>
      </c>
      <c r="R24" s="99">
        <f t="shared" si="4"/>
        <v>34067200</v>
      </c>
      <c r="S24" s="44">
        <v>3</v>
      </c>
    </row>
    <row r="25" spans="1:19" s="43" customFormat="1" ht="15" customHeight="1">
      <c r="A25" s="103"/>
      <c r="B25" s="107"/>
      <c r="C25" s="100"/>
      <c r="D25" s="13"/>
      <c r="E25" s="244" t="s">
        <v>246</v>
      </c>
      <c r="F25" s="234" t="s">
        <v>253</v>
      </c>
      <c r="G25" s="813">
        <v>39448</v>
      </c>
      <c r="H25" s="208" t="s">
        <v>114</v>
      </c>
      <c r="I25" s="105" t="s">
        <v>3</v>
      </c>
      <c r="J25" s="105" t="s">
        <v>2</v>
      </c>
      <c r="K25" s="98" t="s">
        <v>227</v>
      </c>
      <c r="L25" s="105" t="s">
        <v>228</v>
      </c>
      <c r="M25" s="106">
        <v>20873790</v>
      </c>
      <c r="N25" s="106">
        <v>20446697.899999999</v>
      </c>
      <c r="O25" s="106">
        <v>24542700</v>
      </c>
      <c r="P25" s="106">
        <v>25158900</v>
      </c>
      <c r="Q25" s="106">
        <v>26165300</v>
      </c>
      <c r="R25" s="106">
        <v>26165300</v>
      </c>
      <c r="S25" s="48">
        <v>3</v>
      </c>
    </row>
    <row r="26" spans="1:19" s="43" customFormat="1" ht="15" customHeight="1">
      <c r="A26" s="103"/>
      <c r="B26" s="107"/>
      <c r="C26" s="100"/>
      <c r="D26" s="13"/>
      <c r="E26" s="244"/>
      <c r="F26" s="234"/>
      <c r="G26" s="813"/>
      <c r="H26" s="208"/>
      <c r="I26" s="105" t="s">
        <v>3</v>
      </c>
      <c r="J26" s="105" t="s">
        <v>2</v>
      </c>
      <c r="K26" s="98" t="s">
        <v>227</v>
      </c>
      <c r="L26" s="105" t="s">
        <v>254</v>
      </c>
      <c r="M26" s="106">
        <v>80070</v>
      </c>
      <c r="N26" s="106">
        <v>40070</v>
      </c>
      <c r="O26" s="106">
        <v>0</v>
      </c>
      <c r="P26" s="106">
        <v>0</v>
      </c>
      <c r="Q26" s="106">
        <v>0</v>
      </c>
      <c r="R26" s="106">
        <v>0</v>
      </c>
      <c r="S26" s="48">
        <v>3</v>
      </c>
    </row>
    <row r="27" spans="1:19" s="43" customFormat="1" ht="110.25" customHeight="1">
      <c r="A27" s="108"/>
      <c r="B27" s="82"/>
      <c r="C27" s="96"/>
      <c r="D27" s="14"/>
      <c r="E27" s="239"/>
      <c r="F27" s="235"/>
      <c r="G27" s="814"/>
      <c r="H27" s="209"/>
      <c r="I27" s="122" t="s">
        <v>3</v>
      </c>
      <c r="J27" s="122" t="s">
        <v>2</v>
      </c>
      <c r="K27" s="122" t="s">
        <v>227</v>
      </c>
      <c r="L27" s="122" t="s">
        <v>229</v>
      </c>
      <c r="M27" s="95">
        <v>6257740</v>
      </c>
      <c r="N27" s="95">
        <v>6122712.8600000003</v>
      </c>
      <c r="O27" s="95">
        <v>7411900</v>
      </c>
      <c r="P27" s="95">
        <v>7598000</v>
      </c>
      <c r="Q27" s="95">
        <v>7901900</v>
      </c>
      <c r="R27" s="95">
        <v>7901900</v>
      </c>
      <c r="S27" s="45">
        <v>3</v>
      </c>
    </row>
    <row r="28" spans="1:19" s="42" customFormat="1" ht="24" customHeight="1">
      <c r="A28" s="101">
        <v>703</v>
      </c>
      <c r="B28" s="233" t="s">
        <v>255</v>
      </c>
      <c r="C28" s="248" t="s">
        <v>231</v>
      </c>
      <c r="D28" s="18" t="s">
        <v>251</v>
      </c>
      <c r="E28" s="238" t="s">
        <v>256</v>
      </c>
      <c r="F28" s="114" t="s">
        <v>257</v>
      </c>
      <c r="G28" s="815">
        <v>40651</v>
      </c>
      <c r="H28" s="207" t="s">
        <v>114</v>
      </c>
      <c r="I28" s="122" t="s">
        <v>3</v>
      </c>
      <c r="J28" s="122" t="s">
        <v>2</v>
      </c>
      <c r="K28" s="122" t="s">
        <v>234</v>
      </c>
      <c r="L28" s="122" t="s">
        <v>54</v>
      </c>
      <c r="M28" s="99">
        <f t="shared" ref="M28:R28" si="5">SUM(M29:M30)</f>
        <v>40000</v>
      </c>
      <c r="N28" s="99">
        <f t="shared" si="5"/>
        <v>35959.800000000003</v>
      </c>
      <c r="O28" s="67">
        <f t="shared" si="5"/>
        <v>30000</v>
      </c>
      <c r="P28" s="99">
        <f t="shared" si="5"/>
        <v>30000</v>
      </c>
      <c r="Q28" s="99">
        <f t="shared" si="5"/>
        <v>30000</v>
      </c>
      <c r="R28" s="99">
        <f t="shared" si="5"/>
        <v>30000</v>
      </c>
      <c r="S28" s="44">
        <v>3</v>
      </c>
    </row>
    <row r="29" spans="1:19" s="43" customFormat="1" ht="15" customHeight="1">
      <c r="A29" s="103"/>
      <c r="B29" s="234"/>
      <c r="C29" s="259"/>
      <c r="D29" s="13"/>
      <c r="E29" s="244"/>
      <c r="F29" s="816"/>
      <c r="G29" s="813"/>
      <c r="H29" s="208"/>
      <c r="I29" s="122" t="s">
        <v>3</v>
      </c>
      <c r="J29" s="122" t="s">
        <v>2</v>
      </c>
      <c r="K29" s="122" t="s">
        <v>234</v>
      </c>
      <c r="L29" s="122" t="s">
        <v>8</v>
      </c>
      <c r="M29" s="95">
        <v>31000</v>
      </c>
      <c r="N29" s="95">
        <v>30043.5</v>
      </c>
      <c r="O29" s="95">
        <v>21000</v>
      </c>
      <c r="P29" s="95">
        <v>21000</v>
      </c>
      <c r="Q29" s="95">
        <v>21000</v>
      </c>
      <c r="R29" s="95">
        <v>21000</v>
      </c>
      <c r="S29" s="48">
        <v>3</v>
      </c>
    </row>
    <row r="30" spans="1:19" s="50" customFormat="1" ht="44.25" customHeight="1">
      <c r="A30" s="108"/>
      <c r="B30" s="235"/>
      <c r="C30" s="249"/>
      <c r="D30" s="14"/>
      <c r="E30" s="239"/>
      <c r="F30" s="817"/>
      <c r="G30" s="814"/>
      <c r="H30" s="209"/>
      <c r="I30" s="98" t="s">
        <v>3</v>
      </c>
      <c r="J30" s="98" t="s">
        <v>2</v>
      </c>
      <c r="K30" s="98" t="s">
        <v>234</v>
      </c>
      <c r="L30" s="98" t="s">
        <v>38</v>
      </c>
      <c r="M30" s="95">
        <v>9000</v>
      </c>
      <c r="N30" s="95">
        <v>5916.3</v>
      </c>
      <c r="O30" s="95">
        <v>9000</v>
      </c>
      <c r="P30" s="95">
        <v>9000</v>
      </c>
      <c r="Q30" s="95">
        <v>9000</v>
      </c>
      <c r="R30" s="95">
        <v>9000</v>
      </c>
      <c r="S30" s="49">
        <v>3</v>
      </c>
    </row>
    <row r="31" spans="1:19" s="42" customFormat="1" ht="75" customHeight="1">
      <c r="A31" s="226">
        <v>703</v>
      </c>
      <c r="B31" s="233" t="s">
        <v>258</v>
      </c>
      <c r="C31" s="248" t="s">
        <v>259</v>
      </c>
      <c r="D31" s="497" t="s">
        <v>260</v>
      </c>
      <c r="E31" s="238" t="s">
        <v>261</v>
      </c>
      <c r="F31" s="300" t="s">
        <v>113</v>
      </c>
      <c r="G31" s="815">
        <v>43101</v>
      </c>
      <c r="H31" s="207" t="s">
        <v>114</v>
      </c>
      <c r="I31" s="98" t="s">
        <v>3</v>
      </c>
      <c r="J31" s="98" t="s">
        <v>2</v>
      </c>
      <c r="K31" s="98" t="s">
        <v>262</v>
      </c>
      <c r="L31" s="98" t="s">
        <v>8</v>
      </c>
      <c r="M31" s="99">
        <v>59500</v>
      </c>
      <c r="N31" s="99">
        <v>59500</v>
      </c>
      <c r="O31" s="67">
        <v>233200</v>
      </c>
      <c r="P31" s="99">
        <v>197000</v>
      </c>
      <c r="Q31" s="99">
        <v>197000</v>
      </c>
      <c r="R31" s="99">
        <v>197000</v>
      </c>
      <c r="S31" s="51" t="s">
        <v>263</v>
      </c>
    </row>
    <row r="32" spans="1:19" s="42" customFormat="1" ht="30.75" customHeight="1">
      <c r="A32" s="227"/>
      <c r="B32" s="235"/>
      <c r="C32" s="375"/>
      <c r="D32" s="499"/>
      <c r="E32" s="239"/>
      <c r="F32" s="302"/>
      <c r="G32" s="814"/>
      <c r="H32" s="209"/>
      <c r="I32" s="98" t="s">
        <v>3</v>
      </c>
      <c r="J32" s="98" t="s">
        <v>2</v>
      </c>
      <c r="K32" s="98" t="s">
        <v>264</v>
      </c>
      <c r="L32" s="98" t="s">
        <v>8</v>
      </c>
      <c r="M32" s="99">
        <v>0</v>
      </c>
      <c r="N32" s="99">
        <v>0</v>
      </c>
      <c r="O32" s="67">
        <v>300000</v>
      </c>
      <c r="P32" s="99">
        <v>300000</v>
      </c>
      <c r="Q32" s="99">
        <v>300000</v>
      </c>
      <c r="R32" s="99">
        <v>300000</v>
      </c>
      <c r="S32" s="51" t="s">
        <v>265</v>
      </c>
    </row>
    <row r="33" spans="1:19" s="42" customFormat="1" ht="90" customHeight="1">
      <c r="A33" s="101">
        <v>703</v>
      </c>
      <c r="B33" s="233" t="s">
        <v>266</v>
      </c>
      <c r="C33" s="248" t="s">
        <v>267</v>
      </c>
      <c r="D33" s="18" t="s">
        <v>251</v>
      </c>
      <c r="E33" s="104" t="s">
        <v>252</v>
      </c>
      <c r="F33" s="107" t="s">
        <v>113</v>
      </c>
      <c r="G33" s="811">
        <v>40651</v>
      </c>
      <c r="H33" s="34" t="s">
        <v>114</v>
      </c>
      <c r="I33" s="124" t="s">
        <v>3</v>
      </c>
      <c r="J33" s="124" t="s">
        <v>2</v>
      </c>
      <c r="K33" s="124" t="s">
        <v>268</v>
      </c>
      <c r="L33" s="124" t="s">
        <v>54</v>
      </c>
      <c r="M33" s="99">
        <f t="shared" ref="M33:R33" si="6">SUM(M34:M35)</f>
        <v>2185600</v>
      </c>
      <c r="N33" s="99">
        <f t="shared" si="6"/>
        <v>2096567.67</v>
      </c>
      <c r="O33" s="67">
        <f t="shared" si="6"/>
        <v>2940600</v>
      </c>
      <c r="P33" s="99">
        <f t="shared" si="6"/>
        <v>3075300</v>
      </c>
      <c r="Q33" s="99">
        <f t="shared" si="6"/>
        <v>3198300</v>
      </c>
      <c r="R33" s="99">
        <f t="shared" si="6"/>
        <v>3198300</v>
      </c>
      <c r="S33" s="52">
        <v>3</v>
      </c>
    </row>
    <row r="34" spans="1:19" s="42" customFormat="1" ht="15" customHeight="1">
      <c r="A34" s="103"/>
      <c r="B34" s="234"/>
      <c r="C34" s="259"/>
      <c r="D34" s="13"/>
      <c r="E34" s="244" t="s">
        <v>246</v>
      </c>
      <c r="F34" s="234" t="s">
        <v>113</v>
      </c>
      <c r="G34" s="813">
        <v>39448</v>
      </c>
      <c r="H34" s="208" t="s">
        <v>114</v>
      </c>
      <c r="I34" s="110" t="s">
        <v>3</v>
      </c>
      <c r="J34" s="110" t="s">
        <v>2</v>
      </c>
      <c r="K34" s="110" t="s">
        <v>268</v>
      </c>
      <c r="L34" s="110" t="s">
        <v>228</v>
      </c>
      <c r="M34" s="106">
        <v>1678550</v>
      </c>
      <c r="N34" s="106">
        <v>1610267.03</v>
      </c>
      <c r="O34" s="106">
        <v>2302600</v>
      </c>
      <c r="P34" s="106">
        <v>2395400</v>
      </c>
      <c r="Q34" s="106">
        <v>2491200</v>
      </c>
      <c r="R34" s="106">
        <v>2491200</v>
      </c>
      <c r="S34" s="53">
        <v>3</v>
      </c>
    </row>
    <row r="35" spans="1:19" s="42" customFormat="1" ht="123.75" customHeight="1">
      <c r="A35" s="108"/>
      <c r="B35" s="235"/>
      <c r="C35" s="259"/>
      <c r="D35" s="14"/>
      <c r="E35" s="239"/>
      <c r="F35" s="235"/>
      <c r="G35" s="814"/>
      <c r="H35" s="209"/>
      <c r="I35" s="122" t="s">
        <v>3</v>
      </c>
      <c r="J35" s="122" t="s">
        <v>2</v>
      </c>
      <c r="K35" s="122" t="s">
        <v>268</v>
      </c>
      <c r="L35" s="122" t="s">
        <v>229</v>
      </c>
      <c r="M35" s="95">
        <v>507050</v>
      </c>
      <c r="N35" s="95">
        <v>486300.64</v>
      </c>
      <c r="O35" s="95">
        <v>638000</v>
      </c>
      <c r="P35" s="95">
        <v>679900</v>
      </c>
      <c r="Q35" s="95">
        <v>707100</v>
      </c>
      <c r="R35" s="95">
        <v>707100</v>
      </c>
      <c r="S35" s="44">
        <v>3</v>
      </c>
    </row>
    <row r="36" spans="1:19" s="42" customFormat="1" ht="42" customHeight="1">
      <c r="A36" s="111">
        <v>703</v>
      </c>
      <c r="B36" s="756" t="s">
        <v>269</v>
      </c>
      <c r="C36" s="248" t="s">
        <v>270</v>
      </c>
      <c r="D36" s="18" t="s">
        <v>251</v>
      </c>
      <c r="E36" s="250" t="s">
        <v>271</v>
      </c>
      <c r="F36" s="300" t="s">
        <v>113</v>
      </c>
      <c r="G36" s="253">
        <v>45125</v>
      </c>
      <c r="H36" s="207" t="s">
        <v>272</v>
      </c>
      <c r="I36" s="122" t="s">
        <v>3</v>
      </c>
      <c r="J36" s="122" t="s">
        <v>2</v>
      </c>
      <c r="K36" s="122" t="s">
        <v>273</v>
      </c>
      <c r="L36" s="122" t="s">
        <v>54</v>
      </c>
      <c r="M36" s="99">
        <f>M37+M38</f>
        <v>573611.93999999994</v>
      </c>
      <c r="N36" s="99">
        <f>N37+N38</f>
        <v>573611.93999999994</v>
      </c>
      <c r="O36" s="67">
        <v>0</v>
      </c>
      <c r="P36" s="95"/>
      <c r="Q36" s="95"/>
      <c r="R36" s="95"/>
      <c r="S36" s="44">
        <v>3</v>
      </c>
    </row>
    <row r="37" spans="1:19" s="42" customFormat="1" ht="40.5" customHeight="1">
      <c r="A37" s="112"/>
      <c r="B37" s="757"/>
      <c r="C37" s="259"/>
      <c r="D37" s="500"/>
      <c r="E37" s="251"/>
      <c r="F37" s="301"/>
      <c r="G37" s="818"/>
      <c r="H37" s="208"/>
      <c r="I37" s="122" t="s">
        <v>3</v>
      </c>
      <c r="J37" s="122" t="s">
        <v>2</v>
      </c>
      <c r="K37" s="122" t="s">
        <v>274</v>
      </c>
      <c r="L37" s="122" t="s">
        <v>228</v>
      </c>
      <c r="M37" s="95">
        <v>440540</v>
      </c>
      <c r="N37" s="95">
        <v>440540</v>
      </c>
      <c r="O37" s="95">
        <v>0</v>
      </c>
      <c r="P37" s="95"/>
      <c r="Q37" s="95"/>
      <c r="R37" s="95"/>
      <c r="S37" s="44">
        <v>3</v>
      </c>
    </row>
    <row r="38" spans="1:19" s="42" customFormat="1" ht="114.75" customHeight="1">
      <c r="A38" s="112"/>
      <c r="B38" s="757"/>
      <c r="C38" s="249"/>
      <c r="D38" s="500"/>
      <c r="E38" s="251"/>
      <c r="F38" s="302"/>
      <c r="G38" s="254"/>
      <c r="H38" s="209"/>
      <c r="I38" s="122" t="s">
        <v>3</v>
      </c>
      <c r="J38" s="122" t="s">
        <v>2</v>
      </c>
      <c r="K38" s="122" t="s">
        <v>273</v>
      </c>
      <c r="L38" s="122" t="s">
        <v>229</v>
      </c>
      <c r="M38" s="123">
        <v>133071.94</v>
      </c>
      <c r="N38" s="123">
        <v>133071.94</v>
      </c>
      <c r="O38" s="123">
        <v>0</v>
      </c>
      <c r="P38" s="123"/>
      <c r="Q38" s="123"/>
      <c r="R38" s="123"/>
      <c r="S38" s="44">
        <v>3</v>
      </c>
    </row>
    <row r="39" spans="1:19" s="42" customFormat="1" ht="122.25" customHeight="1">
      <c r="A39" s="113">
        <v>703</v>
      </c>
      <c r="B39" s="78" t="s">
        <v>275</v>
      </c>
      <c r="C39" s="96" t="s">
        <v>276</v>
      </c>
      <c r="D39" s="18" t="s">
        <v>277</v>
      </c>
      <c r="E39" s="79" t="s">
        <v>278</v>
      </c>
      <c r="F39" s="78" t="s">
        <v>253</v>
      </c>
      <c r="G39" s="171">
        <v>38807</v>
      </c>
      <c r="H39" s="9" t="s">
        <v>114</v>
      </c>
      <c r="I39" s="98" t="s">
        <v>3</v>
      </c>
      <c r="J39" s="98" t="s">
        <v>279</v>
      </c>
      <c r="K39" s="122" t="s">
        <v>280</v>
      </c>
      <c r="L39" s="122" t="s">
        <v>8</v>
      </c>
      <c r="M39" s="99">
        <v>800</v>
      </c>
      <c r="N39" s="99">
        <v>800</v>
      </c>
      <c r="O39" s="67">
        <v>800</v>
      </c>
      <c r="P39" s="99">
        <v>800</v>
      </c>
      <c r="Q39" s="99">
        <v>800</v>
      </c>
      <c r="R39" s="99">
        <v>800</v>
      </c>
      <c r="S39" s="44">
        <v>3</v>
      </c>
    </row>
    <row r="40" spans="1:19" s="43" customFormat="1" ht="112.5" customHeight="1">
      <c r="A40" s="103">
        <v>703</v>
      </c>
      <c r="B40" s="82" t="s">
        <v>281</v>
      </c>
      <c r="C40" s="160" t="s">
        <v>282</v>
      </c>
      <c r="D40" s="18" t="s">
        <v>283</v>
      </c>
      <c r="E40" s="77" t="s">
        <v>284</v>
      </c>
      <c r="F40" s="78" t="s">
        <v>113</v>
      </c>
      <c r="G40" s="171">
        <v>44287</v>
      </c>
      <c r="H40" s="9" t="s">
        <v>114</v>
      </c>
      <c r="I40" s="124" t="s">
        <v>3</v>
      </c>
      <c r="J40" s="124" t="s">
        <v>45</v>
      </c>
      <c r="K40" s="122" t="s">
        <v>285</v>
      </c>
      <c r="L40" s="122" t="s">
        <v>286</v>
      </c>
      <c r="M40" s="99">
        <v>301600</v>
      </c>
      <c r="N40" s="99">
        <v>0</v>
      </c>
      <c r="O40" s="67">
        <v>500000</v>
      </c>
      <c r="P40" s="99">
        <v>500000</v>
      </c>
      <c r="Q40" s="99">
        <v>500000</v>
      </c>
      <c r="R40" s="99">
        <v>500000</v>
      </c>
      <c r="S40" s="45">
        <v>3</v>
      </c>
    </row>
    <row r="41" spans="1:19" s="42" customFormat="1" ht="71.25" customHeight="1">
      <c r="A41" s="101">
        <v>703</v>
      </c>
      <c r="B41" s="114" t="s">
        <v>287</v>
      </c>
      <c r="C41" s="248" t="s">
        <v>288</v>
      </c>
      <c r="D41" s="18" t="s">
        <v>289</v>
      </c>
      <c r="E41" s="238" t="s">
        <v>290</v>
      </c>
      <c r="F41" s="114" t="s">
        <v>113</v>
      </c>
      <c r="G41" s="174">
        <v>43901</v>
      </c>
      <c r="H41" s="114" t="s">
        <v>114</v>
      </c>
      <c r="I41" s="122" t="s">
        <v>3</v>
      </c>
      <c r="J41" s="122" t="s">
        <v>291</v>
      </c>
      <c r="K41" s="122" t="s">
        <v>292</v>
      </c>
      <c r="L41" s="122" t="s">
        <v>54</v>
      </c>
      <c r="M41" s="99">
        <f>SUM(M42:M42)</f>
        <v>180000</v>
      </c>
      <c r="N41" s="99">
        <f>SUM(N42:N42)</f>
        <v>180000</v>
      </c>
      <c r="O41" s="67">
        <f>O42</f>
        <v>200000</v>
      </c>
      <c r="P41" s="99">
        <f t="shared" ref="P41:R41" si="7">P42</f>
        <v>200000</v>
      </c>
      <c r="Q41" s="99">
        <f t="shared" si="7"/>
        <v>200000</v>
      </c>
      <c r="R41" s="99">
        <f t="shared" si="7"/>
        <v>200000</v>
      </c>
      <c r="S41" s="44">
        <v>3</v>
      </c>
    </row>
    <row r="42" spans="1:19" s="43" customFormat="1" ht="232.5" customHeight="1">
      <c r="A42" s="103"/>
      <c r="B42" s="82"/>
      <c r="C42" s="259"/>
      <c r="D42" s="13"/>
      <c r="E42" s="244"/>
      <c r="F42" s="107"/>
      <c r="G42" s="819"/>
      <c r="H42" s="107"/>
      <c r="I42" s="98" t="s">
        <v>3</v>
      </c>
      <c r="J42" s="98" t="s">
        <v>291</v>
      </c>
      <c r="K42" s="98" t="s">
        <v>292</v>
      </c>
      <c r="L42" s="98" t="s">
        <v>8</v>
      </c>
      <c r="M42" s="95">
        <v>180000</v>
      </c>
      <c r="N42" s="95">
        <v>180000</v>
      </c>
      <c r="O42" s="95">
        <v>200000</v>
      </c>
      <c r="P42" s="95">
        <v>200000</v>
      </c>
      <c r="Q42" s="95">
        <v>200000</v>
      </c>
      <c r="R42" s="95">
        <v>200000</v>
      </c>
      <c r="S42" s="49">
        <v>3</v>
      </c>
    </row>
    <row r="43" spans="1:19" s="56" customFormat="1" ht="357.75" customHeight="1">
      <c r="A43" s="115">
        <v>703</v>
      </c>
      <c r="B43" s="107" t="s">
        <v>293</v>
      </c>
      <c r="C43" s="376" t="s">
        <v>294</v>
      </c>
      <c r="D43" s="18" t="s">
        <v>295</v>
      </c>
      <c r="E43" s="72" t="s">
        <v>296</v>
      </c>
      <c r="F43" s="114" t="s">
        <v>113</v>
      </c>
      <c r="G43" s="174">
        <v>43901</v>
      </c>
      <c r="H43" s="114" t="s">
        <v>114</v>
      </c>
      <c r="I43" s="173" t="s">
        <v>3</v>
      </c>
      <c r="J43" s="173" t="s">
        <v>291</v>
      </c>
      <c r="K43" s="173" t="s">
        <v>76</v>
      </c>
      <c r="L43" s="173" t="s">
        <v>8</v>
      </c>
      <c r="M43" s="116">
        <v>0</v>
      </c>
      <c r="N43" s="116">
        <v>0</v>
      </c>
      <c r="O43" s="117">
        <v>40000</v>
      </c>
      <c r="P43" s="116">
        <v>0</v>
      </c>
      <c r="Q43" s="116">
        <v>0</v>
      </c>
      <c r="R43" s="116">
        <v>0</v>
      </c>
      <c r="S43" s="55">
        <v>3</v>
      </c>
    </row>
    <row r="44" spans="1:19" s="42" customFormat="1" ht="111" customHeight="1">
      <c r="A44" s="115">
        <v>703</v>
      </c>
      <c r="B44" s="114" t="s">
        <v>297</v>
      </c>
      <c r="C44" s="155" t="s">
        <v>298</v>
      </c>
      <c r="D44" s="18" t="s">
        <v>283</v>
      </c>
      <c r="E44" s="77" t="s">
        <v>284</v>
      </c>
      <c r="F44" s="78" t="s">
        <v>113</v>
      </c>
      <c r="G44" s="171">
        <v>44287</v>
      </c>
      <c r="H44" s="9" t="s">
        <v>114</v>
      </c>
      <c r="I44" s="607" t="s">
        <v>3</v>
      </c>
      <c r="J44" s="607" t="s">
        <v>291</v>
      </c>
      <c r="K44" s="607" t="s">
        <v>285</v>
      </c>
      <c r="L44" s="607" t="s">
        <v>8</v>
      </c>
      <c r="M44" s="116">
        <v>150000</v>
      </c>
      <c r="N44" s="116">
        <v>150000</v>
      </c>
      <c r="O44" s="117">
        <v>0</v>
      </c>
      <c r="P44" s="116"/>
      <c r="Q44" s="116"/>
      <c r="R44" s="116"/>
      <c r="S44" s="57">
        <v>3</v>
      </c>
    </row>
    <row r="45" spans="1:19" s="42" customFormat="1" ht="99.75" customHeight="1">
      <c r="A45" s="101">
        <v>703</v>
      </c>
      <c r="B45" s="78" t="s">
        <v>299</v>
      </c>
      <c r="C45" s="155" t="s">
        <v>300</v>
      </c>
      <c r="D45" s="18" t="s">
        <v>301</v>
      </c>
      <c r="E45" s="118" t="s">
        <v>302</v>
      </c>
      <c r="F45" s="820" t="s">
        <v>113</v>
      </c>
      <c r="G45" s="821">
        <v>41626</v>
      </c>
      <c r="H45" s="34" t="s">
        <v>114</v>
      </c>
      <c r="I45" s="124" t="s">
        <v>3</v>
      </c>
      <c r="J45" s="124" t="s">
        <v>291</v>
      </c>
      <c r="K45" s="124" t="s">
        <v>303</v>
      </c>
      <c r="L45" s="124" t="s">
        <v>304</v>
      </c>
      <c r="M45" s="99">
        <v>220000</v>
      </c>
      <c r="N45" s="99">
        <v>71014.66</v>
      </c>
      <c r="O45" s="67">
        <v>220000</v>
      </c>
      <c r="P45" s="99">
        <v>220000</v>
      </c>
      <c r="Q45" s="99">
        <v>220000</v>
      </c>
      <c r="R45" s="99">
        <v>220000</v>
      </c>
      <c r="S45" s="52">
        <v>3</v>
      </c>
    </row>
    <row r="46" spans="1:19" s="42" customFormat="1" ht="111" customHeight="1">
      <c r="A46" s="113">
        <v>703</v>
      </c>
      <c r="B46" s="78" t="s">
        <v>305</v>
      </c>
      <c r="C46" s="74" t="s">
        <v>306</v>
      </c>
      <c r="D46" s="18" t="s">
        <v>307</v>
      </c>
      <c r="E46" s="119" t="s">
        <v>308</v>
      </c>
      <c r="F46" s="822" t="s">
        <v>113</v>
      </c>
      <c r="G46" s="823">
        <v>40814</v>
      </c>
      <c r="H46" s="9" t="s">
        <v>114</v>
      </c>
      <c r="I46" s="122" t="s">
        <v>3</v>
      </c>
      <c r="J46" s="122" t="s">
        <v>291</v>
      </c>
      <c r="K46" s="122" t="s">
        <v>309</v>
      </c>
      <c r="L46" s="122" t="s">
        <v>38</v>
      </c>
      <c r="M46" s="99">
        <v>38900</v>
      </c>
      <c r="N46" s="99">
        <v>38868</v>
      </c>
      <c r="O46" s="67">
        <v>38100</v>
      </c>
      <c r="P46" s="99">
        <v>38100</v>
      </c>
      <c r="Q46" s="99">
        <v>38100</v>
      </c>
      <c r="R46" s="99">
        <v>38100</v>
      </c>
      <c r="S46" s="44">
        <v>3</v>
      </c>
    </row>
    <row r="47" spans="1:19" s="42" customFormat="1" ht="36.75" customHeight="1">
      <c r="A47" s="226">
        <v>703</v>
      </c>
      <c r="B47" s="233" t="s">
        <v>310</v>
      </c>
      <c r="C47" s="248" t="s">
        <v>311</v>
      </c>
      <c r="D47" s="497" t="s">
        <v>307</v>
      </c>
      <c r="E47" s="280" t="s">
        <v>312</v>
      </c>
      <c r="F47" s="824" t="s">
        <v>113</v>
      </c>
      <c r="G47" s="825">
        <v>45085</v>
      </c>
      <c r="H47" s="207" t="s">
        <v>114</v>
      </c>
      <c r="I47" s="122" t="s">
        <v>3</v>
      </c>
      <c r="J47" s="122" t="s">
        <v>291</v>
      </c>
      <c r="K47" s="122" t="s">
        <v>313</v>
      </c>
      <c r="L47" s="122" t="s">
        <v>54</v>
      </c>
      <c r="M47" s="99">
        <f>M48+M49</f>
        <v>131000</v>
      </c>
      <c r="N47" s="99">
        <f>N48+N49</f>
        <v>58186.909999999996</v>
      </c>
      <c r="O47" s="67">
        <f>O48+O49</f>
        <v>0</v>
      </c>
      <c r="P47" s="99"/>
      <c r="Q47" s="99"/>
      <c r="R47" s="99"/>
      <c r="S47" s="44"/>
    </row>
    <row r="48" spans="1:19" s="42" customFormat="1" ht="18.75" customHeight="1">
      <c r="A48" s="240"/>
      <c r="B48" s="234"/>
      <c r="C48" s="259"/>
      <c r="D48" s="498"/>
      <c r="E48" s="281"/>
      <c r="F48" s="826"/>
      <c r="G48" s="827"/>
      <c r="H48" s="208"/>
      <c r="I48" s="122" t="s">
        <v>3</v>
      </c>
      <c r="J48" s="122" t="s">
        <v>291</v>
      </c>
      <c r="K48" s="122" t="s">
        <v>313</v>
      </c>
      <c r="L48" s="122" t="s">
        <v>314</v>
      </c>
      <c r="M48" s="95">
        <v>127000</v>
      </c>
      <c r="N48" s="95">
        <v>56284.89</v>
      </c>
      <c r="O48" s="95">
        <v>0</v>
      </c>
      <c r="P48" s="99"/>
      <c r="Q48" s="99"/>
      <c r="R48" s="99"/>
      <c r="S48" s="44"/>
    </row>
    <row r="49" spans="1:19" s="42" customFormat="1" ht="30" customHeight="1">
      <c r="A49" s="227"/>
      <c r="B49" s="235"/>
      <c r="C49" s="249"/>
      <c r="D49" s="499"/>
      <c r="E49" s="282"/>
      <c r="F49" s="828"/>
      <c r="G49" s="829"/>
      <c r="H49" s="209"/>
      <c r="I49" s="122" t="s">
        <v>3</v>
      </c>
      <c r="J49" s="122" t="s">
        <v>291</v>
      </c>
      <c r="K49" s="122" t="s">
        <v>313</v>
      </c>
      <c r="L49" s="122" t="s">
        <v>8</v>
      </c>
      <c r="M49" s="95">
        <v>4000</v>
      </c>
      <c r="N49" s="95">
        <v>1902.02</v>
      </c>
      <c r="O49" s="95">
        <v>0</v>
      </c>
      <c r="P49" s="99"/>
      <c r="Q49" s="99"/>
      <c r="R49" s="99"/>
      <c r="S49" s="44"/>
    </row>
    <row r="50" spans="1:19" s="42" customFormat="1" ht="45">
      <c r="A50" s="226">
        <v>703</v>
      </c>
      <c r="B50" s="233" t="s">
        <v>315</v>
      </c>
      <c r="C50" s="248" t="s">
        <v>316</v>
      </c>
      <c r="D50" s="18" t="s">
        <v>307</v>
      </c>
      <c r="E50" s="238" t="s">
        <v>317</v>
      </c>
      <c r="F50" s="233" t="s">
        <v>113</v>
      </c>
      <c r="G50" s="815">
        <v>42123</v>
      </c>
      <c r="H50" s="207" t="s">
        <v>114</v>
      </c>
      <c r="I50" s="122" t="s">
        <v>3</v>
      </c>
      <c r="J50" s="122" t="s">
        <v>291</v>
      </c>
      <c r="K50" s="122" t="s">
        <v>318</v>
      </c>
      <c r="L50" s="122" t="s">
        <v>319</v>
      </c>
      <c r="M50" s="99">
        <v>37000</v>
      </c>
      <c r="N50" s="99">
        <v>36949.879999999997</v>
      </c>
      <c r="O50" s="67">
        <f>O51</f>
        <v>80000</v>
      </c>
      <c r="P50" s="99">
        <f>SUM(P51:P51)</f>
        <v>80000</v>
      </c>
      <c r="Q50" s="99">
        <f>SUM(Q51:Q51)</f>
        <v>80000</v>
      </c>
      <c r="R50" s="99">
        <f>SUM(R51:R51)</f>
        <v>80000</v>
      </c>
      <c r="S50" s="44"/>
    </row>
    <row r="51" spans="1:19" s="43" customFormat="1" ht="80.25" customHeight="1">
      <c r="A51" s="227"/>
      <c r="B51" s="235"/>
      <c r="C51" s="249"/>
      <c r="D51" s="14"/>
      <c r="E51" s="239"/>
      <c r="F51" s="235"/>
      <c r="G51" s="814"/>
      <c r="H51" s="209"/>
      <c r="I51" s="98" t="s">
        <v>3</v>
      </c>
      <c r="J51" s="122" t="s">
        <v>291</v>
      </c>
      <c r="K51" s="122" t="s">
        <v>318</v>
      </c>
      <c r="L51" s="122" t="s">
        <v>7</v>
      </c>
      <c r="M51" s="95">
        <v>37000</v>
      </c>
      <c r="N51" s="95">
        <v>36949.879999999997</v>
      </c>
      <c r="O51" s="95">
        <v>80000</v>
      </c>
      <c r="P51" s="95">
        <v>80000</v>
      </c>
      <c r="Q51" s="95">
        <v>80000</v>
      </c>
      <c r="R51" s="95">
        <v>80000</v>
      </c>
      <c r="S51" s="45">
        <v>3</v>
      </c>
    </row>
    <row r="52" spans="1:19" s="43" customFormat="1" ht="148.5" customHeight="1">
      <c r="A52" s="226">
        <v>703</v>
      </c>
      <c r="B52" s="107" t="s">
        <v>320</v>
      </c>
      <c r="C52" s="160" t="s">
        <v>321</v>
      </c>
      <c r="D52" s="497" t="s">
        <v>322</v>
      </c>
      <c r="E52" s="104" t="s">
        <v>323</v>
      </c>
      <c r="F52" s="107" t="s">
        <v>113</v>
      </c>
      <c r="G52" s="830" t="s">
        <v>324</v>
      </c>
      <c r="H52" s="34" t="s">
        <v>272</v>
      </c>
      <c r="I52" s="290" t="s">
        <v>3</v>
      </c>
      <c r="J52" s="290" t="s">
        <v>291</v>
      </c>
      <c r="K52" s="290" t="s">
        <v>325</v>
      </c>
      <c r="L52" s="290" t="s">
        <v>314</v>
      </c>
      <c r="M52" s="255">
        <v>325000</v>
      </c>
      <c r="N52" s="255">
        <v>322611.73</v>
      </c>
      <c r="O52" s="257">
        <v>333800</v>
      </c>
      <c r="P52" s="255">
        <v>347200</v>
      </c>
      <c r="Q52" s="255">
        <v>361100</v>
      </c>
      <c r="R52" s="255">
        <v>361100</v>
      </c>
      <c r="S52" s="245">
        <v>3</v>
      </c>
    </row>
    <row r="53" spans="1:19" s="43" customFormat="1" ht="150" customHeight="1">
      <c r="A53" s="240"/>
      <c r="B53" s="107"/>
      <c r="C53" s="160"/>
      <c r="D53" s="498"/>
      <c r="E53" s="120" t="s">
        <v>326</v>
      </c>
      <c r="F53" s="82" t="s">
        <v>113</v>
      </c>
      <c r="G53" s="831" t="s">
        <v>327</v>
      </c>
      <c r="H53" s="35" t="s">
        <v>272</v>
      </c>
      <c r="I53" s="292"/>
      <c r="J53" s="292"/>
      <c r="K53" s="292"/>
      <c r="L53" s="292"/>
      <c r="M53" s="256"/>
      <c r="N53" s="256"/>
      <c r="O53" s="258"/>
      <c r="P53" s="256"/>
      <c r="Q53" s="256"/>
      <c r="R53" s="256"/>
      <c r="S53" s="247"/>
    </row>
    <row r="54" spans="1:19" s="43" customFormat="1" ht="99.75" customHeight="1">
      <c r="A54" s="227"/>
      <c r="B54" s="107"/>
      <c r="C54" s="160"/>
      <c r="D54" s="499"/>
      <c r="E54" s="77" t="s">
        <v>328</v>
      </c>
      <c r="F54" s="78" t="s">
        <v>329</v>
      </c>
      <c r="G54" s="171" t="s">
        <v>330</v>
      </c>
      <c r="H54" s="35" t="s">
        <v>114</v>
      </c>
      <c r="I54" s="98" t="s">
        <v>3</v>
      </c>
      <c r="J54" s="122" t="s">
        <v>291</v>
      </c>
      <c r="K54" s="122" t="s">
        <v>325</v>
      </c>
      <c r="L54" s="122" t="s">
        <v>8</v>
      </c>
      <c r="M54" s="99">
        <v>180000</v>
      </c>
      <c r="N54" s="99">
        <v>159850.68</v>
      </c>
      <c r="O54" s="67">
        <v>144000</v>
      </c>
      <c r="P54" s="99">
        <v>131000</v>
      </c>
      <c r="Q54" s="99">
        <v>131000</v>
      </c>
      <c r="R54" s="99">
        <v>131000</v>
      </c>
      <c r="S54" s="44">
        <v>3</v>
      </c>
    </row>
    <row r="55" spans="1:19" s="43" customFormat="1" ht="72" customHeight="1">
      <c r="A55" s="226">
        <v>703</v>
      </c>
      <c r="B55" s="233" t="s">
        <v>331</v>
      </c>
      <c r="C55" s="248" t="s">
        <v>332</v>
      </c>
      <c r="D55" s="501" t="s">
        <v>333</v>
      </c>
      <c r="E55" s="238" t="s">
        <v>328</v>
      </c>
      <c r="F55" s="233" t="s">
        <v>329</v>
      </c>
      <c r="G55" s="832" t="s">
        <v>330</v>
      </c>
      <c r="H55" s="207" t="s">
        <v>114</v>
      </c>
      <c r="I55" s="98" t="s">
        <v>3</v>
      </c>
      <c r="J55" s="98" t="s">
        <v>291</v>
      </c>
      <c r="K55" s="98" t="s">
        <v>334</v>
      </c>
      <c r="L55" s="98" t="s">
        <v>7</v>
      </c>
      <c r="M55" s="99">
        <v>192180</v>
      </c>
      <c r="N55" s="99">
        <v>181994</v>
      </c>
      <c r="O55" s="67">
        <v>204200</v>
      </c>
      <c r="P55" s="99">
        <v>204200</v>
      </c>
      <c r="Q55" s="99">
        <v>204200</v>
      </c>
      <c r="R55" s="99">
        <v>204200</v>
      </c>
      <c r="S55" s="44">
        <v>3</v>
      </c>
    </row>
    <row r="56" spans="1:19" s="43" customFormat="1" ht="39.75" customHeight="1">
      <c r="A56" s="227"/>
      <c r="B56" s="235"/>
      <c r="C56" s="249"/>
      <c r="D56" s="502"/>
      <c r="E56" s="239"/>
      <c r="F56" s="235"/>
      <c r="G56" s="833"/>
      <c r="H56" s="209"/>
      <c r="I56" s="98" t="s">
        <v>3</v>
      </c>
      <c r="J56" s="98" t="s">
        <v>291</v>
      </c>
      <c r="K56" s="98" t="s">
        <v>334</v>
      </c>
      <c r="L56" s="98" t="s">
        <v>335</v>
      </c>
      <c r="M56" s="93">
        <v>1020</v>
      </c>
      <c r="N56" s="93">
        <v>1013</v>
      </c>
      <c r="O56" s="121"/>
      <c r="P56" s="93"/>
      <c r="Q56" s="93"/>
      <c r="R56" s="93"/>
      <c r="S56" s="44"/>
    </row>
    <row r="57" spans="1:19" s="43" customFormat="1" ht="169.5" customHeight="1">
      <c r="A57" s="101">
        <v>703</v>
      </c>
      <c r="B57" s="114" t="s">
        <v>336</v>
      </c>
      <c r="C57" s="155" t="s">
        <v>337</v>
      </c>
      <c r="D57" s="18" t="s">
        <v>338</v>
      </c>
      <c r="E57" s="102" t="s">
        <v>339</v>
      </c>
      <c r="F57" s="114" t="s">
        <v>340</v>
      </c>
      <c r="G57" s="174">
        <v>44985</v>
      </c>
      <c r="H57" s="9" t="s">
        <v>341</v>
      </c>
      <c r="I57" s="98" t="s">
        <v>3</v>
      </c>
      <c r="J57" s="98" t="s">
        <v>291</v>
      </c>
      <c r="K57" s="98" t="s">
        <v>342</v>
      </c>
      <c r="L57" s="98" t="s">
        <v>8</v>
      </c>
      <c r="M57" s="93">
        <v>900000</v>
      </c>
      <c r="N57" s="93">
        <v>900000</v>
      </c>
      <c r="O57" s="121">
        <v>0</v>
      </c>
      <c r="P57" s="93"/>
      <c r="Q57" s="93"/>
      <c r="R57" s="93"/>
      <c r="S57" s="44">
        <v>3</v>
      </c>
    </row>
    <row r="58" spans="1:19" s="43" customFormat="1" ht="162" customHeight="1">
      <c r="A58" s="101">
        <v>703</v>
      </c>
      <c r="B58" s="114" t="s">
        <v>343</v>
      </c>
      <c r="C58" s="155" t="s">
        <v>344</v>
      </c>
      <c r="D58" s="503" t="s">
        <v>333</v>
      </c>
      <c r="E58" s="102" t="s">
        <v>345</v>
      </c>
      <c r="F58" s="78" t="s">
        <v>113</v>
      </c>
      <c r="G58" s="171"/>
      <c r="H58" s="9"/>
      <c r="I58" s="98" t="s">
        <v>3</v>
      </c>
      <c r="J58" s="98" t="s">
        <v>291</v>
      </c>
      <c r="K58" s="98" t="s">
        <v>346</v>
      </c>
      <c r="L58" s="98" t="s">
        <v>8</v>
      </c>
      <c r="M58" s="93">
        <v>292000</v>
      </c>
      <c r="N58" s="93">
        <v>247593.60000000001</v>
      </c>
      <c r="O58" s="121">
        <v>350000</v>
      </c>
      <c r="P58" s="93">
        <v>242000</v>
      </c>
      <c r="Q58" s="93">
        <v>242000</v>
      </c>
      <c r="R58" s="93">
        <v>242000</v>
      </c>
      <c r="S58" s="44">
        <v>3</v>
      </c>
    </row>
    <row r="59" spans="1:19" s="42" customFormat="1" ht="73.5" customHeight="1">
      <c r="A59" s="101">
        <v>703</v>
      </c>
      <c r="B59" s="114" t="s">
        <v>188</v>
      </c>
      <c r="C59" s="248" t="s">
        <v>347</v>
      </c>
      <c r="D59" s="18" t="s">
        <v>307</v>
      </c>
      <c r="E59" s="248" t="s">
        <v>348</v>
      </c>
      <c r="F59" s="208" t="s">
        <v>349</v>
      </c>
      <c r="G59" s="818" t="s">
        <v>350</v>
      </c>
      <c r="H59" s="208" t="s">
        <v>351</v>
      </c>
      <c r="I59" s="124" t="s">
        <v>3</v>
      </c>
      <c r="J59" s="124" t="s">
        <v>291</v>
      </c>
      <c r="K59" s="124" t="s">
        <v>352</v>
      </c>
      <c r="L59" s="124" t="s">
        <v>54</v>
      </c>
      <c r="M59" s="255">
        <f>SUM(M61:M71)</f>
        <v>16078900</v>
      </c>
      <c r="N59" s="255">
        <f>SUM(N61:N71)</f>
        <v>15130665.060000001</v>
      </c>
      <c r="O59" s="255">
        <f>O68+O66+O65+O64+O62+O61+O63</f>
        <v>30464300</v>
      </c>
      <c r="P59" s="255">
        <f>P68+P66+P65+P64+P62+P61+P63</f>
        <v>15815000</v>
      </c>
      <c r="Q59" s="255">
        <f>Q68+Q66+Q65+Q64+Q62+Q61+Q63</f>
        <v>16315100</v>
      </c>
      <c r="R59" s="255">
        <f>R68+R66+R65+R64+R62+R61+R63</f>
        <v>16315100</v>
      </c>
      <c r="S59" s="245">
        <v>3</v>
      </c>
    </row>
    <row r="60" spans="1:19" s="42" customFormat="1" ht="66.75" customHeight="1">
      <c r="A60" s="103"/>
      <c r="B60" s="107"/>
      <c r="C60" s="259"/>
      <c r="D60" s="13"/>
      <c r="E60" s="259"/>
      <c r="F60" s="208"/>
      <c r="G60" s="818"/>
      <c r="H60" s="208"/>
      <c r="I60" s="124"/>
      <c r="J60" s="124"/>
      <c r="K60" s="124"/>
      <c r="L60" s="124"/>
      <c r="M60" s="256"/>
      <c r="N60" s="256"/>
      <c r="O60" s="256"/>
      <c r="P60" s="256"/>
      <c r="Q60" s="256"/>
      <c r="R60" s="256"/>
      <c r="S60" s="247"/>
    </row>
    <row r="61" spans="1:19" s="43" customFormat="1" ht="15" customHeight="1">
      <c r="A61" s="103"/>
      <c r="B61" s="107"/>
      <c r="C61" s="259"/>
      <c r="D61" s="13"/>
      <c r="E61" s="259"/>
      <c r="F61" s="208"/>
      <c r="G61" s="818"/>
      <c r="H61" s="208"/>
      <c r="I61" s="122" t="s">
        <v>3</v>
      </c>
      <c r="J61" s="122" t="s">
        <v>291</v>
      </c>
      <c r="K61" s="122" t="s">
        <v>352</v>
      </c>
      <c r="L61" s="122" t="s">
        <v>20</v>
      </c>
      <c r="M61" s="95">
        <v>7669000</v>
      </c>
      <c r="N61" s="95">
        <v>7668542.6399999997</v>
      </c>
      <c r="O61" s="95">
        <v>7542500</v>
      </c>
      <c r="P61" s="95">
        <v>7716000</v>
      </c>
      <c r="Q61" s="95">
        <v>8024700</v>
      </c>
      <c r="R61" s="95">
        <v>8024700</v>
      </c>
      <c r="S61" s="45">
        <v>3</v>
      </c>
    </row>
    <row r="62" spans="1:19" s="43" customFormat="1" ht="15" customHeight="1">
      <c r="A62" s="103"/>
      <c r="B62" s="107"/>
      <c r="C62" s="259"/>
      <c r="D62" s="13"/>
      <c r="E62" s="259"/>
      <c r="F62" s="208"/>
      <c r="G62" s="818"/>
      <c r="H62" s="208"/>
      <c r="I62" s="122" t="s">
        <v>3</v>
      </c>
      <c r="J62" s="122" t="s">
        <v>291</v>
      </c>
      <c r="K62" s="122" t="s">
        <v>352</v>
      </c>
      <c r="L62" s="122" t="s">
        <v>37</v>
      </c>
      <c r="M62" s="95">
        <v>2269188</v>
      </c>
      <c r="N62" s="95">
        <v>2269084.66</v>
      </c>
      <c r="O62" s="95">
        <v>2277900</v>
      </c>
      <c r="P62" s="95">
        <v>2330300</v>
      </c>
      <c r="Q62" s="95">
        <v>2423500</v>
      </c>
      <c r="R62" s="95">
        <v>2423500</v>
      </c>
      <c r="S62" s="45">
        <v>3</v>
      </c>
    </row>
    <row r="63" spans="1:19" s="43" customFormat="1" ht="15" customHeight="1">
      <c r="A63" s="103"/>
      <c r="B63" s="107"/>
      <c r="C63" s="259"/>
      <c r="D63" s="13"/>
      <c r="E63" s="259"/>
      <c r="F63" s="208"/>
      <c r="G63" s="818"/>
      <c r="H63" s="208"/>
      <c r="I63" s="122" t="s">
        <v>3</v>
      </c>
      <c r="J63" s="122" t="s">
        <v>291</v>
      </c>
      <c r="K63" s="122" t="s">
        <v>352</v>
      </c>
      <c r="L63" s="122" t="s">
        <v>23</v>
      </c>
      <c r="M63" s="95">
        <v>29712</v>
      </c>
      <c r="N63" s="95">
        <v>29712</v>
      </c>
      <c r="O63" s="95">
        <v>50000</v>
      </c>
      <c r="P63" s="95">
        <v>0</v>
      </c>
      <c r="Q63" s="95">
        <v>0</v>
      </c>
      <c r="R63" s="95">
        <v>0</v>
      </c>
      <c r="S63" s="45">
        <v>3</v>
      </c>
    </row>
    <row r="64" spans="1:19" s="43" customFormat="1" ht="15" customHeight="1">
      <c r="A64" s="103"/>
      <c r="B64" s="107"/>
      <c r="C64" s="259"/>
      <c r="D64" s="13"/>
      <c r="E64" s="259"/>
      <c r="F64" s="208"/>
      <c r="G64" s="818"/>
      <c r="H64" s="208"/>
      <c r="I64" s="122" t="s">
        <v>3</v>
      </c>
      <c r="J64" s="122" t="s">
        <v>291</v>
      </c>
      <c r="K64" s="122" t="s">
        <v>352</v>
      </c>
      <c r="L64" s="122" t="s">
        <v>8</v>
      </c>
      <c r="M64" s="95">
        <v>3414000</v>
      </c>
      <c r="N64" s="95">
        <v>2825489.25</v>
      </c>
      <c r="O64" s="95">
        <v>18144400</v>
      </c>
      <c r="P64" s="95">
        <v>3228100</v>
      </c>
      <c r="Q64" s="95">
        <v>3231600</v>
      </c>
      <c r="R64" s="95">
        <v>3231600</v>
      </c>
      <c r="S64" s="45">
        <v>3</v>
      </c>
    </row>
    <row r="65" spans="1:19" s="43" customFormat="1" ht="25.5" customHeight="1">
      <c r="A65" s="103"/>
      <c r="B65" s="107"/>
      <c r="C65" s="259"/>
      <c r="D65" s="13"/>
      <c r="E65" s="259"/>
      <c r="F65" s="208"/>
      <c r="G65" s="818"/>
      <c r="H65" s="208"/>
      <c r="I65" s="122" t="s">
        <v>3</v>
      </c>
      <c r="J65" s="122" t="s">
        <v>291</v>
      </c>
      <c r="K65" s="122" t="s">
        <v>352</v>
      </c>
      <c r="L65" s="122" t="s">
        <v>314</v>
      </c>
      <c r="M65" s="95">
        <v>2524000</v>
      </c>
      <c r="N65" s="95">
        <v>2183009.19</v>
      </c>
      <c r="O65" s="95">
        <v>2276500</v>
      </c>
      <c r="P65" s="95">
        <v>2367600</v>
      </c>
      <c r="Q65" s="95">
        <v>2462300</v>
      </c>
      <c r="R65" s="95">
        <v>2462300</v>
      </c>
      <c r="S65" s="45">
        <v>3</v>
      </c>
    </row>
    <row r="66" spans="1:19" s="43" customFormat="1" ht="15" customHeight="1">
      <c r="A66" s="103"/>
      <c r="B66" s="107"/>
      <c r="C66" s="259"/>
      <c r="D66" s="13"/>
      <c r="E66" s="259"/>
      <c r="F66" s="208"/>
      <c r="G66" s="818"/>
      <c r="H66" s="208"/>
      <c r="I66" s="122" t="s">
        <v>3</v>
      </c>
      <c r="J66" s="122" t="s">
        <v>291</v>
      </c>
      <c r="K66" s="122" t="s">
        <v>352</v>
      </c>
      <c r="L66" s="122" t="s">
        <v>7</v>
      </c>
      <c r="M66" s="95">
        <v>170000</v>
      </c>
      <c r="N66" s="95">
        <v>154729.49</v>
      </c>
      <c r="O66" s="95">
        <v>170000</v>
      </c>
      <c r="P66" s="95">
        <v>170000</v>
      </c>
      <c r="Q66" s="95">
        <v>170000</v>
      </c>
      <c r="R66" s="95">
        <v>170000</v>
      </c>
      <c r="S66" s="45">
        <v>3</v>
      </c>
    </row>
    <row r="67" spans="1:19" s="43" customFormat="1" ht="15" customHeight="1">
      <c r="A67" s="103"/>
      <c r="B67" s="107"/>
      <c r="C67" s="259"/>
      <c r="D67" s="13"/>
      <c r="E67" s="259"/>
      <c r="F67" s="208"/>
      <c r="G67" s="818"/>
      <c r="H67" s="208"/>
      <c r="I67" s="98" t="s">
        <v>3</v>
      </c>
      <c r="J67" s="98" t="s">
        <v>291</v>
      </c>
      <c r="K67" s="122" t="s">
        <v>352</v>
      </c>
      <c r="L67" s="98" t="s">
        <v>335</v>
      </c>
      <c r="M67" s="95">
        <v>0</v>
      </c>
      <c r="N67" s="95">
        <v>0</v>
      </c>
      <c r="O67" s="95">
        <v>0</v>
      </c>
      <c r="P67" s="95">
        <v>0</v>
      </c>
      <c r="Q67" s="95">
        <v>0</v>
      </c>
      <c r="R67" s="95">
        <v>0</v>
      </c>
      <c r="S67" s="49">
        <v>3</v>
      </c>
    </row>
    <row r="68" spans="1:19" s="43" customFormat="1" ht="15" customHeight="1">
      <c r="A68" s="103"/>
      <c r="B68" s="107"/>
      <c r="C68" s="259"/>
      <c r="D68" s="13"/>
      <c r="E68" s="259"/>
      <c r="F68" s="208"/>
      <c r="G68" s="818"/>
      <c r="H68" s="208"/>
      <c r="I68" s="290" t="s">
        <v>3</v>
      </c>
      <c r="J68" s="290" t="s">
        <v>291</v>
      </c>
      <c r="K68" s="290" t="s">
        <v>352</v>
      </c>
      <c r="L68" s="290" t="s">
        <v>38</v>
      </c>
      <c r="M68" s="293">
        <v>3000</v>
      </c>
      <c r="N68" s="293">
        <v>97.83</v>
      </c>
      <c r="O68" s="293">
        <v>3000</v>
      </c>
      <c r="P68" s="293">
        <v>3000</v>
      </c>
      <c r="Q68" s="293">
        <v>3000</v>
      </c>
      <c r="R68" s="293">
        <v>3000</v>
      </c>
      <c r="S68" s="236">
        <v>3</v>
      </c>
    </row>
    <row r="69" spans="1:19" s="43" customFormat="1" ht="5.25" customHeight="1">
      <c r="A69" s="103"/>
      <c r="B69" s="107"/>
      <c r="C69" s="259"/>
      <c r="D69" s="13"/>
      <c r="E69" s="259"/>
      <c r="F69" s="208"/>
      <c r="G69" s="818"/>
      <c r="H69" s="208"/>
      <c r="I69" s="291"/>
      <c r="J69" s="291"/>
      <c r="K69" s="291"/>
      <c r="L69" s="291"/>
      <c r="M69" s="294"/>
      <c r="N69" s="294"/>
      <c r="O69" s="294"/>
      <c r="P69" s="294"/>
      <c r="Q69" s="294"/>
      <c r="R69" s="294"/>
      <c r="S69" s="296"/>
    </row>
    <row r="70" spans="1:19" s="43" customFormat="1">
      <c r="A70" s="103"/>
      <c r="B70" s="107"/>
      <c r="C70" s="259"/>
      <c r="D70" s="13"/>
      <c r="E70" s="259"/>
      <c r="F70" s="208"/>
      <c r="G70" s="818"/>
      <c r="H70" s="208"/>
      <c r="I70" s="291"/>
      <c r="J70" s="291"/>
      <c r="K70" s="291"/>
      <c r="L70" s="291"/>
      <c r="M70" s="294"/>
      <c r="N70" s="294"/>
      <c r="O70" s="294"/>
      <c r="P70" s="294"/>
      <c r="Q70" s="294"/>
      <c r="R70" s="294"/>
      <c r="S70" s="296"/>
    </row>
    <row r="71" spans="1:19" s="43" customFormat="1" ht="9.75" customHeight="1">
      <c r="A71" s="103"/>
      <c r="B71" s="107"/>
      <c r="C71" s="259"/>
      <c r="D71" s="13"/>
      <c r="E71" s="249"/>
      <c r="F71" s="209"/>
      <c r="G71" s="254"/>
      <c r="H71" s="209"/>
      <c r="I71" s="292"/>
      <c r="J71" s="292"/>
      <c r="K71" s="292"/>
      <c r="L71" s="292"/>
      <c r="M71" s="295"/>
      <c r="N71" s="295"/>
      <c r="O71" s="295"/>
      <c r="P71" s="295"/>
      <c r="Q71" s="295"/>
      <c r="R71" s="295"/>
      <c r="S71" s="237"/>
    </row>
    <row r="72" spans="1:19" s="42" customFormat="1" ht="112.5" customHeight="1">
      <c r="A72" s="101">
        <v>703</v>
      </c>
      <c r="B72" s="114" t="s">
        <v>353</v>
      </c>
      <c r="C72" s="248" t="s">
        <v>354</v>
      </c>
      <c r="D72" s="18" t="s">
        <v>307</v>
      </c>
      <c r="E72" s="125" t="s">
        <v>355</v>
      </c>
      <c r="F72" s="834" t="s">
        <v>113</v>
      </c>
      <c r="G72" s="835">
        <v>44351</v>
      </c>
      <c r="H72" s="33" t="s">
        <v>114</v>
      </c>
      <c r="I72" s="290" t="s">
        <v>3</v>
      </c>
      <c r="J72" s="290" t="s">
        <v>291</v>
      </c>
      <c r="K72" s="122" t="s">
        <v>356</v>
      </c>
      <c r="L72" s="122" t="s">
        <v>8</v>
      </c>
      <c r="M72" s="93">
        <v>1977900</v>
      </c>
      <c r="N72" s="93">
        <v>1736192.36</v>
      </c>
      <c r="O72" s="121">
        <v>2383500</v>
      </c>
      <c r="P72" s="93">
        <v>1357900</v>
      </c>
      <c r="Q72" s="93">
        <v>1357900</v>
      </c>
      <c r="R72" s="93">
        <v>1357900</v>
      </c>
      <c r="S72" s="52">
        <v>3</v>
      </c>
    </row>
    <row r="73" spans="1:19" s="42" customFormat="1" ht="102.75" customHeight="1">
      <c r="A73" s="108"/>
      <c r="B73" s="82"/>
      <c r="C73" s="249"/>
      <c r="D73" s="14"/>
      <c r="E73" s="126" t="s">
        <v>357</v>
      </c>
      <c r="F73" s="836" t="s">
        <v>113</v>
      </c>
      <c r="G73" s="837">
        <v>43831</v>
      </c>
      <c r="H73" s="35" t="s">
        <v>114</v>
      </c>
      <c r="I73" s="292"/>
      <c r="J73" s="292"/>
      <c r="K73" s="130"/>
      <c r="L73" s="130"/>
      <c r="M73" s="127"/>
      <c r="N73" s="127"/>
      <c r="O73" s="127"/>
      <c r="P73" s="127"/>
      <c r="Q73" s="127"/>
      <c r="R73" s="127"/>
      <c r="S73" s="52"/>
    </row>
    <row r="74" spans="1:19" s="43" customFormat="1" ht="100.5" customHeight="1">
      <c r="A74" s="103">
        <v>703</v>
      </c>
      <c r="B74" s="114" t="s">
        <v>138</v>
      </c>
      <c r="C74" s="160" t="s">
        <v>358</v>
      </c>
      <c r="D74" s="18" t="s">
        <v>307</v>
      </c>
      <c r="E74" s="128" t="s">
        <v>359</v>
      </c>
      <c r="F74" s="838" t="s">
        <v>113</v>
      </c>
      <c r="G74" s="821">
        <v>44396</v>
      </c>
      <c r="H74" s="129" t="s">
        <v>114</v>
      </c>
      <c r="I74" s="130" t="s">
        <v>3</v>
      </c>
      <c r="J74" s="130" t="s">
        <v>291</v>
      </c>
      <c r="K74" s="130" t="s">
        <v>360</v>
      </c>
      <c r="L74" s="130" t="s">
        <v>54</v>
      </c>
      <c r="M74" s="99">
        <f t="shared" ref="M74:R74" si="8">M75+M76+M77+M78+M79+M80</f>
        <v>12622400</v>
      </c>
      <c r="N74" s="99">
        <f t="shared" si="8"/>
        <v>11368063.799999999</v>
      </c>
      <c r="O74" s="67">
        <f t="shared" si="8"/>
        <v>17945400</v>
      </c>
      <c r="P74" s="99">
        <f t="shared" si="8"/>
        <v>12090900</v>
      </c>
      <c r="Q74" s="99">
        <f t="shared" si="8"/>
        <v>12371700</v>
      </c>
      <c r="R74" s="99">
        <f t="shared" si="8"/>
        <v>12371700</v>
      </c>
      <c r="S74" s="49">
        <v>3</v>
      </c>
    </row>
    <row r="75" spans="1:19" s="43" customFormat="1" ht="23.25" customHeight="1">
      <c r="A75" s="103"/>
      <c r="B75" s="107"/>
      <c r="C75" s="160"/>
      <c r="D75" s="13"/>
      <c r="E75" s="281" t="s">
        <v>361</v>
      </c>
      <c r="F75" s="838" t="s">
        <v>113</v>
      </c>
      <c r="G75" s="821">
        <v>44396</v>
      </c>
      <c r="H75" s="129" t="s">
        <v>114</v>
      </c>
      <c r="I75" s="130" t="s">
        <v>3</v>
      </c>
      <c r="J75" s="130" t="s">
        <v>291</v>
      </c>
      <c r="K75" s="130" t="s">
        <v>360</v>
      </c>
      <c r="L75" s="130" t="s">
        <v>20</v>
      </c>
      <c r="M75" s="95">
        <v>5649700</v>
      </c>
      <c r="N75" s="95">
        <v>5573226.4100000001</v>
      </c>
      <c r="O75" s="95">
        <v>5833800</v>
      </c>
      <c r="P75" s="95">
        <v>5391900</v>
      </c>
      <c r="Q75" s="95">
        <v>5607600</v>
      </c>
      <c r="R75" s="95">
        <v>5607600</v>
      </c>
      <c r="S75" s="49">
        <v>3</v>
      </c>
    </row>
    <row r="76" spans="1:19" s="43" customFormat="1" ht="24" customHeight="1">
      <c r="A76" s="103"/>
      <c r="B76" s="107"/>
      <c r="C76" s="160"/>
      <c r="D76" s="13"/>
      <c r="E76" s="281"/>
      <c r="F76" s="838"/>
      <c r="G76" s="821"/>
      <c r="H76" s="129"/>
      <c r="I76" s="130" t="s">
        <v>3</v>
      </c>
      <c r="J76" s="130" t="s">
        <v>291</v>
      </c>
      <c r="K76" s="130" t="s">
        <v>360</v>
      </c>
      <c r="L76" s="130" t="s">
        <v>23</v>
      </c>
      <c r="M76" s="95">
        <v>332820</v>
      </c>
      <c r="N76" s="95">
        <v>265820</v>
      </c>
      <c r="O76" s="95">
        <v>0</v>
      </c>
      <c r="P76" s="95">
        <v>0</v>
      </c>
      <c r="Q76" s="95">
        <v>0</v>
      </c>
      <c r="R76" s="95">
        <v>0</v>
      </c>
      <c r="S76" s="49">
        <v>3</v>
      </c>
    </row>
    <row r="77" spans="1:19" s="43" customFormat="1" ht="18" customHeight="1">
      <c r="A77" s="103"/>
      <c r="B77" s="107"/>
      <c r="C77" s="160"/>
      <c r="D77" s="13"/>
      <c r="E77" s="281"/>
      <c r="F77" s="838"/>
      <c r="G77" s="821"/>
      <c r="H77" s="129"/>
      <c r="I77" s="98" t="s">
        <v>3</v>
      </c>
      <c r="J77" s="98" t="s">
        <v>291</v>
      </c>
      <c r="K77" s="98" t="s">
        <v>360</v>
      </c>
      <c r="L77" s="98" t="s">
        <v>37</v>
      </c>
      <c r="M77" s="95">
        <v>1702380</v>
      </c>
      <c r="N77" s="95">
        <v>1670141.91</v>
      </c>
      <c r="O77" s="95">
        <v>1761800</v>
      </c>
      <c r="P77" s="95">
        <v>1628400</v>
      </c>
      <c r="Q77" s="95">
        <v>1693500</v>
      </c>
      <c r="R77" s="95">
        <v>1693500</v>
      </c>
      <c r="S77" s="49">
        <v>3</v>
      </c>
    </row>
    <row r="78" spans="1:19" s="43" customFormat="1" ht="18" customHeight="1">
      <c r="A78" s="103"/>
      <c r="B78" s="107"/>
      <c r="C78" s="160"/>
      <c r="D78" s="13"/>
      <c r="E78" s="281"/>
      <c r="F78" s="838"/>
      <c r="G78" s="821"/>
      <c r="H78" s="129"/>
      <c r="I78" s="98" t="s">
        <v>3</v>
      </c>
      <c r="J78" s="98" t="s">
        <v>291</v>
      </c>
      <c r="K78" s="98" t="s">
        <v>360</v>
      </c>
      <c r="L78" s="98" t="s">
        <v>8</v>
      </c>
      <c r="M78" s="95">
        <v>4901200</v>
      </c>
      <c r="N78" s="95">
        <v>3824913.28</v>
      </c>
      <c r="O78" s="95">
        <v>10312500</v>
      </c>
      <c r="P78" s="95">
        <v>5034300</v>
      </c>
      <c r="Q78" s="95">
        <v>5034300</v>
      </c>
      <c r="R78" s="95">
        <v>5034300</v>
      </c>
      <c r="S78" s="49">
        <v>3</v>
      </c>
    </row>
    <row r="79" spans="1:19" s="43" customFormat="1" ht="18" customHeight="1">
      <c r="A79" s="103"/>
      <c r="B79" s="107"/>
      <c r="C79" s="160"/>
      <c r="D79" s="13"/>
      <c r="E79" s="281"/>
      <c r="F79" s="838"/>
      <c r="G79" s="821"/>
      <c r="H79" s="129"/>
      <c r="I79" s="98" t="s">
        <v>3</v>
      </c>
      <c r="J79" s="98" t="s">
        <v>291</v>
      </c>
      <c r="K79" s="98" t="s">
        <v>360</v>
      </c>
      <c r="L79" s="98" t="s">
        <v>335</v>
      </c>
      <c r="M79" s="95">
        <v>35300</v>
      </c>
      <c r="N79" s="95">
        <v>33831</v>
      </c>
      <c r="O79" s="95">
        <v>35300</v>
      </c>
      <c r="P79" s="95">
        <v>35300</v>
      </c>
      <c r="Q79" s="95">
        <v>35300</v>
      </c>
      <c r="R79" s="95">
        <v>35300</v>
      </c>
      <c r="S79" s="49">
        <v>3</v>
      </c>
    </row>
    <row r="80" spans="1:19" s="43" customFormat="1" ht="24.75" customHeight="1">
      <c r="A80" s="103"/>
      <c r="B80" s="107"/>
      <c r="C80" s="160"/>
      <c r="D80" s="13"/>
      <c r="E80" s="282"/>
      <c r="F80" s="838"/>
      <c r="G80" s="821"/>
      <c r="H80" s="35"/>
      <c r="I80" s="98" t="s">
        <v>3</v>
      </c>
      <c r="J80" s="98" t="s">
        <v>291</v>
      </c>
      <c r="K80" s="98" t="s">
        <v>360</v>
      </c>
      <c r="L80" s="98" t="s">
        <v>38</v>
      </c>
      <c r="M80" s="95">
        <v>1000</v>
      </c>
      <c r="N80" s="95">
        <v>131.19999999999999</v>
      </c>
      <c r="O80" s="95">
        <v>2000</v>
      </c>
      <c r="P80" s="95">
        <v>1000</v>
      </c>
      <c r="Q80" s="95">
        <v>1000</v>
      </c>
      <c r="R80" s="95">
        <v>1000</v>
      </c>
      <c r="S80" s="49">
        <v>3</v>
      </c>
    </row>
    <row r="81" spans="1:19" s="42" customFormat="1" ht="65.25" customHeight="1">
      <c r="A81" s="115">
        <v>703</v>
      </c>
      <c r="B81" s="114" t="s">
        <v>362</v>
      </c>
      <c r="C81" s="248" t="s">
        <v>363</v>
      </c>
      <c r="D81" s="18" t="s">
        <v>364</v>
      </c>
      <c r="E81" s="102" t="s">
        <v>365</v>
      </c>
      <c r="F81" s="839" t="s">
        <v>113</v>
      </c>
      <c r="G81" s="174">
        <v>40078</v>
      </c>
      <c r="H81" s="129" t="s">
        <v>114</v>
      </c>
      <c r="I81" s="124" t="s">
        <v>3</v>
      </c>
      <c r="J81" s="124" t="s">
        <v>291</v>
      </c>
      <c r="K81" s="124" t="s">
        <v>366</v>
      </c>
      <c r="L81" s="124" t="s">
        <v>54</v>
      </c>
      <c r="M81" s="99">
        <f t="shared" ref="M81:R81" si="9">SUM(M82:M86)</f>
        <v>3060400</v>
      </c>
      <c r="N81" s="99">
        <f t="shared" si="9"/>
        <v>3039238.8800000004</v>
      </c>
      <c r="O81" s="67">
        <f t="shared" si="9"/>
        <v>2607000</v>
      </c>
      <c r="P81" s="99">
        <f t="shared" si="9"/>
        <v>2343600</v>
      </c>
      <c r="Q81" s="99">
        <f t="shared" si="9"/>
        <v>2414400</v>
      </c>
      <c r="R81" s="99">
        <f t="shared" si="9"/>
        <v>2414400</v>
      </c>
      <c r="S81" s="58">
        <v>3</v>
      </c>
    </row>
    <row r="82" spans="1:19" s="43" customFormat="1" ht="21" customHeight="1">
      <c r="A82" s="131"/>
      <c r="B82" s="107"/>
      <c r="C82" s="259"/>
      <c r="D82" s="13"/>
      <c r="E82" s="244" t="s">
        <v>367</v>
      </c>
      <c r="F82" s="840" t="s">
        <v>113</v>
      </c>
      <c r="G82" s="811">
        <v>42614</v>
      </c>
      <c r="H82" s="129" t="s">
        <v>114</v>
      </c>
      <c r="I82" s="122" t="s">
        <v>3</v>
      </c>
      <c r="J82" s="122" t="s">
        <v>291</v>
      </c>
      <c r="K82" s="98" t="s">
        <v>366</v>
      </c>
      <c r="L82" s="122" t="s">
        <v>20</v>
      </c>
      <c r="M82" s="95">
        <v>1317979.1000000001</v>
      </c>
      <c r="N82" s="95">
        <v>1317834.3</v>
      </c>
      <c r="O82" s="95">
        <v>1227900</v>
      </c>
      <c r="P82" s="95">
        <v>1278200</v>
      </c>
      <c r="Q82" s="95">
        <v>1329300</v>
      </c>
      <c r="R82" s="95">
        <v>1329300</v>
      </c>
      <c r="S82" s="45">
        <v>3</v>
      </c>
    </row>
    <row r="83" spans="1:19" s="43" customFormat="1" ht="24.75" customHeight="1">
      <c r="A83" s="131"/>
      <c r="B83" s="107"/>
      <c r="C83" s="259"/>
      <c r="D83" s="13"/>
      <c r="E83" s="244"/>
      <c r="F83" s="841"/>
      <c r="G83" s="842"/>
      <c r="H83" s="132"/>
      <c r="I83" s="122" t="s">
        <v>3</v>
      </c>
      <c r="J83" s="122" t="s">
        <v>291</v>
      </c>
      <c r="K83" s="98" t="s">
        <v>366</v>
      </c>
      <c r="L83" s="122" t="s">
        <v>37</v>
      </c>
      <c r="M83" s="95">
        <v>359620.9</v>
      </c>
      <c r="N83" s="95">
        <v>359620.9</v>
      </c>
      <c r="O83" s="95">
        <v>370800</v>
      </c>
      <c r="P83" s="95">
        <v>386100</v>
      </c>
      <c r="Q83" s="95">
        <v>401500</v>
      </c>
      <c r="R83" s="95">
        <v>401500</v>
      </c>
      <c r="S83" s="45">
        <v>3</v>
      </c>
    </row>
    <row r="84" spans="1:19" s="43" customFormat="1" ht="50.25" customHeight="1">
      <c r="A84" s="131"/>
      <c r="B84" s="107"/>
      <c r="C84" s="259"/>
      <c r="D84" s="13"/>
      <c r="E84" s="244"/>
      <c r="F84" s="840"/>
      <c r="G84" s="811"/>
      <c r="H84" s="129"/>
      <c r="I84" s="122" t="s">
        <v>3</v>
      </c>
      <c r="J84" s="122" t="s">
        <v>291</v>
      </c>
      <c r="K84" s="98" t="s">
        <v>366</v>
      </c>
      <c r="L84" s="122" t="s">
        <v>8</v>
      </c>
      <c r="M84" s="95">
        <v>1267000</v>
      </c>
      <c r="N84" s="95">
        <v>1263056.48</v>
      </c>
      <c r="O84" s="95">
        <v>905100</v>
      </c>
      <c r="P84" s="95">
        <v>573000</v>
      </c>
      <c r="Q84" s="95">
        <v>573100</v>
      </c>
      <c r="R84" s="95">
        <v>573100</v>
      </c>
      <c r="S84" s="45">
        <v>3</v>
      </c>
    </row>
    <row r="85" spans="1:19" s="43" customFormat="1" ht="123" customHeight="1">
      <c r="A85" s="131"/>
      <c r="B85" s="107"/>
      <c r="C85" s="259"/>
      <c r="D85" s="13"/>
      <c r="E85" s="143" t="s">
        <v>368</v>
      </c>
      <c r="F85" s="840" t="s">
        <v>113</v>
      </c>
      <c r="G85" s="811">
        <v>44927</v>
      </c>
      <c r="H85" s="129" t="s">
        <v>272</v>
      </c>
      <c r="I85" s="122" t="s">
        <v>3</v>
      </c>
      <c r="J85" s="122" t="s">
        <v>291</v>
      </c>
      <c r="K85" s="98" t="s">
        <v>366</v>
      </c>
      <c r="L85" s="122" t="s">
        <v>314</v>
      </c>
      <c r="M85" s="95">
        <v>114800</v>
      </c>
      <c r="N85" s="95">
        <v>98727.2</v>
      </c>
      <c r="O85" s="95">
        <v>101200</v>
      </c>
      <c r="P85" s="95">
        <v>105300</v>
      </c>
      <c r="Q85" s="95">
        <v>109500</v>
      </c>
      <c r="R85" s="95">
        <v>109500</v>
      </c>
      <c r="S85" s="45">
        <v>3</v>
      </c>
    </row>
    <row r="86" spans="1:19" s="43" customFormat="1" ht="147" customHeight="1">
      <c r="A86" s="131"/>
      <c r="B86" s="107"/>
      <c r="C86" s="259"/>
      <c r="D86" s="13"/>
      <c r="E86" s="133" t="s">
        <v>326</v>
      </c>
      <c r="F86" s="840" t="s">
        <v>113</v>
      </c>
      <c r="G86" s="811">
        <v>45292</v>
      </c>
      <c r="H86" s="129" t="s">
        <v>272</v>
      </c>
      <c r="I86" s="122" t="s">
        <v>3</v>
      </c>
      <c r="J86" s="122" t="s">
        <v>291</v>
      </c>
      <c r="K86" s="122" t="s">
        <v>366</v>
      </c>
      <c r="L86" s="122" t="s">
        <v>38</v>
      </c>
      <c r="M86" s="123">
        <v>1000</v>
      </c>
      <c r="N86" s="123">
        <v>0</v>
      </c>
      <c r="O86" s="123">
        <v>2000</v>
      </c>
      <c r="P86" s="123">
        <v>1000</v>
      </c>
      <c r="Q86" s="123">
        <v>1000</v>
      </c>
      <c r="R86" s="123">
        <v>1000</v>
      </c>
      <c r="S86" s="45">
        <v>3</v>
      </c>
    </row>
    <row r="87" spans="1:19" s="42" customFormat="1" ht="62.25" customHeight="1">
      <c r="A87" s="101">
        <v>703</v>
      </c>
      <c r="B87" s="114" t="s">
        <v>152</v>
      </c>
      <c r="C87" s="248" t="s">
        <v>369</v>
      </c>
      <c r="D87" s="18" t="s">
        <v>307</v>
      </c>
      <c r="E87" s="102" t="s">
        <v>370</v>
      </c>
      <c r="F87" s="114" t="s">
        <v>113</v>
      </c>
      <c r="G87" s="174">
        <v>42732</v>
      </c>
      <c r="H87" s="33" t="s">
        <v>114</v>
      </c>
      <c r="I87" s="122" t="s">
        <v>3</v>
      </c>
      <c r="J87" s="122" t="s">
        <v>291</v>
      </c>
      <c r="K87" s="122" t="s">
        <v>371</v>
      </c>
      <c r="L87" s="122" t="s">
        <v>54</v>
      </c>
      <c r="M87" s="99">
        <f t="shared" ref="M87:R87" si="10">SUM(M88:M91)</f>
        <v>4527800</v>
      </c>
      <c r="N87" s="99">
        <f t="shared" si="10"/>
        <v>4513110.8499999996</v>
      </c>
      <c r="O87" s="67">
        <f t="shared" si="10"/>
        <v>4420600</v>
      </c>
      <c r="P87" s="99">
        <f t="shared" si="10"/>
        <v>4425100</v>
      </c>
      <c r="Q87" s="99">
        <f t="shared" si="10"/>
        <v>4552100</v>
      </c>
      <c r="R87" s="99">
        <f t="shared" si="10"/>
        <v>4552100</v>
      </c>
      <c r="S87" s="44">
        <v>3</v>
      </c>
    </row>
    <row r="88" spans="1:19" s="43" customFormat="1" ht="15" customHeight="1">
      <c r="A88" s="103"/>
      <c r="B88" s="107"/>
      <c r="C88" s="259"/>
      <c r="D88" s="13"/>
      <c r="E88" s="259" t="s">
        <v>372</v>
      </c>
      <c r="F88" s="234" t="s">
        <v>113</v>
      </c>
      <c r="G88" s="813">
        <v>42793</v>
      </c>
      <c r="H88" s="208" t="s">
        <v>114</v>
      </c>
      <c r="I88" s="122" t="s">
        <v>3</v>
      </c>
      <c r="J88" s="122" t="s">
        <v>291</v>
      </c>
      <c r="K88" s="122" t="s">
        <v>371</v>
      </c>
      <c r="L88" s="122" t="s">
        <v>20</v>
      </c>
      <c r="M88" s="95">
        <v>2320400</v>
      </c>
      <c r="N88" s="95">
        <v>2319169.8199999998</v>
      </c>
      <c r="O88" s="95">
        <v>2342200</v>
      </c>
      <c r="P88" s="95">
        <v>2436200</v>
      </c>
      <c r="Q88" s="95">
        <v>2533700</v>
      </c>
      <c r="R88" s="95">
        <v>2533700</v>
      </c>
      <c r="S88" s="45">
        <v>3</v>
      </c>
    </row>
    <row r="89" spans="1:19" s="43" customFormat="1" ht="15" customHeight="1">
      <c r="A89" s="103"/>
      <c r="B89" s="107"/>
      <c r="C89" s="259"/>
      <c r="D89" s="13"/>
      <c r="E89" s="259"/>
      <c r="F89" s="234"/>
      <c r="G89" s="813"/>
      <c r="H89" s="208"/>
      <c r="I89" s="122" t="s">
        <v>3</v>
      </c>
      <c r="J89" s="122" t="s">
        <v>291</v>
      </c>
      <c r="K89" s="122" t="s">
        <v>371</v>
      </c>
      <c r="L89" s="122" t="s">
        <v>37</v>
      </c>
      <c r="M89" s="95">
        <v>689900</v>
      </c>
      <c r="N89" s="95">
        <v>687021.32</v>
      </c>
      <c r="O89" s="95">
        <v>707300</v>
      </c>
      <c r="P89" s="95">
        <v>735700</v>
      </c>
      <c r="Q89" s="95">
        <v>765200</v>
      </c>
      <c r="R89" s="95">
        <v>765200</v>
      </c>
      <c r="S89" s="45">
        <v>3</v>
      </c>
    </row>
    <row r="90" spans="1:19" s="43" customFormat="1" ht="15" customHeight="1">
      <c r="A90" s="103"/>
      <c r="B90" s="107"/>
      <c r="C90" s="259"/>
      <c r="D90" s="13"/>
      <c r="E90" s="259"/>
      <c r="F90" s="234"/>
      <c r="G90" s="813"/>
      <c r="H90" s="208"/>
      <c r="I90" s="122" t="s">
        <v>3</v>
      </c>
      <c r="J90" s="122" t="s">
        <v>291</v>
      </c>
      <c r="K90" s="122" t="s">
        <v>371</v>
      </c>
      <c r="L90" s="122" t="s">
        <v>8</v>
      </c>
      <c r="M90" s="95">
        <v>1516500</v>
      </c>
      <c r="N90" s="95">
        <v>1506812</v>
      </c>
      <c r="O90" s="95">
        <v>1369100</v>
      </c>
      <c r="P90" s="95">
        <v>1252200</v>
      </c>
      <c r="Q90" s="95">
        <v>1252200</v>
      </c>
      <c r="R90" s="95">
        <v>1252200</v>
      </c>
      <c r="S90" s="45">
        <v>3</v>
      </c>
    </row>
    <row r="91" spans="1:19" s="43" customFormat="1" ht="45" customHeight="1">
      <c r="A91" s="108"/>
      <c r="B91" s="82"/>
      <c r="C91" s="249"/>
      <c r="D91" s="14"/>
      <c r="E91" s="249"/>
      <c r="F91" s="235"/>
      <c r="G91" s="812"/>
      <c r="H91" s="209"/>
      <c r="I91" s="122" t="s">
        <v>3</v>
      </c>
      <c r="J91" s="122" t="s">
        <v>291</v>
      </c>
      <c r="K91" s="122" t="s">
        <v>371</v>
      </c>
      <c r="L91" s="122" t="s">
        <v>38</v>
      </c>
      <c r="M91" s="95">
        <v>1000</v>
      </c>
      <c r="N91" s="95">
        <v>107.71</v>
      </c>
      <c r="O91" s="95">
        <v>2000</v>
      </c>
      <c r="P91" s="95">
        <v>1000</v>
      </c>
      <c r="Q91" s="95">
        <v>1000</v>
      </c>
      <c r="R91" s="95">
        <v>1000</v>
      </c>
      <c r="S91" s="45">
        <v>3</v>
      </c>
    </row>
    <row r="92" spans="1:19" s="43" customFormat="1" ht="351" customHeight="1">
      <c r="A92" s="108">
        <v>703</v>
      </c>
      <c r="B92" s="78" t="s">
        <v>373</v>
      </c>
      <c r="C92" s="74" t="s">
        <v>374</v>
      </c>
      <c r="D92" s="14" t="s">
        <v>375</v>
      </c>
      <c r="E92" s="134" t="s">
        <v>376</v>
      </c>
      <c r="F92" s="82" t="s">
        <v>113</v>
      </c>
      <c r="G92" s="812" t="s">
        <v>377</v>
      </c>
      <c r="H92" s="35" t="s">
        <v>114</v>
      </c>
      <c r="I92" s="122" t="s">
        <v>3</v>
      </c>
      <c r="J92" s="122" t="s">
        <v>291</v>
      </c>
      <c r="K92" s="122" t="s">
        <v>378</v>
      </c>
      <c r="L92" s="122" t="s">
        <v>8</v>
      </c>
      <c r="M92" s="99">
        <v>4078140</v>
      </c>
      <c r="N92" s="99">
        <v>4078140</v>
      </c>
      <c r="O92" s="67">
        <v>0</v>
      </c>
      <c r="P92" s="99"/>
      <c r="Q92" s="99"/>
      <c r="R92" s="99"/>
      <c r="S92" s="45">
        <v>3</v>
      </c>
    </row>
    <row r="93" spans="1:19" s="43" customFormat="1" ht="222.75" customHeight="1">
      <c r="A93" s="108">
        <v>703</v>
      </c>
      <c r="B93" s="107" t="s">
        <v>379</v>
      </c>
      <c r="C93" s="74" t="s">
        <v>380</v>
      </c>
      <c r="D93" s="503" t="s">
        <v>381</v>
      </c>
      <c r="E93" s="134" t="s">
        <v>382</v>
      </c>
      <c r="F93" s="82" t="s">
        <v>113</v>
      </c>
      <c r="G93" s="812">
        <v>44620</v>
      </c>
      <c r="H93" s="35" t="s">
        <v>114</v>
      </c>
      <c r="I93" s="122" t="s">
        <v>3</v>
      </c>
      <c r="J93" s="122" t="s">
        <v>291</v>
      </c>
      <c r="K93" s="122" t="s">
        <v>383</v>
      </c>
      <c r="L93" s="122" t="s">
        <v>8</v>
      </c>
      <c r="M93" s="99">
        <v>3521000</v>
      </c>
      <c r="N93" s="99">
        <v>1168640</v>
      </c>
      <c r="O93" s="67">
        <v>0</v>
      </c>
      <c r="P93" s="95"/>
      <c r="Q93" s="95"/>
      <c r="R93" s="95"/>
      <c r="S93" s="45">
        <v>3</v>
      </c>
    </row>
    <row r="94" spans="1:19" s="43" customFormat="1" ht="105.75" customHeight="1">
      <c r="A94" s="226">
        <v>703</v>
      </c>
      <c r="B94" s="758" t="s">
        <v>384</v>
      </c>
      <c r="C94" s="248" t="s">
        <v>385</v>
      </c>
      <c r="D94" s="497" t="s">
        <v>386</v>
      </c>
      <c r="E94" s="135" t="s">
        <v>387</v>
      </c>
      <c r="F94" s="107" t="s">
        <v>113</v>
      </c>
      <c r="G94" s="811">
        <v>41639</v>
      </c>
      <c r="H94" s="34" t="s">
        <v>114</v>
      </c>
      <c r="I94" s="98" t="s">
        <v>16</v>
      </c>
      <c r="J94" s="98" t="s">
        <v>2</v>
      </c>
      <c r="K94" s="98" t="s">
        <v>388</v>
      </c>
      <c r="L94" s="98" t="s">
        <v>54</v>
      </c>
      <c r="M94" s="99">
        <f>M97+M96+M95</f>
        <v>1820600</v>
      </c>
      <c r="N94" s="99">
        <f t="shared" ref="N94:R94" si="11">N97+N96+N95</f>
        <v>1820600</v>
      </c>
      <c r="O94" s="99">
        <f t="shared" si="11"/>
        <v>1994000</v>
      </c>
      <c r="P94" s="99">
        <f t="shared" si="11"/>
        <v>1994000</v>
      </c>
      <c r="Q94" s="99">
        <f t="shared" si="11"/>
        <v>1994000</v>
      </c>
      <c r="R94" s="99">
        <f t="shared" si="11"/>
        <v>1994000</v>
      </c>
      <c r="S94" s="45">
        <v>3</v>
      </c>
    </row>
    <row r="95" spans="1:19" s="43" customFormat="1" ht="23.25" customHeight="1">
      <c r="A95" s="240"/>
      <c r="B95" s="759"/>
      <c r="C95" s="259"/>
      <c r="D95" s="498"/>
      <c r="E95" s="288" t="s">
        <v>389</v>
      </c>
      <c r="F95" s="234" t="s">
        <v>113</v>
      </c>
      <c r="G95" s="813">
        <v>44927</v>
      </c>
      <c r="H95" s="208" t="s">
        <v>272</v>
      </c>
      <c r="I95" s="122" t="s">
        <v>16</v>
      </c>
      <c r="J95" s="122" t="s">
        <v>2</v>
      </c>
      <c r="K95" s="98" t="s">
        <v>388</v>
      </c>
      <c r="L95" s="122" t="s">
        <v>228</v>
      </c>
      <c r="M95" s="95">
        <v>1210206.69</v>
      </c>
      <c r="N95" s="95">
        <v>1210206.69</v>
      </c>
      <c r="O95" s="95">
        <v>1252800</v>
      </c>
      <c r="P95" s="95">
        <v>1252800</v>
      </c>
      <c r="Q95" s="95">
        <v>1252800</v>
      </c>
      <c r="R95" s="95">
        <v>1252800</v>
      </c>
      <c r="S95" s="45">
        <v>3</v>
      </c>
    </row>
    <row r="96" spans="1:19" s="43" customFormat="1" ht="24.75" customHeight="1">
      <c r="A96" s="240"/>
      <c r="B96" s="759"/>
      <c r="C96" s="259"/>
      <c r="D96" s="498"/>
      <c r="E96" s="288"/>
      <c r="F96" s="234"/>
      <c r="G96" s="813"/>
      <c r="H96" s="208"/>
      <c r="I96" s="122" t="s">
        <v>16</v>
      </c>
      <c r="J96" s="122" t="s">
        <v>2</v>
      </c>
      <c r="K96" s="98" t="s">
        <v>388</v>
      </c>
      <c r="L96" s="122" t="s">
        <v>229</v>
      </c>
      <c r="M96" s="95">
        <v>360733.13</v>
      </c>
      <c r="N96" s="95">
        <v>360733.13</v>
      </c>
      <c r="O96" s="95">
        <v>378300</v>
      </c>
      <c r="P96" s="95">
        <v>378300</v>
      </c>
      <c r="Q96" s="95">
        <v>378300</v>
      </c>
      <c r="R96" s="95">
        <v>378300</v>
      </c>
      <c r="S96" s="45">
        <v>3</v>
      </c>
    </row>
    <row r="97" spans="1:23" s="43" customFormat="1" ht="77.25" customHeight="1">
      <c r="A97" s="240"/>
      <c r="B97" s="759"/>
      <c r="C97" s="259"/>
      <c r="D97" s="498"/>
      <c r="E97" s="289"/>
      <c r="F97" s="235"/>
      <c r="G97" s="814"/>
      <c r="H97" s="209"/>
      <c r="I97" s="122" t="s">
        <v>16</v>
      </c>
      <c r="J97" s="122" t="s">
        <v>2</v>
      </c>
      <c r="K97" s="98" t="s">
        <v>388</v>
      </c>
      <c r="L97" s="122" t="s">
        <v>8</v>
      </c>
      <c r="M97" s="95">
        <v>249660.18</v>
      </c>
      <c r="N97" s="95">
        <v>249660.18</v>
      </c>
      <c r="O97" s="95">
        <v>362900</v>
      </c>
      <c r="P97" s="95">
        <v>362900</v>
      </c>
      <c r="Q97" s="95">
        <v>362900</v>
      </c>
      <c r="R97" s="95">
        <v>362900</v>
      </c>
      <c r="S97" s="45">
        <v>3</v>
      </c>
    </row>
    <row r="98" spans="1:23" s="43" customFormat="1" ht="122.25" customHeight="1">
      <c r="A98" s="226">
        <v>703</v>
      </c>
      <c r="B98" s="233" t="s">
        <v>390</v>
      </c>
      <c r="C98" s="248" t="s">
        <v>391</v>
      </c>
      <c r="D98" s="497" t="s">
        <v>386</v>
      </c>
      <c r="E98" s="136" t="s">
        <v>389</v>
      </c>
      <c r="F98" s="114" t="s">
        <v>113</v>
      </c>
      <c r="G98" s="174">
        <v>44927</v>
      </c>
      <c r="H98" s="33" t="s">
        <v>272</v>
      </c>
      <c r="I98" s="122" t="s">
        <v>16</v>
      </c>
      <c r="J98" s="122" t="s">
        <v>2</v>
      </c>
      <c r="K98" s="122" t="s">
        <v>234</v>
      </c>
      <c r="L98" s="122" t="s">
        <v>54</v>
      </c>
      <c r="M98" s="93">
        <f t="shared" ref="M98:R98" si="12">M99+M100</f>
        <v>246300</v>
      </c>
      <c r="N98" s="93">
        <f t="shared" si="12"/>
        <v>174244.51</v>
      </c>
      <c r="O98" s="121">
        <f t="shared" si="12"/>
        <v>192000</v>
      </c>
      <c r="P98" s="93">
        <f t="shared" si="12"/>
        <v>199700</v>
      </c>
      <c r="Q98" s="93">
        <f t="shared" si="12"/>
        <v>207700</v>
      </c>
      <c r="R98" s="93">
        <f t="shared" si="12"/>
        <v>207700</v>
      </c>
      <c r="S98" s="45">
        <v>3</v>
      </c>
    </row>
    <row r="99" spans="1:23" s="43" customFormat="1" ht="81.75" customHeight="1">
      <c r="A99" s="240"/>
      <c r="B99" s="234"/>
      <c r="C99" s="259"/>
      <c r="D99" s="498"/>
      <c r="E99" s="288" t="s">
        <v>326</v>
      </c>
      <c r="F99" s="843" t="s">
        <v>113</v>
      </c>
      <c r="G99" s="844">
        <v>45292</v>
      </c>
      <c r="H99" s="843" t="s">
        <v>272</v>
      </c>
      <c r="I99" s="122" t="s">
        <v>16</v>
      </c>
      <c r="J99" s="122" t="s">
        <v>2</v>
      </c>
      <c r="K99" s="122" t="s">
        <v>234</v>
      </c>
      <c r="L99" s="122" t="s">
        <v>8</v>
      </c>
      <c r="M99" s="123">
        <v>3100</v>
      </c>
      <c r="N99" s="123">
        <v>1308.3800000000001</v>
      </c>
      <c r="O99" s="123">
        <v>0</v>
      </c>
      <c r="P99" s="123">
        <v>0</v>
      </c>
      <c r="Q99" s="123">
        <v>0</v>
      </c>
      <c r="R99" s="123">
        <v>0</v>
      </c>
      <c r="S99" s="45">
        <v>3</v>
      </c>
    </row>
    <row r="100" spans="1:23" s="43" customFormat="1" ht="57.75" customHeight="1">
      <c r="A100" s="240"/>
      <c r="B100" s="234"/>
      <c r="C100" s="259"/>
      <c r="D100" s="498"/>
      <c r="E100" s="288"/>
      <c r="F100" s="845"/>
      <c r="G100" s="846"/>
      <c r="H100" s="845"/>
      <c r="I100" s="122" t="s">
        <v>16</v>
      </c>
      <c r="J100" s="122" t="s">
        <v>2</v>
      </c>
      <c r="K100" s="122" t="s">
        <v>234</v>
      </c>
      <c r="L100" s="122" t="s">
        <v>314</v>
      </c>
      <c r="M100" s="123">
        <v>243200</v>
      </c>
      <c r="N100" s="123">
        <v>172936.13</v>
      </c>
      <c r="O100" s="123">
        <v>192000</v>
      </c>
      <c r="P100" s="123">
        <v>199700</v>
      </c>
      <c r="Q100" s="123">
        <v>207700</v>
      </c>
      <c r="R100" s="123">
        <v>207700</v>
      </c>
      <c r="S100" s="45">
        <v>3</v>
      </c>
    </row>
    <row r="101" spans="1:23" s="43" customFormat="1" ht="12" customHeight="1">
      <c r="A101" s="108"/>
      <c r="B101" s="82"/>
      <c r="C101" s="134"/>
      <c r="D101" s="14"/>
      <c r="E101" s="289"/>
      <c r="F101" s="479"/>
      <c r="G101" s="847"/>
      <c r="H101" s="848"/>
      <c r="I101" s="130"/>
      <c r="J101" s="130"/>
      <c r="K101" s="130"/>
      <c r="L101" s="130"/>
      <c r="M101" s="137"/>
      <c r="N101" s="138"/>
      <c r="O101" s="137"/>
      <c r="P101" s="137"/>
      <c r="Q101" s="137"/>
      <c r="R101" s="137"/>
      <c r="S101" s="59"/>
    </row>
    <row r="102" spans="1:23" s="43" customFormat="1" ht="122.25" customHeight="1">
      <c r="A102" s="103">
        <v>703</v>
      </c>
      <c r="B102" s="107" t="s">
        <v>392</v>
      </c>
      <c r="C102" s="248" t="s">
        <v>393</v>
      </c>
      <c r="D102" s="18" t="s">
        <v>251</v>
      </c>
      <c r="E102" s="261" t="s">
        <v>271</v>
      </c>
      <c r="F102" s="92" t="s">
        <v>113</v>
      </c>
      <c r="G102" s="167">
        <v>45125</v>
      </c>
      <c r="H102" s="33" t="s">
        <v>272</v>
      </c>
      <c r="I102" s="122" t="s">
        <v>16</v>
      </c>
      <c r="J102" s="122" t="s">
        <v>2</v>
      </c>
      <c r="K102" s="122" t="s">
        <v>273</v>
      </c>
      <c r="L102" s="122" t="s">
        <v>54</v>
      </c>
      <c r="M102" s="93">
        <f>M103+M104</f>
        <v>44958.06</v>
      </c>
      <c r="N102" s="93">
        <f>N103+N104</f>
        <v>44958.06</v>
      </c>
      <c r="O102" s="121">
        <v>0</v>
      </c>
      <c r="P102" s="123"/>
      <c r="Q102" s="123"/>
      <c r="R102" s="123"/>
      <c r="S102" s="45">
        <v>3</v>
      </c>
    </row>
    <row r="103" spans="1:23" s="43" customFormat="1" ht="31.5" customHeight="1">
      <c r="A103" s="103"/>
      <c r="B103" s="107"/>
      <c r="C103" s="377"/>
      <c r="D103" s="13"/>
      <c r="E103" s="806"/>
      <c r="F103" s="301"/>
      <c r="G103" s="818"/>
      <c r="H103" s="208"/>
      <c r="I103" s="122" t="s">
        <v>16</v>
      </c>
      <c r="J103" s="122" t="s">
        <v>2</v>
      </c>
      <c r="K103" s="122" t="s">
        <v>273</v>
      </c>
      <c r="L103" s="122" t="s">
        <v>228</v>
      </c>
      <c r="M103" s="123">
        <v>34530</v>
      </c>
      <c r="N103" s="123">
        <v>34530</v>
      </c>
      <c r="O103" s="123">
        <v>0</v>
      </c>
      <c r="P103" s="123"/>
      <c r="Q103" s="123"/>
      <c r="R103" s="123"/>
      <c r="S103" s="45">
        <v>3</v>
      </c>
    </row>
    <row r="104" spans="1:23" s="43" customFormat="1" ht="33.75" customHeight="1">
      <c r="A104" s="103"/>
      <c r="B104" s="107"/>
      <c r="C104" s="378"/>
      <c r="D104" s="13"/>
      <c r="E104" s="807"/>
      <c r="F104" s="302"/>
      <c r="G104" s="254"/>
      <c r="H104" s="209"/>
      <c r="I104" s="98" t="s">
        <v>16</v>
      </c>
      <c r="J104" s="98" t="s">
        <v>2</v>
      </c>
      <c r="K104" s="98" t="s">
        <v>274</v>
      </c>
      <c r="L104" s="98" t="s">
        <v>229</v>
      </c>
      <c r="M104" s="95">
        <v>10428.06</v>
      </c>
      <c r="N104" s="95">
        <v>10428.06</v>
      </c>
      <c r="O104" s="95">
        <v>0</v>
      </c>
      <c r="P104" s="95"/>
      <c r="Q104" s="95"/>
      <c r="R104" s="95"/>
      <c r="S104" s="45">
        <v>3</v>
      </c>
    </row>
    <row r="105" spans="1:23" s="42" customFormat="1" ht="162" customHeight="1">
      <c r="A105" s="113">
        <v>703</v>
      </c>
      <c r="B105" s="114" t="s">
        <v>394</v>
      </c>
      <c r="C105" s="73" t="s">
        <v>395</v>
      </c>
      <c r="D105" s="18" t="s">
        <v>396</v>
      </c>
      <c r="E105" s="120" t="s">
        <v>397</v>
      </c>
      <c r="F105" s="849" t="s">
        <v>113</v>
      </c>
      <c r="G105" s="171">
        <v>43823</v>
      </c>
      <c r="H105" s="9" t="s">
        <v>398</v>
      </c>
      <c r="I105" s="124" t="s">
        <v>16</v>
      </c>
      <c r="J105" s="124" t="s">
        <v>17</v>
      </c>
      <c r="K105" s="124" t="s">
        <v>399</v>
      </c>
      <c r="L105" s="124" t="s">
        <v>8</v>
      </c>
      <c r="M105" s="127">
        <v>137600</v>
      </c>
      <c r="N105" s="127">
        <v>119750</v>
      </c>
      <c r="O105" s="139">
        <v>125000</v>
      </c>
      <c r="P105" s="127">
        <v>125000</v>
      </c>
      <c r="Q105" s="127">
        <v>125000</v>
      </c>
      <c r="R105" s="127">
        <v>125000</v>
      </c>
      <c r="S105" s="58">
        <v>3</v>
      </c>
    </row>
    <row r="106" spans="1:23" s="42" customFormat="1" ht="164.25" customHeight="1">
      <c r="A106" s="101">
        <v>703</v>
      </c>
      <c r="B106" s="114" t="s">
        <v>400</v>
      </c>
      <c r="C106" s="248" t="s">
        <v>401</v>
      </c>
      <c r="D106" s="18" t="s">
        <v>402</v>
      </c>
      <c r="E106" s="104" t="s">
        <v>397</v>
      </c>
      <c r="F106" s="757" t="s">
        <v>113</v>
      </c>
      <c r="G106" s="811">
        <v>43823</v>
      </c>
      <c r="H106" s="34" t="s">
        <v>398</v>
      </c>
      <c r="I106" s="122" t="s">
        <v>16</v>
      </c>
      <c r="J106" s="122" t="s">
        <v>17</v>
      </c>
      <c r="K106" s="122" t="s">
        <v>403</v>
      </c>
      <c r="L106" s="122" t="s">
        <v>404</v>
      </c>
      <c r="M106" s="140">
        <v>512400</v>
      </c>
      <c r="N106" s="140">
        <v>475499.62</v>
      </c>
      <c r="O106" s="141">
        <v>525000</v>
      </c>
      <c r="P106" s="93">
        <v>525000</v>
      </c>
      <c r="Q106" s="140">
        <v>525000</v>
      </c>
      <c r="R106" s="93">
        <v>525000</v>
      </c>
      <c r="S106" s="52">
        <v>3</v>
      </c>
    </row>
    <row r="107" spans="1:23" s="42" customFormat="1" ht="124.5" customHeight="1">
      <c r="A107" s="108"/>
      <c r="B107" s="82"/>
      <c r="C107" s="249"/>
      <c r="D107" s="13"/>
      <c r="E107" s="120" t="s">
        <v>405</v>
      </c>
      <c r="F107" s="763" t="s">
        <v>113</v>
      </c>
      <c r="G107" s="812">
        <v>44927</v>
      </c>
      <c r="H107" s="168">
        <v>46022</v>
      </c>
      <c r="I107" s="130"/>
      <c r="J107" s="124"/>
      <c r="K107" s="130"/>
      <c r="L107" s="130"/>
      <c r="M107" s="127"/>
      <c r="N107" s="127"/>
      <c r="O107" s="127"/>
      <c r="P107" s="140"/>
      <c r="Q107" s="127"/>
      <c r="R107" s="140"/>
      <c r="S107" s="52"/>
    </row>
    <row r="108" spans="1:23" s="61" customFormat="1" ht="14.25" customHeight="1">
      <c r="A108" s="264">
        <v>703</v>
      </c>
      <c r="B108" s="207" t="s">
        <v>406</v>
      </c>
      <c r="C108" s="248" t="s">
        <v>407</v>
      </c>
      <c r="D108" s="497" t="s">
        <v>408</v>
      </c>
      <c r="E108" s="238" t="s">
        <v>397</v>
      </c>
      <c r="F108" s="756" t="s">
        <v>113</v>
      </c>
      <c r="G108" s="815">
        <v>43830</v>
      </c>
      <c r="H108" s="207" t="s">
        <v>114</v>
      </c>
      <c r="I108" s="440" t="s">
        <v>16</v>
      </c>
      <c r="J108" s="440" t="s">
        <v>17</v>
      </c>
      <c r="K108" s="440" t="s">
        <v>409</v>
      </c>
      <c r="L108" s="440" t="s">
        <v>8</v>
      </c>
      <c r="M108" s="283">
        <v>12000</v>
      </c>
      <c r="N108" s="283">
        <v>12000</v>
      </c>
      <c r="O108" s="285">
        <v>30000</v>
      </c>
      <c r="P108" s="283">
        <v>20000</v>
      </c>
      <c r="Q108" s="283">
        <v>20000</v>
      </c>
      <c r="R108" s="283">
        <v>20000</v>
      </c>
      <c r="S108" s="46">
        <v>3</v>
      </c>
      <c r="T108" s="60"/>
      <c r="U108" s="60"/>
      <c r="V108" s="60"/>
      <c r="W108" s="60"/>
    </row>
    <row r="109" spans="1:23" s="61" customFormat="1" ht="26.25" customHeight="1">
      <c r="A109" s="277"/>
      <c r="B109" s="208"/>
      <c r="C109" s="259"/>
      <c r="D109" s="499"/>
      <c r="E109" s="244"/>
      <c r="F109" s="757"/>
      <c r="G109" s="813"/>
      <c r="H109" s="208"/>
      <c r="I109" s="550"/>
      <c r="J109" s="550"/>
      <c r="K109" s="550"/>
      <c r="L109" s="550"/>
      <c r="M109" s="284"/>
      <c r="N109" s="284"/>
      <c r="O109" s="286"/>
      <c r="P109" s="284"/>
      <c r="Q109" s="284"/>
      <c r="R109" s="284"/>
      <c r="S109" s="47"/>
      <c r="T109" s="60"/>
      <c r="U109" s="60"/>
      <c r="V109" s="60"/>
      <c r="W109" s="60"/>
    </row>
    <row r="110" spans="1:23" s="42" customFormat="1" ht="24.75" customHeight="1">
      <c r="A110" s="226">
        <v>703</v>
      </c>
      <c r="B110" s="207" t="s">
        <v>410</v>
      </c>
      <c r="C110" s="248" t="s">
        <v>411</v>
      </c>
      <c r="D110" s="13" t="s">
        <v>408</v>
      </c>
      <c r="E110" s="243"/>
      <c r="F110" s="757"/>
      <c r="G110" s="813"/>
      <c r="H110" s="208"/>
      <c r="I110" s="290" t="s">
        <v>16</v>
      </c>
      <c r="J110" s="290" t="s">
        <v>17</v>
      </c>
      <c r="K110" s="290" t="s">
        <v>412</v>
      </c>
      <c r="L110" s="290" t="s">
        <v>8</v>
      </c>
      <c r="M110" s="255">
        <v>300000</v>
      </c>
      <c r="N110" s="255">
        <v>231788</v>
      </c>
      <c r="O110" s="257">
        <v>620000</v>
      </c>
      <c r="P110" s="255">
        <v>300000</v>
      </c>
      <c r="Q110" s="255">
        <v>300000</v>
      </c>
      <c r="R110" s="255">
        <v>300000</v>
      </c>
      <c r="S110" s="245">
        <v>3</v>
      </c>
    </row>
    <row r="111" spans="1:23" s="42" customFormat="1" ht="103.5" customHeight="1">
      <c r="A111" s="240"/>
      <c r="B111" s="208"/>
      <c r="C111" s="259"/>
      <c r="D111" s="14"/>
      <c r="E111" s="243"/>
      <c r="F111" s="757"/>
      <c r="G111" s="813"/>
      <c r="H111" s="208"/>
      <c r="I111" s="292"/>
      <c r="J111" s="292"/>
      <c r="K111" s="292"/>
      <c r="L111" s="292"/>
      <c r="M111" s="256"/>
      <c r="N111" s="256"/>
      <c r="O111" s="258"/>
      <c r="P111" s="256"/>
      <c r="Q111" s="256"/>
      <c r="R111" s="256"/>
      <c r="S111" s="247"/>
    </row>
    <row r="112" spans="1:23" s="42" customFormat="1" ht="17.25" customHeight="1">
      <c r="A112" s="226">
        <v>703</v>
      </c>
      <c r="B112" s="207" t="s">
        <v>413</v>
      </c>
      <c r="C112" s="248" t="s">
        <v>414</v>
      </c>
      <c r="D112" s="497" t="s">
        <v>415</v>
      </c>
      <c r="E112" s="243"/>
      <c r="F112" s="757"/>
      <c r="G112" s="813"/>
      <c r="H112" s="208"/>
      <c r="I112" s="290" t="s">
        <v>16</v>
      </c>
      <c r="J112" s="290" t="s">
        <v>17</v>
      </c>
      <c r="K112" s="290" t="s">
        <v>416</v>
      </c>
      <c r="L112" s="290" t="s">
        <v>8</v>
      </c>
      <c r="M112" s="255">
        <v>110000</v>
      </c>
      <c r="N112" s="255">
        <v>105816</v>
      </c>
      <c r="O112" s="257">
        <v>120000</v>
      </c>
      <c r="P112" s="255">
        <v>110000</v>
      </c>
      <c r="Q112" s="255">
        <v>110000</v>
      </c>
      <c r="R112" s="255">
        <v>110000</v>
      </c>
      <c r="S112" s="245">
        <v>3</v>
      </c>
    </row>
    <row r="113" spans="1:24" s="63" customFormat="1" ht="42.75" customHeight="1">
      <c r="A113" s="240"/>
      <c r="B113" s="208"/>
      <c r="C113" s="259"/>
      <c r="D113" s="499"/>
      <c r="E113" s="243"/>
      <c r="F113" s="757"/>
      <c r="G113" s="813"/>
      <c r="H113" s="208"/>
      <c r="I113" s="292"/>
      <c r="J113" s="292"/>
      <c r="K113" s="292"/>
      <c r="L113" s="292"/>
      <c r="M113" s="256"/>
      <c r="N113" s="256"/>
      <c r="O113" s="258"/>
      <c r="P113" s="256"/>
      <c r="Q113" s="256"/>
      <c r="R113" s="256"/>
      <c r="S113" s="247"/>
      <c r="T113" s="62"/>
      <c r="U113" s="62"/>
      <c r="V113" s="62"/>
      <c r="W113" s="62"/>
      <c r="X113" s="62"/>
    </row>
    <row r="114" spans="1:24" s="42" customFormat="1" ht="15" customHeight="1">
      <c r="A114" s="287">
        <v>703</v>
      </c>
      <c r="B114" s="233" t="s">
        <v>417</v>
      </c>
      <c r="C114" s="248" t="s">
        <v>418</v>
      </c>
      <c r="D114" s="497" t="s">
        <v>415</v>
      </c>
      <c r="E114" s="243"/>
      <c r="F114" s="757"/>
      <c r="G114" s="813"/>
      <c r="H114" s="208"/>
      <c r="I114" s="290" t="s">
        <v>16</v>
      </c>
      <c r="J114" s="290" t="s">
        <v>17</v>
      </c>
      <c r="K114" s="290" t="s">
        <v>419</v>
      </c>
      <c r="L114" s="290" t="s">
        <v>8</v>
      </c>
      <c r="M114" s="255">
        <v>50000</v>
      </c>
      <c r="N114" s="255">
        <v>50000</v>
      </c>
      <c r="O114" s="257">
        <v>50000</v>
      </c>
      <c r="P114" s="255">
        <v>50000</v>
      </c>
      <c r="Q114" s="255">
        <v>50000</v>
      </c>
      <c r="R114" s="255">
        <v>50000</v>
      </c>
      <c r="S114" s="245">
        <v>3</v>
      </c>
    </row>
    <row r="115" spans="1:24" s="42" customFormat="1" ht="39" customHeight="1">
      <c r="A115" s="226"/>
      <c r="B115" s="234"/>
      <c r="C115" s="259"/>
      <c r="D115" s="499"/>
      <c r="E115" s="243"/>
      <c r="F115" s="757"/>
      <c r="G115" s="813"/>
      <c r="H115" s="208"/>
      <c r="I115" s="292"/>
      <c r="J115" s="292"/>
      <c r="K115" s="292"/>
      <c r="L115" s="292"/>
      <c r="M115" s="256"/>
      <c r="N115" s="256"/>
      <c r="O115" s="258"/>
      <c r="P115" s="256"/>
      <c r="Q115" s="256"/>
      <c r="R115" s="256"/>
      <c r="S115" s="247"/>
    </row>
    <row r="116" spans="1:24" s="42" customFormat="1" ht="53.25" customHeight="1">
      <c r="A116" s="113">
        <v>703</v>
      </c>
      <c r="B116" s="78" t="s">
        <v>420</v>
      </c>
      <c r="C116" s="74" t="s">
        <v>421</v>
      </c>
      <c r="D116" s="503" t="s">
        <v>422</v>
      </c>
      <c r="E116" s="243"/>
      <c r="F116" s="757"/>
      <c r="G116" s="813"/>
      <c r="H116" s="208"/>
      <c r="I116" s="130" t="s">
        <v>16</v>
      </c>
      <c r="J116" s="130" t="s">
        <v>17</v>
      </c>
      <c r="K116" s="130" t="s">
        <v>423</v>
      </c>
      <c r="L116" s="130" t="s">
        <v>8</v>
      </c>
      <c r="M116" s="99">
        <v>299677.2</v>
      </c>
      <c r="N116" s="99">
        <v>299677.2</v>
      </c>
      <c r="O116" s="67">
        <v>500000</v>
      </c>
      <c r="P116" s="99">
        <v>500000</v>
      </c>
      <c r="Q116" s="99">
        <v>500000</v>
      </c>
      <c r="R116" s="99">
        <v>500000</v>
      </c>
      <c r="S116" s="58">
        <v>3</v>
      </c>
    </row>
    <row r="117" spans="1:24" s="42" customFormat="1" ht="36" customHeight="1">
      <c r="A117" s="108">
        <v>703</v>
      </c>
      <c r="B117" s="78" t="s">
        <v>198</v>
      </c>
      <c r="C117" s="160" t="s">
        <v>424</v>
      </c>
      <c r="D117" s="503" t="s">
        <v>425</v>
      </c>
      <c r="E117" s="243"/>
      <c r="F117" s="757"/>
      <c r="G117" s="813"/>
      <c r="H117" s="208"/>
      <c r="I117" s="130" t="s">
        <v>16</v>
      </c>
      <c r="J117" s="130" t="s">
        <v>17</v>
      </c>
      <c r="K117" s="130" t="s">
        <v>426</v>
      </c>
      <c r="L117" s="130" t="s">
        <v>8</v>
      </c>
      <c r="M117" s="99">
        <v>60000</v>
      </c>
      <c r="N117" s="99">
        <v>60000</v>
      </c>
      <c r="O117" s="67">
        <v>90000</v>
      </c>
      <c r="P117" s="99">
        <v>80000</v>
      </c>
      <c r="Q117" s="99">
        <v>80000</v>
      </c>
      <c r="R117" s="99">
        <v>80000</v>
      </c>
      <c r="S117" s="58">
        <v>3</v>
      </c>
    </row>
    <row r="118" spans="1:24" s="42" customFormat="1" ht="59.25" customHeight="1">
      <c r="A118" s="101">
        <v>703</v>
      </c>
      <c r="B118" s="114" t="s">
        <v>157</v>
      </c>
      <c r="C118" s="155" t="s">
        <v>427</v>
      </c>
      <c r="D118" s="503" t="s">
        <v>408</v>
      </c>
      <c r="E118" s="243"/>
      <c r="F118" s="757"/>
      <c r="G118" s="813"/>
      <c r="H118" s="208"/>
      <c r="I118" s="130" t="s">
        <v>16</v>
      </c>
      <c r="J118" s="130" t="s">
        <v>17</v>
      </c>
      <c r="K118" s="130" t="s">
        <v>428</v>
      </c>
      <c r="L118" s="130" t="s">
        <v>8</v>
      </c>
      <c r="M118" s="99">
        <v>0</v>
      </c>
      <c r="N118" s="99">
        <v>0</v>
      </c>
      <c r="O118" s="99">
        <v>75000</v>
      </c>
      <c r="P118" s="99">
        <v>75000</v>
      </c>
      <c r="Q118" s="99">
        <v>75000</v>
      </c>
      <c r="R118" s="99">
        <v>75000</v>
      </c>
      <c r="S118" s="58">
        <v>3</v>
      </c>
    </row>
    <row r="119" spans="1:24" s="42" customFormat="1" ht="44.25" customHeight="1">
      <c r="A119" s="101">
        <v>703</v>
      </c>
      <c r="B119" s="114" t="s">
        <v>158</v>
      </c>
      <c r="C119" s="155" t="s">
        <v>429</v>
      </c>
      <c r="D119" s="13" t="s">
        <v>408</v>
      </c>
      <c r="E119" s="243"/>
      <c r="F119" s="757"/>
      <c r="G119" s="813"/>
      <c r="H119" s="208"/>
      <c r="I119" s="122" t="s">
        <v>16</v>
      </c>
      <c r="J119" s="122" t="s">
        <v>17</v>
      </c>
      <c r="K119" s="122" t="s">
        <v>430</v>
      </c>
      <c r="L119" s="122" t="s">
        <v>8</v>
      </c>
      <c r="M119" s="93">
        <v>50000</v>
      </c>
      <c r="N119" s="93">
        <v>46994</v>
      </c>
      <c r="O119" s="121">
        <v>70000</v>
      </c>
      <c r="P119" s="93">
        <v>50000</v>
      </c>
      <c r="Q119" s="93">
        <v>50000</v>
      </c>
      <c r="R119" s="93">
        <v>50000</v>
      </c>
      <c r="S119" s="44">
        <v>3</v>
      </c>
    </row>
    <row r="120" spans="1:24" s="42" customFormat="1" ht="16.5" customHeight="1">
      <c r="A120" s="101">
        <v>703</v>
      </c>
      <c r="B120" s="114" t="s">
        <v>431</v>
      </c>
      <c r="C120" s="248" t="s">
        <v>432</v>
      </c>
      <c r="D120" s="498" t="s">
        <v>408</v>
      </c>
      <c r="E120" s="243"/>
      <c r="F120" s="757"/>
      <c r="G120" s="813"/>
      <c r="H120" s="208"/>
      <c r="I120" s="290" t="s">
        <v>16</v>
      </c>
      <c r="J120" s="290" t="s">
        <v>17</v>
      </c>
      <c r="K120" s="290" t="s">
        <v>433</v>
      </c>
      <c r="L120" s="290" t="s">
        <v>8</v>
      </c>
      <c r="M120" s="255">
        <v>750000</v>
      </c>
      <c r="N120" s="255">
        <v>584852.92000000004</v>
      </c>
      <c r="O120" s="257">
        <v>600000</v>
      </c>
      <c r="P120" s="255">
        <v>750000</v>
      </c>
      <c r="Q120" s="255">
        <v>750000</v>
      </c>
      <c r="R120" s="255">
        <v>750000</v>
      </c>
      <c r="S120" s="245">
        <v>3</v>
      </c>
    </row>
    <row r="121" spans="1:24" s="42" customFormat="1" ht="33" customHeight="1">
      <c r="A121" s="103"/>
      <c r="B121" s="107"/>
      <c r="C121" s="249"/>
      <c r="D121" s="499"/>
      <c r="E121" s="243"/>
      <c r="F121" s="757"/>
      <c r="G121" s="813"/>
      <c r="H121" s="208"/>
      <c r="I121" s="292"/>
      <c r="J121" s="292"/>
      <c r="K121" s="292"/>
      <c r="L121" s="292"/>
      <c r="M121" s="256"/>
      <c r="N121" s="256"/>
      <c r="O121" s="258"/>
      <c r="P121" s="256"/>
      <c r="Q121" s="256"/>
      <c r="R121" s="256"/>
      <c r="S121" s="247"/>
    </row>
    <row r="122" spans="1:24" s="42" customFormat="1" ht="99" customHeight="1">
      <c r="A122" s="115">
        <v>703</v>
      </c>
      <c r="B122" s="114" t="s">
        <v>434</v>
      </c>
      <c r="C122" s="248" t="s">
        <v>435</v>
      </c>
      <c r="D122" s="18" t="s">
        <v>408</v>
      </c>
      <c r="E122" s="280" t="s">
        <v>436</v>
      </c>
      <c r="F122" s="233" t="s">
        <v>437</v>
      </c>
      <c r="G122" s="815" t="s">
        <v>438</v>
      </c>
      <c r="H122" s="207" t="s">
        <v>439</v>
      </c>
      <c r="I122" s="124" t="s">
        <v>16</v>
      </c>
      <c r="J122" s="124" t="s">
        <v>17</v>
      </c>
      <c r="K122" s="124" t="s">
        <v>440</v>
      </c>
      <c r="L122" s="124" t="s">
        <v>54</v>
      </c>
      <c r="M122" s="99">
        <f t="shared" ref="M122:R122" si="13">SUM(M123:M128)</f>
        <v>6194900</v>
      </c>
      <c r="N122" s="99">
        <f t="shared" si="13"/>
        <v>6081944.9200000009</v>
      </c>
      <c r="O122" s="67">
        <f t="shared" si="13"/>
        <v>6217800</v>
      </c>
      <c r="P122" s="99">
        <f t="shared" si="13"/>
        <v>6372600</v>
      </c>
      <c r="Q122" s="99">
        <f t="shared" si="13"/>
        <v>6589200</v>
      </c>
      <c r="R122" s="99">
        <f t="shared" si="13"/>
        <v>6589200</v>
      </c>
      <c r="S122" s="52">
        <v>3</v>
      </c>
    </row>
    <row r="123" spans="1:24" s="43" customFormat="1" ht="32.25" customHeight="1">
      <c r="A123" s="131"/>
      <c r="B123" s="107"/>
      <c r="C123" s="259"/>
      <c r="D123" s="13"/>
      <c r="E123" s="281"/>
      <c r="F123" s="234"/>
      <c r="G123" s="813"/>
      <c r="H123" s="208"/>
      <c r="I123" s="122" t="s">
        <v>16</v>
      </c>
      <c r="J123" s="122" t="s">
        <v>17</v>
      </c>
      <c r="K123" s="98" t="s">
        <v>440</v>
      </c>
      <c r="L123" s="122" t="s">
        <v>20</v>
      </c>
      <c r="M123" s="95">
        <v>4031500</v>
      </c>
      <c r="N123" s="95">
        <v>3984814.3</v>
      </c>
      <c r="O123" s="95">
        <v>4012600</v>
      </c>
      <c r="P123" s="95">
        <v>4153400</v>
      </c>
      <c r="Q123" s="95">
        <v>4319500</v>
      </c>
      <c r="R123" s="95">
        <v>4319500</v>
      </c>
      <c r="S123" s="45">
        <v>3</v>
      </c>
    </row>
    <row r="124" spans="1:24" s="43" customFormat="1" ht="30" customHeight="1">
      <c r="A124" s="131"/>
      <c r="B124" s="107"/>
      <c r="C124" s="259"/>
      <c r="D124" s="13"/>
      <c r="E124" s="281"/>
      <c r="F124" s="234"/>
      <c r="G124" s="813"/>
      <c r="H124" s="208"/>
      <c r="I124" s="122" t="s">
        <v>16</v>
      </c>
      <c r="J124" s="122" t="s">
        <v>17</v>
      </c>
      <c r="K124" s="98" t="s">
        <v>440</v>
      </c>
      <c r="L124" s="122" t="s">
        <v>37</v>
      </c>
      <c r="M124" s="95">
        <v>1200400</v>
      </c>
      <c r="N124" s="95">
        <v>1181379.78</v>
      </c>
      <c r="O124" s="95">
        <v>1211800</v>
      </c>
      <c r="P124" s="95">
        <v>1254400</v>
      </c>
      <c r="Q124" s="95">
        <v>1304600</v>
      </c>
      <c r="R124" s="95">
        <v>1304600</v>
      </c>
      <c r="S124" s="45">
        <v>3</v>
      </c>
    </row>
    <row r="125" spans="1:24" s="43" customFormat="1" ht="25.5" customHeight="1">
      <c r="A125" s="131"/>
      <c r="B125" s="107"/>
      <c r="C125" s="259"/>
      <c r="D125" s="13"/>
      <c r="E125" s="281"/>
      <c r="F125" s="234"/>
      <c r="G125" s="813"/>
      <c r="H125" s="208"/>
      <c r="I125" s="122" t="s">
        <v>16</v>
      </c>
      <c r="J125" s="122" t="s">
        <v>17</v>
      </c>
      <c r="K125" s="98" t="s">
        <v>440</v>
      </c>
      <c r="L125" s="122" t="s">
        <v>23</v>
      </c>
      <c r="M125" s="95">
        <v>9600</v>
      </c>
      <c r="N125" s="95">
        <v>9600</v>
      </c>
      <c r="O125" s="95">
        <v>5000</v>
      </c>
      <c r="P125" s="95">
        <v>11000</v>
      </c>
      <c r="Q125" s="95">
        <v>11000</v>
      </c>
      <c r="R125" s="95">
        <v>11000</v>
      </c>
      <c r="S125" s="45">
        <v>3</v>
      </c>
    </row>
    <row r="126" spans="1:24" s="43" customFormat="1" ht="23.25" customHeight="1">
      <c r="A126" s="131"/>
      <c r="B126" s="107"/>
      <c r="C126" s="259"/>
      <c r="D126" s="13"/>
      <c r="E126" s="281"/>
      <c r="F126" s="234"/>
      <c r="G126" s="813"/>
      <c r="H126" s="208"/>
      <c r="I126" s="122" t="s">
        <v>16</v>
      </c>
      <c r="J126" s="122" t="s">
        <v>17</v>
      </c>
      <c r="K126" s="98" t="s">
        <v>440</v>
      </c>
      <c r="L126" s="122" t="s">
        <v>8</v>
      </c>
      <c r="M126" s="95">
        <v>943600</v>
      </c>
      <c r="N126" s="95">
        <v>897736.49</v>
      </c>
      <c r="O126" s="95">
        <v>978200</v>
      </c>
      <c r="P126" s="95">
        <v>944200</v>
      </c>
      <c r="Q126" s="95">
        <v>944200</v>
      </c>
      <c r="R126" s="95">
        <v>944200</v>
      </c>
      <c r="S126" s="45">
        <v>3</v>
      </c>
    </row>
    <row r="127" spans="1:24" s="43" customFormat="1" ht="23.25" customHeight="1">
      <c r="A127" s="131"/>
      <c r="B127" s="107"/>
      <c r="C127" s="259"/>
      <c r="D127" s="13"/>
      <c r="E127" s="281"/>
      <c r="F127" s="234"/>
      <c r="G127" s="813"/>
      <c r="H127" s="208"/>
      <c r="I127" s="122" t="s">
        <v>16</v>
      </c>
      <c r="J127" s="122" t="s">
        <v>17</v>
      </c>
      <c r="K127" s="98" t="s">
        <v>440</v>
      </c>
      <c r="L127" s="122" t="s">
        <v>314</v>
      </c>
      <c r="M127" s="95">
        <v>8800</v>
      </c>
      <c r="N127" s="95">
        <v>8081.53</v>
      </c>
      <c r="O127" s="95">
        <v>8200</v>
      </c>
      <c r="P127" s="95">
        <v>8600</v>
      </c>
      <c r="Q127" s="95">
        <v>8900</v>
      </c>
      <c r="R127" s="95">
        <v>8900</v>
      </c>
      <c r="S127" s="45">
        <v>3</v>
      </c>
    </row>
    <row r="128" spans="1:24" s="50" customFormat="1" ht="142.5" customHeight="1">
      <c r="A128" s="145"/>
      <c r="B128" s="82"/>
      <c r="C128" s="249"/>
      <c r="D128" s="14"/>
      <c r="E128" s="282"/>
      <c r="F128" s="235"/>
      <c r="G128" s="814"/>
      <c r="H128" s="209"/>
      <c r="I128" s="98" t="s">
        <v>16</v>
      </c>
      <c r="J128" s="98" t="s">
        <v>17</v>
      </c>
      <c r="K128" s="98" t="s">
        <v>440</v>
      </c>
      <c r="L128" s="98" t="s">
        <v>38</v>
      </c>
      <c r="M128" s="95">
        <v>1000</v>
      </c>
      <c r="N128" s="95">
        <v>332.82</v>
      </c>
      <c r="O128" s="95">
        <v>2000</v>
      </c>
      <c r="P128" s="95">
        <v>1000</v>
      </c>
      <c r="Q128" s="95">
        <v>1000</v>
      </c>
      <c r="R128" s="95">
        <v>1000</v>
      </c>
      <c r="S128" s="49">
        <v>3</v>
      </c>
    </row>
    <row r="129" spans="1:19" s="64" customFormat="1" ht="38.25" customHeight="1">
      <c r="A129" s="101">
        <v>703</v>
      </c>
      <c r="B129" s="114" t="s">
        <v>441</v>
      </c>
      <c r="C129" s="155" t="s">
        <v>442</v>
      </c>
      <c r="D129" s="18" t="s">
        <v>408</v>
      </c>
      <c r="E129" s="125" t="s">
        <v>443</v>
      </c>
      <c r="F129" s="834" t="s">
        <v>113</v>
      </c>
      <c r="G129" s="835">
        <v>43557</v>
      </c>
      <c r="H129" s="167">
        <v>47209</v>
      </c>
      <c r="I129" s="122" t="s">
        <v>16</v>
      </c>
      <c r="J129" s="122" t="s">
        <v>17</v>
      </c>
      <c r="K129" s="122" t="s">
        <v>444</v>
      </c>
      <c r="L129" s="122" t="s">
        <v>8</v>
      </c>
      <c r="M129" s="93">
        <v>75600</v>
      </c>
      <c r="N129" s="93">
        <v>75600</v>
      </c>
      <c r="O129" s="121">
        <v>102400</v>
      </c>
      <c r="P129" s="93">
        <v>102400</v>
      </c>
      <c r="Q129" s="93">
        <v>102400</v>
      </c>
      <c r="R129" s="93">
        <v>102400</v>
      </c>
      <c r="S129" s="58">
        <v>3</v>
      </c>
    </row>
    <row r="130" spans="1:19" s="64" customFormat="1" ht="65.25" customHeight="1">
      <c r="A130" s="101">
        <v>703</v>
      </c>
      <c r="B130" s="114" t="s">
        <v>445</v>
      </c>
      <c r="C130" s="155" t="s">
        <v>446</v>
      </c>
      <c r="D130" s="18" t="s">
        <v>408</v>
      </c>
      <c r="E130" s="125" t="s">
        <v>447</v>
      </c>
      <c r="F130" s="834" t="s">
        <v>448</v>
      </c>
      <c r="G130" s="835">
        <v>44562</v>
      </c>
      <c r="H130" s="167" t="s">
        <v>114</v>
      </c>
      <c r="I130" s="122" t="s">
        <v>16</v>
      </c>
      <c r="J130" s="122" t="s">
        <v>17</v>
      </c>
      <c r="K130" s="122" t="s">
        <v>449</v>
      </c>
      <c r="L130" s="122" t="s">
        <v>8</v>
      </c>
      <c r="M130" s="93">
        <v>150000</v>
      </c>
      <c r="N130" s="93">
        <v>135420</v>
      </c>
      <c r="O130" s="121">
        <v>150000</v>
      </c>
      <c r="P130" s="93">
        <v>150000</v>
      </c>
      <c r="Q130" s="93">
        <v>150000</v>
      </c>
      <c r="R130" s="93">
        <v>150000</v>
      </c>
      <c r="S130" s="65">
        <v>3</v>
      </c>
    </row>
    <row r="131" spans="1:19" s="56" customFormat="1" ht="153.75" customHeight="1">
      <c r="A131" s="115">
        <v>703</v>
      </c>
      <c r="B131" s="114" t="s">
        <v>450</v>
      </c>
      <c r="C131" s="248" t="s">
        <v>451</v>
      </c>
      <c r="D131" s="18" t="s">
        <v>452</v>
      </c>
      <c r="E131" s="248" t="s">
        <v>453</v>
      </c>
      <c r="F131" s="207" t="s">
        <v>454</v>
      </c>
      <c r="G131" s="253" t="s">
        <v>455</v>
      </c>
      <c r="H131" s="207" t="s">
        <v>456</v>
      </c>
      <c r="I131" s="98" t="s">
        <v>16</v>
      </c>
      <c r="J131" s="98" t="s">
        <v>17</v>
      </c>
      <c r="K131" s="98" t="s">
        <v>457</v>
      </c>
      <c r="L131" s="98" t="s">
        <v>54</v>
      </c>
      <c r="M131" s="99">
        <f t="shared" ref="M131:R131" si="14">SUM(M132:M135)</f>
        <v>4329800</v>
      </c>
      <c r="N131" s="99">
        <f t="shared" si="14"/>
        <v>4329800</v>
      </c>
      <c r="O131" s="67">
        <f t="shared" si="14"/>
        <v>4576000</v>
      </c>
      <c r="P131" s="99">
        <f t="shared" si="14"/>
        <v>4576000</v>
      </c>
      <c r="Q131" s="99">
        <f t="shared" si="14"/>
        <v>4576000</v>
      </c>
      <c r="R131" s="99">
        <f t="shared" si="14"/>
        <v>4576000</v>
      </c>
      <c r="S131" s="52">
        <v>3</v>
      </c>
    </row>
    <row r="132" spans="1:19" s="43" customFormat="1" ht="21" customHeight="1">
      <c r="A132" s="131"/>
      <c r="B132" s="107"/>
      <c r="C132" s="259"/>
      <c r="D132" s="13"/>
      <c r="E132" s="259"/>
      <c r="F132" s="208"/>
      <c r="G132" s="818"/>
      <c r="H132" s="208"/>
      <c r="I132" s="98" t="s">
        <v>16</v>
      </c>
      <c r="J132" s="98" t="s">
        <v>17</v>
      </c>
      <c r="K132" s="98" t="s">
        <v>457</v>
      </c>
      <c r="L132" s="98" t="s">
        <v>20</v>
      </c>
      <c r="M132" s="95">
        <v>2874300</v>
      </c>
      <c r="N132" s="95">
        <v>2874300</v>
      </c>
      <c r="O132" s="95">
        <v>3034100</v>
      </c>
      <c r="P132" s="95">
        <v>3034100</v>
      </c>
      <c r="Q132" s="95">
        <v>3034100</v>
      </c>
      <c r="R132" s="95">
        <v>3034100</v>
      </c>
      <c r="S132" s="45">
        <v>3</v>
      </c>
    </row>
    <row r="133" spans="1:19" s="43" customFormat="1" ht="16.5" customHeight="1">
      <c r="A133" s="131"/>
      <c r="B133" s="107"/>
      <c r="C133" s="259"/>
      <c r="D133" s="13"/>
      <c r="E133" s="259"/>
      <c r="F133" s="208"/>
      <c r="G133" s="818"/>
      <c r="H133" s="208"/>
      <c r="I133" s="98" t="s">
        <v>16</v>
      </c>
      <c r="J133" s="98" t="s">
        <v>17</v>
      </c>
      <c r="K133" s="98" t="s">
        <v>457</v>
      </c>
      <c r="L133" s="98" t="s">
        <v>37</v>
      </c>
      <c r="M133" s="95">
        <v>865000</v>
      </c>
      <c r="N133" s="95">
        <v>865000</v>
      </c>
      <c r="O133" s="95">
        <v>916300</v>
      </c>
      <c r="P133" s="95">
        <v>916300</v>
      </c>
      <c r="Q133" s="95">
        <v>916300</v>
      </c>
      <c r="R133" s="95">
        <v>916300</v>
      </c>
      <c r="S133" s="45">
        <v>3</v>
      </c>
    </row>
    <row r="134" spans="1:19" s="43" customFormat="1" ht="18" customHeight="1">
      <c r="A134" s="131"/>
      <c r="B134" s="107"/>
      <c r="C134" s="259"/>
      <c r="D134" s="13"/>
      <c r="E134" s="259"/>
      <c r="F134" s="208"/>
      <c r="G134" s="818"/>
      <c r="H134" s="208"/>
      <c r="I134" s="98" t="s">
        <v>16</v>
      </c>
      <c r="J134" s="98" t="s">
        <v>17</v>
      </c>
      <c r="K134" s="98" t="s">
        <v>457</v>
      </c>
      <c r="L134" s="98" t="s">
        <v>23</v>
      </c>
      <c r="M134" s="95">
        <v>3000</v>
      </c>
      <c r="N134" s="95">
        <v>3000</v>
      </c>
      <c r="O134" s="95">
        <v>4500</v>
      </c>
      <c r="P134" s="95">
        <v>4500</v>
      </c>
      <c r="Q134" s="95">
        <v>4500</v>
      </c>
      <c r="R134" s="95">
        <v>4500</v>
      </c>
      <c r="S134" s="45">
        <v>3</v>
      </c>
    </row>
    <row r="135" spans="1:19" s="43" customFormat="1" ht="155.25" customHeight="1">
      <c r="A135" s="131"/>
      <c r="B135" s="107"/>
      <c r="C135" s="259"/>
      <c r="D135" s="13"/>
      <c r="E135" s="259"/>
      <c r="F135" s="208"/>
      <c r="G135" s="818"/>
      <c r="H135" s="208"/>
      <c r="I135" s="98" t="s">
        <v>16</v>
      </c>
      <c r="J135" s="98" t="s">
        <v>17</v>
      </c>
      <c r="K135" s="98" t="s">
        <v>457</v>
      </c>
      <c r="L135" s="98" t="s">
        <v>8</v>
      </c>
      <c r="M135" s="95">
        <v>587500</v>
      </c>
      <c r="N135" s="95">
        <v>587500</v>
      </c>
      <c r="O135" s="95">
        <v>621100</v>
      </c>
      <c r="P135" s="95">
        <v>621100</v>
      </c>
      <c r="Q135" s="95">
        <v>621100</v>
      </c>
      <c r="R135" s="95">
        <v>621100</v>
      </c>
      <c r="S135" s="45">
        <v>3</v>
      </c>
    </row>
    <row r="136" spans="1:19" s="42" customFormat="1" ht="27.75" customHeight="1">
      <c r="A136" s="226">
        <v>703</v>
      </c>
      <c r="B136" s="207" t="s">
        <v>458</v>
      </c>
      <c r="C136" s="248" t="s">
        <v>459</v>
      </c>
      <c r="D136" s="497" t="s">
        <v>460</v>
      </c>
      <c r="E136" s="238" t="s">
        <v>461</v>
      </c>
      <c r="F136" s="824" t="s">
        <v>113</v>
      </c>
      <c r="G136" s="253">
        <v>43463</v>
      </c>
      <c r="H136" s="207" t="s">
        <v>114</v>
      </c>
      <c r="I136" s="290" t="s">
        <v>16</v>
      </c>
      <c r="J136" s="290" t="s">
        <v>19</v>
      </c>
      <c r="K136" s="290" t="s">
        <v>462</v>
      </c>
      <c r="L136" s="290" t="s">
        <v>8</v>
      </c>
      <c r="M136" s="255">
        <v>10000</v>
      </c>
      <c r="N136" s="255">
        <v>0</v>
      </c>
      <c r="O136" s="257">
        <v>10000</v>
      </c>
      <c r="P136" s="255">
        <v>10000</v>
      </c>
      <c r="Q136" s="255">
        <v>10000</v>
      </c>
      <c r="R136" s="255">
        <v>10000</v>
      </c>
      <c r="S136" s="245">
        <v>3</v>
      </c>
    </row>
    <row r="137" spans="1:19" s="42" customFormat="1" ht="30" customHeight="1">
      <c r="A137" s="240"/>
      <c r="B137" s="208"/>
      <c r="C137" s="259"/>
      <c r="D137" s="498"/>
      <c r="E137" s="244"/>
      <c r="F137" s="826"/>
      <c r="G137" s="818"/>
      <c r="H137" s="208"/>
      <c r="I137" s="291"/>
      <c r="J137" s="291"/>
      <c r="K137" s="291"/>
      <c r="L137" s="291"/>
      <c r="M137" s="278"/>
      <c r="N137" s="278"/>
      <c r="O137" s="279"/>
      <c r="P137" s="278"/>
      <c r="Q137" s="278"/>
      <c r="R137" s="278"/>
      <c r="S137" s="246"/>
    </row>
    <row r="138" spans="1:19" s="66" customFormat="1" ht="59.25" customHeight="1">
      <c r="A138" s="101">
        <v>703</v>
      </c>
      <c r="B138" s="33" t="s">
        <v>463</v>
      </c>
      <c r="C138" s="155" t="s">
        <v>464</v>
      </c>
      <c r="D138" s="503" t="s">
        <v>465</v>
      </c>
      <c r="E138" s="244"/>
      <c r="F138" s="826"/>
      <c r="G138" s="818"/>
      <c r="H138" s="208"/>
      <c r="I138" s="98" t="s">
        <v>16</v>
      </c>
      <c r="J138" s="98" t="s">
        <v>19</v>
      </c>
      <c r="K138" s="98" t="s">
        <v>466</v>
      </c>
      <c r="L138" s="98" t="s">
        <v>8</v>
      </c>
      <c r="M138" s="99">
        <v>20000</v>
      </c>
      <c r="N138" s="99">
        <v>20000</v>
      </c>
      <c r="O138" s="67">
        <v>20000</v>
      </c>
      <c r="P138" s="99">
        <v>20000</v>
      </c>
      <c r="Q138" s="99">
        <v>20000</v>
      </c>
      <c r="R138" s="99">
        <v>20000</v>
      </c>
      <c r="S138" s="58">
        <v>3</v>
      </c>
    </row>
    <row r="139" spans="1:19" s="42" customFormat="1" ht="77.25" customHeight="1">
      <c r="A139" s="115">
        <v>703</v>
      </c>
      <c r="B139" s="33" t="s">
        <v>467</v>
      </c>
      <c r="C139" s="155" t="s">
        <v>468</v>
      </c>
      <c r="D139" s="503" t="s">
        <v>465</v>
      </c>
      <c r="E139" s="244"/>
      <c r="F139" s="826"/>
      <c r="G139" s="818"/>
      <c r="H139" s="208"/>
      <c r="I139" s="124" t="s">
        <v>16</v>
      </c>
      <c r="J139" s="124" t="s">
        <v>19</v>
      </c>
      <c r="K139" s="124" t="s">
        <v>469</v>
      </c>
      <c r="L139" s="124" t="s">
        <v>8</v>
      </c>
      <c r="M139" s="99">
        <v>10000</v>
      </c>
      <c r="N139" s="99">
        <v>10000</v>
      </c>
      <c r="O139" s="67">
        <v>20000</v>
      </c>
      <c r="P139" s="99">
        <v>20000</v>
      </c>
      <c r="Q139" s="99">
        <v>20000</v>
      </c>
      <c r="R139" s="99">
        <v>20000</v>
      </c>
      <c r="S139" s="52">
        <v>3</v>
      </c>
    </row>
    <row r="140" spans="1:19" s="42" customFormat="1" ht="65.25" customHeight="1">
      <c r="A140" s="113">
        <v>703</v>
      </c>
      <c r="B140" s="33" t="s">
        <v>470</v>
      </c>
      <c r="C140" s="155" t="s">
        <v>471</v>
      </c>
      <c r="D140" s="503" t="s">
        <v>472</v>
      </c>
      <c r="E140" s="239"/>
      <c r="F140" s="828"/>
      <c r="G140" s="254"/>
      <c r="H140" s="209"/>
      <c r="I140" s="98" t="s">
        <v>16</v>
      </c>
      <c r="J140" s="98" t="s">
        <v>19</v>
      </c>
      <c r="K140" s="98" t="s">
        <v>473</v>
      </c>
      <c r="L140" s="98" t="s">
        <v>8</v>
      </c>
      <c r="M140" s="99">
        <v>20000</v>
      </c>
      <c r="N140" s="99">
        <v>20000</v>
      </c>
      <c r="O140" s="67">
        <v>20000</v>
      </c>
      <c r="P140" s="99">
        <v>20000</v>
      </c>
      <c r="Q140" s="99">
        <v>20000</v>
      </c>
      <c r="R140" s="99">
        <v>20000</v>
      </c>
      <c r="S140" s="44">
        <v>3</v>
      </c>
    </row>
    <row r="141" spans="1:19" s="42" customFormat="1" ht="303" customHeight="1">
      <c r="A141" s="101">
        <v>703</v>
      </c>
      <c r="B141" s="33" t="s">
        <v>474</v>
      </c>
      <c r="C141" s="376" t="s">
        <v>475</v>
      </c>
      <c r="D141" s="13" t="s">
        <v>472</v>
      </c>
      <c r="E141" s="142" t="s">
        <v>290</v>
      </c>
      <c r="F141" s="82" t="s">
        <v>113</v>
      </c>
      <c r="G141" s="174">
        <v>43901</v>
      </c>
      <c r="H141" s="114" t="s">
        <v>114</v>
      </c>
      <c r="I141" s="130" t="s">
        <v>16</v>
      </c>
      <c r="J141" s="130" t="s">
        <v>19</v>
      </c>
      <c r="K141" s="130" t="s">
        <v>476</v>
      </c>
      <c r="L141" s="124" t="s">
        <v>8</v>
      </c>
      <c r="M141" s="127">
        <v>20000</v>
      </c>
      <c r="N141" s="99">
        <v>20000</v>
      </c>
      <c r="O141" s="67">
        <v>20000</v>
      </c>
      <c r="P141" s="99">
        <v>20000</v>
      </c>
      <c r="Q141" s="99">
        <v>20000</v>
      </c>
      <c r="R141" s="99">
        <v>20000</v>
      </c>
      <c r="S141" s="44">
        <v>3</v>
      </c>
    </row>
    <row r="142" spans="1:19" s="42" customFormat="1" ht="116.25" customHeight="1">
      <c r="A142" s="101">
        <v>703</v>
      </c>
      <c r="B142" s="33" t="s">
        <v>477</v>
      </c>
      <c r="C142" s="155" t="s">
        <v>298</v>
      </c>
      <c r="D142" s="18" t="s">
        <v>283</v>
      </c>
      <c r="E142" s="77" t="s">
        <v>284</v>
      </c>
      <c r="F142" s="78" t="s">
        <v>113</v>
      </c>
      <c r="G142" s="171">
        <v>44287</v>
      </c>
      <c r="H142" s="9" t="s">
        <v>114</v>
      </c>
      <c r="I142" s="130" t="s">
        <v>2</v>
      </c>
      <c r="J142" s="130" t="s">
        <v>279</v>
      </c>
      <c r="K142" s="130" t="s">
        <v>285</v>
      </c>
      <c r="L142" s="122" t="s">
        <v>8</v>
      </c>
      <c r="M142" s="99">
        <v>48400</v>
      </c>
      <c r="N142" s="99">
        <v>48400</v>
      </c>
      <c r="O142" s="67"/>
      <c r="P142" s="99"/>
      <c r="Q142" s="99"/>
      <c r="R142" s="99"/>
      <c r="S142" s="44"/>
    </row>
    <row r="143" spans="1:19" s="66" customFormat="1" ht="168.75" customHeight="1">
      <c r="A143" s="101">
        <v>703</v>
      </c>
      <c r="B143" s="114" t="s">
        <v>478</v>
      </c>
      <c r="C143" s="155" t="s">
        <v>479</v>
      </c>
      <c r="D143" s="503" t="s">
        <v>480</v>
      </c>
      <c r="E143" s="74" t="s">
        <v>481</v>
      </c>
      <c r="F143" s="755" t="s">
        <v>113</v>
      </c>
      <c r="G143" s="850">
        <v>41275</v>
      </c>
      <c r="H143" s="75" t="s">
        <v>114</v>
      </c>
      <c r="I143" s="98" t="s">
        <v>2</v>
      </c>
      <c r="J143" s="130" t="s">
        <v>279</v>
      </c>
      <c r="K143" s="130" t="s">
        <v>482</v>
      </c>
      <c r="L143" s="98" t="s">
        <v>8</v>
      </c>
      <c r="M143" s="99">
        <v>40100</v>
      </c>
      <c r="N143" s="99">
        <v>0</v>
      </c>
      <c r="O143" s="67">
        <v>20000</v>
      </c>
      <c r="P143" s="99">
        <v>36700</v>
      </c>
      <c r="Q143" s="99">
        <v>36700</v>
      </c>
      <c r="R143" s="99">
        <v>36700</v>
      </c>
      <c r="S143" s="58">
        <v>3</v>
      </c>
    </row>
    <row r="144" spans="1:19" s="42" customFormat="1" ht="153" customHeight="1">
      <c r="A144" s="115">
        <v>703</v>
      </c>
      <c r="B144" s="114" t="s">
        <v>483</v>
      </c>
      <c r="C144" s="74" t="s">
        <v>484</v>
      </c>
      <c r="D144" s="18" t="s">
        <v>485</v>
      </c>
      <c r="E144" s="77" t="s">
        <v>486</v>
      </c>
      <c r="F144" s="78" t="s">
        <v>113</v>
      </c>
      <c r="G144" s="171">
        <v>44562</v>
      </c>
      <c r="H144" s="9" t="s">
        <v>114</v>
      </c>
      <c r="I144" s="122" t="s">
        <v>2</v>
      </c>
      <c r="J144" s="122" t="s">
        <v>4</v>
      </c>
      <c r="K144" s="122" t="s">
        <v>487</v>
      </c>
      <c r="L144" s="122" t="s">
        <v>8</v>
      </c>
      <c r="M144" s="147">
        <v>4995600</v>
      </c>
      <c r="N144" s="147">
        <v>4980564.7699999996</v>
      </c>
      <c r="O144" s="148">
        <v>5355300</v>
      </c>
      <c r="P144" s="147">
        <v>5580200</v>
      </c>
      <c r="Q144" s="147">
        <v>5803400</v>
      </c>
      <c r="R144" s="147">
        <v>5803400</v>
      </c>
      <c r="S144" s="58">
        <v>3</v>
      </c>
    </row>
    <row r="145" spans="1:19" s="42" customFormat="1" ht="119.25" customHeight="1">
      <c r="A145" s="264">
        <v>703</v>
      </c>
      <c r="B145" s="233" t="s">
        <v>488</v>
      </c>
      <c r="C145" s="259" t="s">
        <v>489</v>
      </c>
      <c r="D145" s="497" t="s">
        <v>485</v>
      </c>
      <c r="E145" s="146" t="s">
        <v>490</v>
      </c>
      <c r="F145" s="107" t="s">
        <v>113</v>
      </c>
      <c r="G145" s="811" t="s">
        <v>491</v>
      </c>
      <c r="H145" s="34" t="s">
        <v>492</v>
      </c>
      <c r="I145" s="290" t="s">
        <v>2</v>
      </c>
      <c r="J145" s="290" t="s">
        <v>4</v>
      </c>
      <c r="K145" s="290" t="s">
        <v>493</v>
      </c>
      <c r="L145" s="290" t="s">
        <v>404</v>
      </c>
      <c r="M145" s="268">
        <v>545100</v>
      </c>
      <c r="N145" s="268">
        <v>544502.53</v>
      </c>
      <c r="O145" s="271">
        <v>584300</v>
      </c>
      <c r="P145" s="268">
        <v>608800</v>
      </c>
      <c r="Q145" s="268">
        <v>633200</v>
      </c>
      <c r="R145" s="268">
        <v>633200</v>
      </c>
      <c r="S145" s="52">
        <v>3</v>
      </c>
    </row>
    <row r="146" spans="1:19" s="42" customFormat="1" ht="246.75" customHeight="1">
      <c r="A146" s="277"/>
      <c r="B146" s="234"/>
      <c r="C146" s="259"/>
      <c r="D146" s="499"/>
      <c r="E146" s="149" t="s">
        <v>494</v>
      </c>
      <c r="F146" s="82" t="s">
        <v>113</v>
      </c>
      <c r="G146" s="812">
        <v>42736</v>
      </c>
      <c r="H146" s="35" t="s">
        <v>114</v>
      </c>
      <c r="I146" s="292"/>
      <c r="J146" s="292"/>
      <c r="K146" s="292"/>
      <c r="L146" s="292"/>
      <c r="M146" s="270"/>
      <c r="N146" s="270"/>
      <c r="O146" s="273"/>
      <c r="P146" s="270"/>
      <c r="Q146" s="270"/>
      <c r="R146" s="270"/>
      <c r="S146" s="65"/>
    </row>
    <row r="147" spans="1:19" s="43" customFormat="1" ht="98.25" customHeight="1">
      <c r="A147" s="150">
        <v>703</v>
      </c>
      <c r="B147" s="78" t="s">
        <v>495</v>
      </c>
      <c r="C147" s="74" t="s">
        <v>496</v>
      </c>
      <c r="D147" s="13" t="s">
        <v>497</v>
      </c>
      <c r="E147" s="163" t="s">
        <v>498</v>
      </c>
      <c r="F147" s="114" t="s">
        <v>113</v>
      </c>
      <c r="G147" s="174">
        <v>41758</v>
      </c>
      <c r="H147" s="167" t="s">
        <v>499</v>
      </c>
      <c r="I147" s="607" t="s">
        <v>2</v>
      </c>
      <c r="J147" s="607" t="s">
        <v>500</v>
      </c>
      <c r="K147" s="607" t="s">
        <v>501</v>
      </c>
      <c r="L147" s="607" t="s">
        <v>8</v>
      </c>
      <c r="M147" s="116">
        <v>28616000</v>
      </c>
      <c r="N147" s="116">
        <v>25676593</v>
      </c>
      <c r="O147" s="117">
        <v>33964000</v>
      </c>
      <c r="P147" s="116">
        <v>33964000</v>
      </c>
      <c r="Q147" s="116">
        <v>33964000</v>
      </c>
      <c r="R147" s="116">
        <v>33964000</v>
      </c>
      <c r="S147" s="57">
        <v>3</v>
      </c>
    </row>
    <row r="148" spans="1:19" s="43" customFormat="1" ht="91.5" customHeight="1">
      <c r="A148" s="131">
        <v>703</v>
      </c>
      <c r="B148" s="107" t="s">
        <v>502</v>
      </c>
      <c r="C148" s="160" t="s">
        <v>503</v>
      </c>
      <c r="D148" s="13"/>
      <c r="E148" s="142"/>
      <c r="F148" s="82"/>
      <c r="G148" s="812"/>
      <c r="H148" s="168"/>
      <c r="I148" s="620" t="s">
        <v>2</v>
      </c>
      <c r="J148" s="620" t="s">
        <v>500</v>
      </c>
      <c r="K148" s="620" t="s">
        <v>504</v>
      </c>
      <c r="L148" s="620" t="s">
        <v>8</v>
      </c>
      <c r="M148" s="152">
        <v>795405</v>
      </c>
      <c r="N148" s="152">
        <v>658500</v>
      </c>
      <c r="O148" s="153">
        <v>944000</v>
      </c>
      <c r="P148" s="152">
        <v>932000</v>
      </c>
      <c r="Q148" s="152">
        <v>932000</v>
      </c>
      <c r="R148" s="152">
        <v>932000</v>
      </c>
      <c r="S148" s="68">
        <v>3</v>
      </c>
    </row>
    <row r="149" spans="1:19" s="42" customFormat="1" ht="176.25" customHeight="1">
      <c r="A149" s="264">
        <v>703</v>
      </c>
      <c r="B149" s="233" t="s">
        <v>505</v>
      </c>
      <c r="C149" s="248" t="s">
        <v>506</v>
      </c>
      <c r="D149" s="497" t="s">
        <v>497</v>
      </c>
      <c r="E149" s="143" t="s">
        <v>507</v>
      </c>
      <c r="F149" s="107" t="s">
        <v>113</v>
      </c>
      <c r="G149" s="811" t="s">
        <v>508</v>
      </c>
      <c r="H149" s="151" t="s">
        <v>509</v>
      </c>
      <c r="I149" s="440" t="s">
        <v>2</v>
      </c>
      <c r="J149" s="440" t="s">
        <v>500</v>
      </c>
      <c r="K149" s="440" t="s">
        <v>510</v>
      </c>
      <c r="L149" s="440" t="s">
        <v>404</v>
      </c>
      <c r="M149" s="268">
        <v>18721395</v>
      </c>
      <c r="N149" s="268">
        <v>17248896.960000001</v>
      </c>
      <c r="O149" s="271">
        <v>15902500</v>
      </c>
      <c r="P149" s="268">
        <v>17599400</v>
      </c>
      <c r="Q149" s="268">
        <v>18712800</v>
      </c>
      <c r="R149" s="268">
        <v>18712800</v>
      </c>
      <c r="S149" s="274">
        <v>3</v>
      </c>
    </row>
    <row r="150" spans="1:19" s="42" customFormat="1" ht="147.75" customHeight="1">
      <c r="A150" s="277"/>
      <c r="B150" s="234"/>
      <c r="C150" s="259"/>
      <c r="D150" s="498"/>
      <c r="E150" s="143" t="s">
        <v>511</v>
      </c>
      <c r="F150" s="107" t="s">
        <v>113</v>
      </c>
      <c r="G150" s="811" t="s">
        <v>512</v>
      </c>
      <c r="H150" s="151" t="s">
        <v>513</v>
      </c>
      <c r="I150" s="741"/>
      <c r="J150" s="741"/>
      <c r="K150" s="741"/>
      <c r="L150" s="741"/>
      <c r="M150" s="269"/>
      <c r="N150" s="269"/>
      <c r="O150" s="272"/>
      <c r="P150" s="269"/>
      <c r="Q150" s="269"/>
      <c r="R150" s="269"/>
      <c r="S150" s="275"/>
    </row>
    <row r="151" spans="1:19" s="43" customFormat="1" ht="254.25" customHeight="1">
      <c r="A151" s="265"/>
      <c r="B151" s="235"/>
      <c r="C151" s="249"/>
      <c r="D151" s="499"/>
      <c r="E151" s="142" t="s">
        <v>514</v>
      </c>
      <c r="F151" s="82" t="s">
        <v>113</v>
      </c>
      <c r="G151" s="812">
        <v>42668</v>
      </c>
      <c r="H151" s="168">
        <v>46022</v>
      </c>
      <c r="I151" s="550"/>
      <c r="J151" s="550"/>
      <c r="K151" s="550"/>
      <c r="L151" s="550"/>
      <c r="M151" s="270"/>
      <c r="N151" s="270"/>
      <c r="O151" s="273"/>
      <c r="P151" s="270"/>
      <c r="Q151" s="270"/>
      <c r="R151" s="270"/>
      <c r="S151" s="276"/>
    </row>
    <row r="152" spans="1:19" s="43" customFormat="1" ht="108">
      <c r="A152" s="131">
        <v>703</v>
      </c>
      <c r="B152" s="760" t="s">
        <v>515</v>
      </c>
      <c r="C152" s="160" t="s">
        <v>516</v>
      </c>
      <c r="D152" s="503" t="s">
        <v>497</v>
      </c>
      <c r="E152" s="143" t="s">
        <v>498</v>
      </c>
      <c r="F152" s="107" t="s">
        <v>113</v>
      </c>
      <c r="G152" s="811">
        <v>41758</v>
      </c>
      <c r="H152" s="167" t="s">
        <v>114</v>
      </c>
      <c r="I152" s="173" t="s">
        <v>2</v>
      </c>
      <c r="J152" s="620" t="s">
        <v>500</v>
      </c>
      <c r="K152" s="620" t="s">
        <v>517</v>
      </c>
      <c r="L152" s="607" t="s">
        <v>8</v>
      </c>
      <c r="M152" s="147">
        <v>8547600</v>
      </c>
      <c r="N152" s="147">
        <v>7669649.0800000001</v>
      </c>
      <c r="O152" s="153">
        <v>10146000</v>
      </c>
      <c r="P152" s="152">
        <v>9580000</v>
      </c>
      <c r="Q152" s="147">
        <v>9580000</v>
      </c>
      <c r="R152" s="147">
        <v>9580000</v>
      </c>
      <c r="S152" s="68">
        <v>3</v>
      </c>
    </row>
    <row r="153" spans="1:19" s="42" customFormat="1" ht="174" customHeight="1">
      <c r="A153" s="115">
        <v>703</v>
      </c>
      <c r="B153" s="761" t="s">
        <v>518</v>
      </c>
      <c r="C153" s="155" t="s">
        <v>519</v>
      </c>
      <c r="D153" s="13" t="s">
        <v>520</v>
      </c>
      <c r="E153" s="154" t="s">
        <v>521</v>
      </c>
      <c r="F153" s="78" t="s">
        <v>113</v>
      </c>
      <c r="G153" s="171">
        <v>43066</v>
      </c>
      <c r="H153" s="9" t="s">
        <v>114</v>
      </c>
      <c r="I153" s="607" t="s">
        <v>2</v>
      </c>
      <c r="J153" s="607" t="s">
        <v>103</v>
      </c>
      <c r="K153" s="607" t="s">
        <v>522</v>
      </c>
      <c r="L153" s="615" t="s">
        <v>8</v>
      </c>
      <c r="M153" s="116">
        <v>124500</v>
      </c>
      <c r="N153" s="116">
        <v>124500</v>
      </c>
      <c r="O153" s="117">
        <v>250000</v>
      </c>
      <c r="P153" s="116">
        <v>250000</v>
      </c>
      <c r="Q153" s="116">
        <v>250000</v>
      </c>
      <c r="R153" s="116">
        <v>250000</v>
      </c>
      <c r="S153" s="55">
        <v>3</v>
      </c>
    </row>
    <row r="154" spans="1:19" s="42" customFormat="1" ht="125.25" customHeight="1">
      <c r="A154" s="115">
        <v>703</v>
      </c>
      <c r="B154" s="762" t="s">
        <v>523</v>
      </c>
      <c r="C154" s="155" t="s">
        <v>524</v>
      </c>
      <c r="D154" s="18" t="s">
        <v>525</v>
      </c>
      <c r="E154" s="155" t="s">
        <v>526</v>
      </c>
      <c r="F154" s="107" t="s">
        <v>113</v>
      </c>
      <c r="G154" s="811">
        <v>42971</v>
      </c>
      <c r="H154" s="151" t="s">
        <v>114</v>
      </c>
      <c r="I154" s="615" t="s">
        <v>2</v>
      </c>
      <c r="J154" s="615" t="s">
        <v>103</v>
      </c>
      <c r="K154" s="615" t="s">
        <v>527</v>
      </c>
      <c r="L154" s="615" t="s">
        <v>8</v>
      </c>
      <c r="M154" s="116">
        <v>0</v>
      </c>
      <c r="N154" s="116">
        <v>0</v>
      </c>
      <c r="O154" s="117">
        <v>860000</v>
      </c>
      <c r="P154" s="116">
        <v>199000</v>
      </c>
      <c r="Q154" s="116">
        <v>199000</v>
      </c>
      <c r="R154" s="116">
        <v>199000</v>
      </c>
      <c r="S154" s="55">
        <v>3</v>
      </c>
    </row>
    <row r="155" spans="1:19" s="42" customFormat="1" ht="82.5" customHeight="1">
      <c r="A155" s="115">
        <v>703</v>
      </c>
      <c r="B155" s="114" t="s">
        <v>528</v>
      </c>
      <c r="C155" s="155" t="s">
        <v>529</v>
      </c>
      <c r="D155" s="18" t="s">
        <v>530</v>
      </c>
      <c r="E155" s="238" t="s">
        <v>531</v>
      </c>
      <c r="F155" s="233" t="s">
        <v>113</v>
      </c>
      <c r="G155" s="815" t="s">
        <v>532</v>
      </c>
      <c r="H155" s="207" t="s">
        <v>114</v>
      </c>
      <c r="I155" s="615" t="s">
        <v>2</v>
      </c>
      <c r="J155" s="615" t="s">
        <v>103</v>
      </c>
      <c r="K155" s="615" t="s">
        <v>533</v>
      </c>
      <c r="L155" s="615" t="s">
        <v>8</v>
      </c>
      <c r="M155" s="116">
        <v>300900</v>
      </c>
      <c r="N155" s="116">
        <v>278740</v>
      </c>
      <c r="O155" s="117">
        <v>376900</v>
      </c>
      <c r="P155" s="116">
        <v>393000</v>
      </c>
      <c r="Q155" s="116">
        <v>393000</v>
      </c>
      <c r="R155" s="116">
        <v>393000</v>
      </c>
      <c r="S155" s="55">
        <v>3</v>
      </c>
    </row>
    <row r="156" spans="1:19" s="42" customFormat="1" ht="76.5" customHeight="1">
      <c r="A156" s="115">
        <v>703</v>
      </c>
      <c r="B156" s="114" t="s">
        <v>534</v>
      </c>
      <c r="C156" s="155" t="s">
        <v>535</v>
      </c>
      <c r="D156" s="18" t="s">
        <v>530</v>
      </c>
      <c r="E156" s="244"/>
      <c r="F156" s="234"/>
      <c r="G156" s="813"/>
      <c r="H156" s="208"/>
      <c r="I156" s="607" t="s">
        <v>2</v>
      </c>
      <c r="J156" s="607" t="s">
        <v>103</v>
      </c>
      <c r="K156" s="607" t="s">
        <v>536</v>
      </c>
      <c r="L156" s="607" t="s">
        <v>8</v>
      </c>
      <c r="M156" s="116">
        <v>119500</v>
      </c>
      <c r="N156" s="116">
        <v>83260</v>
      </c>
      <c r="O156" s="117">
        <v>112600</v>
      </c>
      <c r="P156" s="116">
        <v>110900</v>
      </c>
      <c r="Q156" s="116">
        <v>110900</v>
      </c>
      <c r="R156" s="116">
        <v>110900</v>
      </c>
      <c r="S156" s="55">
        <v>3</v>
      </c>
    </row>
    <row r="157" spans="1:19" s="42" customFormat="1" ht="67.5" customHeight="1">
      <c r="A157" s="115">
        <v>703</v>
      </c>
      <c r="B157" s="114" t="s">
        <v>537</v>
      </c>
      <c r="C157" s="155" t="s">
        <v>538</v>
      </c>
      <c r="D157" s="18" t="s">
        <v>530</v>
      </c>
      <c r="E157" s="239"/>
      <c r="F157" s="235"/>
      <c r="G157" s="814"/>
      <c r="H157" s="209"/>
      <c r="I157" s="607" t="s">
        <v>2</v>
      </c>
      <c r="J157" s="607" t="s">
        <v>103</v>
      </c>
      <c r="K157" s="173" t="s">
        <v>539</v>
      </c>
      <c r="L157" s="173" t="s">
        <v>8</v>
      </c>
      <c r="M157" s="116"/>
      <c r="N157" s="116"/>
      <c r="O157" s="117">
        <v>1771100</v>
      </c>
      <c r="P157" s="116">
        <v>0</v>
      </c>
      <c r="Q157" s="116">
        <v>0</v>
      </c>
      <c r="R157" s="116">
        <v>0</v>
      </c>
      <c r="S157" s="55"/>
    </row>
    <row r="158" spans="1:19" s="42" customFormat="1" ht="42" customHeight="1">
      <c r="A158" s="101">
        <v>703</v>
      </c>
      <c r="B158" s="114" t="s">
        <v>540</v>
      </c>
      <c r="C158" s="155" t="s">
        <v>541</v>
      </c>
      <c r="D158" s="504" t="s">
        <v>542</v>
      </c>
      <c r="E158" s="248" t="s">
        <v>543</v>
      </c>
      <c r="F158" s="851" t="s">
        <v>113</v>
      </c>
      <c r="G158" s="852">
        <v>43580</v>
      </c>
      <c r="H158" s="156" t="s">
        <v>114</v>
      </c>
      <c r="I158" s="98" t="s">
        <v>279</v>
      </c>
      <c r="J158" s="98" t="s">
        <v>544</v>
      </c>
      <c r="K158" s="122" t="s">
        <v>545</v>
      </c>
      <c r="L158" s="122" t="s">
        <v>54</v>
      </c>
      <c r="M158" s="99">
        <v>141500</v>
      </c>
      <c r="N158" s="99">
        <v>141500</v>
      </c>
      <c r="O158" s="67">
        <f t="shared" ref="O158:R158" si="15">O160+O159</f>
        <v>1633700</v>
      </c>
      <c r="P158" s="99">
        <f t="shared" si="15"/>
        <v>1635200</v>
      </c>
      <c r="Q158" s="99">
        <f t="shared" si="15"/>
        <v>1635200</v>
      </c>
      <c r="R158" s="99">
        <f t="shared" si="15"/>
        <v>1635200</v>
      </c>
      <c r="S158" s="44">
        <v>3</v>
      </c>
    </row>
    <row r="159" spans="1:19" s="42" customFormat="1" ht="36.75" customHeight="1">
      <c r="A159" s="101">
        <v>703</v>
      </c>
      <c r="B159" s="114" t="s">
        <v>546</v>
      </c>
      <c r="C159" s="155" t="s">
        <v>541</v>
      </c>
      <c r="D159" s="504" t="s">
        <v>542</v>
      </c>
      <c r="E159" s="259"/>
      <c r="F159" s="853"/>
      <c r="G159" s="854"/>
      <c r="H159" s="157"/>
      <c r="I159" s="130" t="s">
        <v>279</v>
      </c>
      <c r="J159" s="124" t="s">
        <v>544</v>
      </c>
      <c r="K159" s="122" t="s">
        <v>545</v>
      </c>
      <c r="L159" s="122" t="s">
        <v>8</v>
      </c>
      <c r="M159" s="95">
        <v>141500</v>
      </c>
      <c r="N159" s="95">
        <v>141500</v>
      </c>
      <c r="O159" s="95">
        <v>113700</v>
      </c>
      <c r="P159" s="95">
        <v>100200</v>
      </c>
      <c r="Q159" s="95">
        <v>235200</v>
      </c>
      <c r="R159" s="95">
        <v>235200</v>
      </c>
      <c r="S159" s="44">
        <v>3</v>
      </c>
    </row>
    <row r="160" spans="1:19" s="42" customFormat="1" ht="61.5" customHeight="1">
      <c r="A160" s="113">
        <v>703</v>
      </c>
      <c r="B160" s="114" t="s">
        <v>547</v>
      </c>
      <c r="C160" s="74" t="s">
        <v>548</v>
      </c>
      <c r="D160" s="504" t="s">
        <v>542</v>
      </c>
      <c r="E160" s="259"/>
      <c r="F160" s="855"/>
      <c r="G160" s="854"/>
      <c r="H160" s="157"/>
      <c r="I160" s="98" t="s">
        <v>279</v>
      </c>
      <c r="J160" s="98" t="s">
        <v>544</v>
      </c>
      <c r="K160" s="122" t="s">
        <v>545</v>
      </c>
      <c r="L160" s="98" t="s">
        <v>549</v>
      </c>
      <c r="M160" s="95">
        <v>0</v>
      </c>
      <c r="N160" s="95">
        <v>0</v>
      </c>
      <c r="O160" s="95">
        <v>1520000</v>
      </c>
      <c r="P160" s="95">
        <v>1535000</v>
      </c>
      <c r="Q160" s="95">
        <v>1400000</v>
      </c>
      <c r="R160" s="95">
        <v>1400000</v>
      </c>
      <c r="S160" s="58">
        <v>3</v>
      </c>
    </row>
    <row r="161" spans="1:19" s="42" customFormat="1" ht="120" customHeight="1">
      <c r="A161" s="113">
        <v>703</v>
      </c>
      <c r="B161" s="78" t="s">
        <v>550</v>
      </c>
      <c r="C161" s="74" t="s">
        <v>551</v>
      </c>
      <c r="D161" s="504" t="s">
        <v>542</v>
      </c>
      <c r="E161" s="259"/>
      <c r="F161" s="855"/>
      <c r="G161" s="854"/>
      <c r="H161" s="157"/>
      <c r="I161" s="122" t="s">
        <v>279</v>
      </c>
      <c r="J161" s="122" t="s">
        <v>544</v>
      </c>
      <c r="K161" s="122" t="s">
        <v>552</v>
      </c>
      <c r="L161" s="122" t="s">
        <v>549</v>
      </c>
      <c r="M161" s="99">
        <v>0</v>
      </c>
      <c r="N161" s="99">
        <v>0</v>
      </c>
      <c r="O161" s="99">
        <v>5382480</v>
      </c>
      <c r="P161" s="99">
        <v>0</v>
      </c>
      <c r="Q161" s="99">
        <v>0</v>
      </c>
      <c r="R161" s="99">
        <v>0</v>
      </c>
      <c r="S161" s="44">
        <v>3</v>
      </c>
    </row>
    <row r="162" spans="1:19" s="42" customFormat="1" ht="99.75" customHeight="1">
      <c r="A162" s="113">
        <v>703</v>
      </c>
      <c r="B162" s="78" t="s">
        <v>553</v>
      </c>
      <c r="C162" s="74" t="s">
        <v>554</v>
      </c>
      <c r="D162" s="504" t="s">
        <v>542</v>
      </c>
      <c r="E162" s="259"/>
      <c r="F162" s="855"/>
      <c r="G162" s="854"/>
      <c r="H162" s="157"/>
      <c r="I162" s="122" t="s">
        <v>279</v>
      </c>
      <c r="J162" s="122" t="s">
        <v>544</v>
      </c>
      <c r="K162" s="122" t="s">
        <v>555</v>
      </c>
      <c r="L162" s="122" t="s">
        <v>549</v>
      </c>
      <c r="M162" s="99">
        <v>0</v>
      </c>
      <c r="N162" s="99">
        <v>0</v>
      </c>
      <c r="O162" s="99">
        <v>5100370</v>
      </c>
      <c r="P162" s="99">
        <v>0</v>
      </c>
      <c r="Q162" s="99">
        <v>0</v>
      </c>
      <c r="R162" s="99">
        <v>0</v>
      </c>
      <c r="S162" s="44">
        <v>3</v>
      </c>
    </row>
    <row r="163" spans="1:19" s="42" customFormat="1" ht="116.25" customHeight="1">
      <c r="A163" s="113">
        <v>703</v>
      </c>
      <c r="B163" s="78" t="s">
        <v>556</v>
      </c>
      <c r="C163" s="74" t="s">
        <v>557</v>
      </c>
      <c r="D163" s="504" t="s">
        <v>542</v>
      </c>
      <c r="E163" s="259"/>
      <c r="F163" s="855"/>
      <c r="G163" s="854"/>
      <c r="H163" s="157"/>
      <c r="I163" s="122" t="s">
        <v>279</v>
      </c>
      <c r="J163" s="122" t="s">
        <v>544</v>
      </c>
      <c r="K163" s="122" t="s">
        <v>558</v>
      </c>
      <c r="L163" s="122" t="s">
        <v>549</v>
      </c>
      <c r="M163" s="99">
        <v>0</v>
      </c>
      <c r="N163" s="99">
        <v>0</v>
      </c>
      <c r="O163" s="99">
        <v>2619650</v>
      </c>
      <c r="P163" s="99">
        <v>0</v>
      </c>
      <c r="Q163" s="99">
        <v>0</v>
      </c>
      <c r="R163" s="99">
        <v>0</v>
      </c>
      <c r="S163" s="44">
        <v>3</v>
      </c>
    </row>
    <row r="164" spans="1:19" s="42" customFormat="1" ht="109.5" customHeight="1">
      <c r="A164" s="113">
        <v>703</v>
      </c>
      <c r="B164" s="78" t="s">
        <v>559</v>
      </c>
      <c r="C164" s="74" t="s">
        <v>560</v>
      </c>
      <c r="D164" s="504" t="s">
        <v>542</v>
      </c>
      <c r="E164" s="259"/>
      <c r="F164" s="855"/>
      <c r="G164" s="854"/>
      <c r="H164" s="157"/>
      <c r="I164" s="122" t="s">
        <v>279</v>
      </c>
      <c r="J164" s="122" t="s">
        <v>544</v>
      </c>
      <c r="K164" s="122" t="s">
        <v>561</v>
      </c>
      <c r="L164" s="122" t="s">
        <v>549</v>
      </c>
      <c r="M164" s="99">
        <v>0</v>
      </c>
      <c r="N164" s="99">
        <v>0</v>
      </c>
      <c r="O164" s="99">
        <v>1607730</v>
      </c>
      <c r="P164" s="99">
        <v>0</v>
      </c>
      <c r="Q164" s="99">
        <v>0</v>
      </c>
      <c r="R164" s="99">
        <v>0</v>
      </c>
      <c r="S164" s="44">
        <v>3</v>
      </c>
    </row>
    <row r="165" spans="1:19" s="42" customFormat="1" ht="87" customHeight="1">
      <c r="A165" s="113">
        <v>703</v>
      </c>
      <c r="B165" s="78" t="s">
        <v>562</v>
      </c>
      <c r="C165" s="74" t="s">
        <v>563</v>
      </c>
      <c r="D165" s="504" t="s">
        <v>542</v>
      </c>
      <c r="E165" s="259"/>
      <c r="F165" s="855"/>
      <c r="G165" s="854"/>
      <c r="H165" s="157"/>
      <c r="I165" s="122" t="s">
        <v>279</v>
      </c>
      <c r="J165" s="122" t="s">
        <v>544</v>
      </c>
      <c r="K165" s="122" t="s">
        <v>564</v>
      </c>
      <c r="L165" s="122" t="s">
        <v>549</v>
      </c>
      <c r="M165" s="99">
        <v>0</v>
      </c>
      <c r="N165" s="99">
        <v>0</v>
      </c>
      <c r="O165" s="99">
        <v>1523490</v>
      </c>
      <c r="P165" s="99">
        <v>0</v>
      </c>
      <c r="Q165" s="99">
        <v>0</v>
      </c>
      <c r="R165" s="99">
        <v>0</v>
      </c>
      <c r="S165" s="44">
        <v>3</v>
      </c>
    </row>
    <row r="166" spans="1:19" s="42" customFormat="1" ht="112.5" customHeight="1">
      <c r="A166" s="113">
        <v>703</v>
      </c>
      <c r="B166" s="78" t="s">
        <v>565</v>
      </c>
      <c r="C166" s="74" t="s">
        <v>566</v>
      </c>
      <c r="D166" s="504" t="s">
        <v>542</v>
      </c>
      <c r="E166" s="259"/>
      <c r="F166" s="855"/>
      <c r="G166" s="854"/>
      <c r="H166" s="157"/>
      <c r="I166" s="122" t="s">
        <v>279</v>
      </c>
      <c r="J166" s="122" t="s">
        <v>544</v>
      </c>
      <c r="K166" s="122" t="s">
        <v>567</v>
      </c>
      <c r="L166" s="122" t="s">
        <v>549</v>
      </c>
      <c r="M166" s="99">
        <v>0</v>
      </c>
      <c r="N166" s="99">
        <v>0</v>
      </c>
      <c r="O166" s="99">
        <v>782780</v>
      </c>
      <c r="P166" s="99">
        <v>0</v>
      </c>
      <c r="Q166" s="99">
        <v>0</v>
      </c>
      <c r="R166" s="99">
        <v>0</v>
      </c>
      <c r="S166" s="44">
        <v>3</v>
      </c>
    </row>
    <row r="167" spans="1:19" s="69" customFormat="1" ht="72" customHeight="1">
      <c r="A167" s="158">
        <v>703</v>
      </c>
      <c r="B167" s="756" t="s">
        <v>568</v>
      </c>
      <c r="C167" s="72" t="s">
        <v>569</v>
      </c>
      <c r="D167" s="505" t="s">
        <v>542</v>
      </c>
      <c r="E167" s="259"/>
      <c r="F167" s="856"/>
      <c r="G167" s="857"/>
      <c r="H167" s="858"/>
      <c r="I167" s="122" t="s">
        <v>279</v>
      </c>
      <c r="J167" s="122" t="s">
        <v>544</v>
      </c>
      <c r="K167" s="122" t="s">
        <v>570</v>
      </c>
      <c r="L167" s="122" t="s">
        <v>314</v>
      </c>
      <c r="M167" s="99">
        <v>82087.360000000001</v>
      </c>
      <c r="N167" s="99">
        <v>82087.360000000001</v>
      </c>
      <c r="O167" s="67">
        <v>0</v>
      </c>
      <c r="P167" s="99">
        <v>0</v>
      </c>
      <c r="Q167" s="99"/>
      <c r="R167" s="99"/>
      <c r="S167" s="44">
        <v>3</v>
      </c>
    </row>
    <row r="168" spans="1:19" s="69" customFormat="1" ht="70.5" customHeight="1">
      <c r="A168" s="101">
        <v>703</v>
      </c>
      <c r="B168" s="114" t="s">
        <v>571</v>
      </c>
      <c r="C168" s="155" t="s">
        <v>572</v>
      </c>
      <c r="D168" s="18" t="s">
        <v>542</v>
      </c>
      <c r="E168" s="259"/>
      <c r="F168" s="859"/>
      <c r="G168" s="860"/>
      <c r="H168" s="861"/>
      <c r="I168" s="122" t="s">
        <v>279</v>
      </c>
      <c r="J168" s="122" t="s">
        <v>544</v>
      </c>
      <c r="K168" s="122" t="s">
        <v>573</v>
      </c>
      <c r="L168" s="122" t="s">
        <v>549</v>
      </c>
      <c r="M168" s="99">
        <v>0</v>
      </c>
      <c r="N168" s="99">
        <v>0</v>
      </c>
      <c r="O168" s="67">
        <v>9279800</v>
      </c>
      <c r="P168" s="99">
        <v>0</v>
      </c>
      <c r="Q168" s="99">
        <v>0</v>
      </c>
      <c r="R168" s="99">
        <v>0</v>
      </c>
      <c r="S168" s="44">
        <v>3</v>
      </c>
    </row>
    <row r="169" spans="1:19" s="69" customFormat="1" ht="113.25" customHeight="1">
      <c r="A169" s="101">
        <v>703</v>
      </c>
      <c r="B169" s="114" t="s">
        <v>574</v>
      </c>
      <c r="C169" s="155" t="s">
        <v>575</v>
      </c>
      <c r="D169" s="504" t="s">
        <v>542</v>
      </c>
      <c r="E169" s="74" t="s">
        <v>576</v>
      </c>
      <c r="F169" s="859"/>
      <c r="G169" s="860"/>
      <c r="H169" s="861"/>
      <c r="I169" s="122" t="s">
        <v>279</v>
      </c>
      <c r="J169" s="122" t="s">
        <v>544</v>
      </c>
      <c r="K169" s="122" t="s">
        <v>577</v>
      </c>
      <c r="L169" s="122" t="s">
        <v>8</v>
      </c>
      <c r="M169" s="93">
        <v>400000</v>
      </c>
      <c r="N169" s="93">
        <v>400000</v>
      </c>
      <c r="O169" s="121"/>
      <c r="P169" s="93"/>
      <c r="Q169" s="93"/>
      <c r="R169" s="93"/>
      <c r="S169" s="44"/>
    </row>
    <row r="170" spans="1:19" s="69" customFormat="1" ht="270.75" customHeight="1">
      <c r="A170" s="101">
        <v>703</v>
      </c>
      <c r="B170" s="114" t="s">
        <v>578</v>
      </c>
      <c r="C170" s="155" t="s">
        <v>579</v>
      </c>
      <c r="D170" s="504" t="s">
        <v>542</v>
      </c>
      <c r="E170" s="73" t="s">
        <v>543</v>
      </c>
      <c r="F170" s="97" t="s">
        <v>75</v>
      </c>
      <c r="G170" s="862">
        <v>43580</v>
      </c>
      <c r="H170" s="75" t="s">
        <v>114</v>
      </c>
      <c r="I170" s="98" t="s">
        <v>279</v>
      </c>
      <c r="J170" s="98" t="s">
        <v>544</v>
      </c>
      <c r="K170" s="98" t="s">
        <v>580</v>
      </c>
      <c r="L170" s="98" t="s">
        <v>549</v>
      </c>
      <c r="M170" s="93">
        <v>39108700</v>
      </c>
      <c r="N170" s="93">
        <v>39108600</v>
      </c>
      <c r="O170" s="121">
        <v>0</v>
      </c>
      <c r="P170" s="93">
        <v>0</v>
      </c>
      <c r="Q170" s="93">
        <v>0</v>
      </c>
      <c r="R170" s="93">
        <v>0</v>
      </c>
      <c r="S170" s="44">
        <v>3</v>
      </c>
    </row>
    <row r="171" spans="1:19" s="69" customFormat="1" ht="196.5" customHeight="1">
      <c r="A171" s="226">
        <v>703</v>
      </c>
      <c r="B171" s="233" t="s">
        <v>581</v>
      </c>
      <c r="C171" s="248" t="s">
        <v>582</v>
      </c>
      <c r="D171" s="506" t="s">
        <v>542</v>
      </c>
      <c r="E171" s="248" t="s">
        <v>543</v>
      </c>
      <c r="F171" s="300" t="s">
        <v>75</v>
      </c>
      <c r="G171" s="808">
        <v>43580</v>
      </c>
      <c r="H171" s="262" t="s">
        <v>114</v>
      </c>
      <c r="I171" s="98" t="s">
        <v>279</v>
      </c>
      <c r="J171" s="98" t="s">
        <v>544</v>
      </c>
      <c r="K171" s="98" t="s">
        <v>583</v>
      </c>
      <c r="L171" s="98" t="s">
        <v>549</v>
      </c>
      <c r="M171" s="99">
        <v>12054991</v>
      </c>
      <c r="N171" s="99">
        <v>11965095.91</v>
      </c>
      <c r="O171" s="67">
        <v>0</v>
      </c>
      <c r="P171" s="99">
        <v>0</v>
      </c>
      <c r="Q171" s="99">
        <v>0</v>
      </c>
      <c r="R171" s="99">
        <v>0</v>
      </c>
      <c r="S171" s="58">
        <v>3</v>
      </c>
    </row>
    <row r="172" spans="1:19" s="69" customFormat="1" ht="72.75" customHeight="1">
      <c r="A172" s="227"/>
      <c r="B172" s="235"/>
      <c r="C172" s="249"/>
      <c r="D172" s="507"/>
      <c r="E172" s="249"/>
      <c r="F172" s="302"/>
      <c r="G172" s="810"/>
      <c r="H172" s="263"/>
      <c r="I172" s="98" t="s">
        <v>279</v>
      </c>
      <c r="J172" s="98" t="s">
        <v>544</v>
      </c>
      <c r="K172" s="98" t="s">
        <v>583</v>
      </c>
      <c r="L172" s="98" t="s">
        <v>314</v>
      </c>
      <c r="M172" s="127">
        <v>72000</v>
      </c>
      <c r="N172" s="127">
        <v>0</v>
      </c>
      <c r="O172" s="139"/>
      <c r="P172" s="127"/>
      <c r="Q172" s="127"/>
      <c r="R172" s="127"/>
      <c r="S172" s="58"/>
    </row>
    <row r="173" spans="1:19" s="69" customFormat="1" ht="76.5" customHeight="1">
      <c r="A173" s="101">
        <v>703</v>
      </c>
      <c r="B173" s="114" t="s">
        <v>584</v>
      </c>
      <c r="C173" s="155" t="s">
        <v>585</v>
      </c>
      <c r="D173" s="508" t="s">
        <v>586</v>
      </c>
      <c r="E173" s="248" t="s">
        <v>587</v>
      </c>
      <c r="F173" s="300" t="s">
        <v>113</v>
      </c>
      <c r="G173" s="808">
        <v>45292</v>
      </c>
      <c r="H173" s="262" t="s">
        <v>114</v>
      </c>
      <c r="I173" s="98" t="s">
        <v>279</v>
      </c>
      <c r="J173" s="98" t="s">
        <v>544</v>
      </c>
      <c r="K173" s="98" t="s">
        <v>588</v>
      </c>
      <c r="L173" s="98" t="s">
        <v>8</v>
      </c>
      <c r="M173" s="127">
        <v>0</v>
      </c>
      <c r="N173" s="127">
        <v>0</v>
      </c>
      <c r="O173" s="139">
        <v>957100</v>
      </c>
      <c r="P173" s="127">
        <v>957100</v>
      </c>
      <c r="Q173" s="127">
        <v>957100</v>
      </c>
      <c r="R173" s="127">
        <v>957100</v>
      </c>
      <c r="S173" s="58">
        <v>3</v>
      </c>
    </row>
    <row r="174" spans="1:19" s="69" customFormat="1" ht="75.75" customHeight="1">
      <c r="A174" s="101">
        <v>703</v>
      </c>
      <c r="B174" s="114" t="s">
        <v>589</v>
      </c>
      <c r="C174" s="155" t="s">
        <v>590</v>
      </c>
      <c r="D174" s="509"/>
      <c r="E174" s="249"/>
      <c r="F174" s="302"/>
      <c r="G174" s="810"/>
      <c r="H174" s="263"/>
      <c r="I174" s="98" t="s">
        <v>279</v>
      </c>
      <c r="J174" s="98" t="s">
        <v>544</v>
      </c>
      <c r="K174" s="98" t="s">
        <v>591</v>
      </c>
      <c r="L174" s="98" t="s">
        <v>8</v>
      </c>
      <c r="M174" s="127">
        <v>0</v>
      </c>
      <c r="N174" s="127">
        <v>0</v>
      </c>
      <c r="O174" s="139">
        <v>285900</v>
      </c>
      <c r="P174" s="127">
        <v>270000</v>
      </c>
      <c r="Q174" s="127">
        <v>270000</v>
      </c>
      <c r="R174" s="127">
        <v>270000</v>
      </c>
      <c r="S174" s="58">
        <v>3</v>
      </c>
    </row>
    <row r="175" spans="1:19" s="69" customFormat="1" ht="277.5" customHeight="1">
      <c r="A175" s="101">
        <v>703</v>
      </c>
      <c r="B175" s="114" t="s">
        <v>592</v>
      </c>
      <c r="C175" s="155" t="s">
        <v>593</v>
      </c>
      <c r="D175" s="510" t="s">
        <v>586</v>
      </c>
      <c r="E175" s="248" t="s">
        <v>594</v>
      </c>
      <c r="F175" s="207" t="s">
        <v>595</v>
      </c>
      <c r="G175" s="253" t="s">
        <v>596</v>
      </c>
      <c r="H175" s="262" t="s">
        <v>597</v>
      </c>
      <c r="I175" s="98" t="s">
        <v>279</v>
      </c>
      <c r="J175" s="98" t="s">
        <v>544</v>
      </c>
      <c r="K175" s="98" t="s">
        <v>598</v>
      </c>
      <c r="L175" s="98" t="s">
        <v>404</v>
      </c>
      <c r="M175" s="127">
        <v>0</v>
      </c>
      <c r="N175" s="127">
        <v>0</v>
      </c>
      <c r="O175" s="139">
        <v>9219100</v>
      </c>
      <c r="P175" s="127">
        <v>9219100</v>
      </c>
      <c r="Q175" s="127">
        <v>9219100</v>
      </c>
      <c r="R175" s="127">
        <v>9219100</v>
      </c>
      <c r="S175" s="58">
        <v>3</v>
      </c>
    </row>
    <row r="176" spans="1:19" s="69" customFormat="1" ht="409.5" customHeight="1">
      <c r="A176" s="226">
        <v>703</v>
      </c>
      <c r="B176" s="233" t="s">
        <v>599</v>
      </c>
      <c r="C176" s="266" t="s">
        <v>600</v>
      </c>
      <c r="D176" s="511" t="s">
        <v>586</v>
      </c>
      <c r="E176" s="259"/>
      <c r="F176" s="208"/>
      <c r="G176" s="818"/>
      <c r="H176" s="267"/>
      <c r="I176" s="122" t="s">
        <v>279</v>
      </c>
      <c r="J176" s="122" t="s">
        <v>544</v>
      </c>
      <c r="K176" s="122" t="s">
        <v>601</v>
      </c>
      <c r="L176" s="122" t="s">
        <v>404</v>
      </c>
      <c r="M176" s="140">
        <v>0</v>
      </c>
      <c r="N176" s="140">
        <v>0</v>
      </c>
      <c r="O176" s="141">
        <v>5424900</v>
      </c>
      <c r="P176" s="140">
        <v>0</v>
      </c>
      <c r="Q176" s="140">
        <v>0</v>
      </c>
      <c r="R176" s="140">
        <v>0</v>
      </c>
      <c r="S176" s="44">
        <v>3</v>
      </c>
    </row>
    <row r="177" spans="1:19" s="69" customFormat="1" ht="51" customHeight="1">
      <c r="A177" s="227"/>
      <c r="B177" s="235"/>
      <c r="C177" s="222"/>
      <c r="D177" s="512"/>
      <c r="E177" s="249"/>
      <c r="F177" s="35"/>
      <c r="G177" s="168"/>
      <c r="H177" s="159"/>
      <c r="I177" s="130"/>
      <c r="J177" s="130"/>
      <c r="K177" s="130"/>
      <c r="L177" s="130"/>
      <c r="M177" s="127"/>
      <c r="N177" s="127"/>
      <c r="O177" s="139"/>
      <c r="P177" s="127"/>
      <c r="Q177" s="127"/>
      <c r="R177" s="127"/>
      <c r="S177" s="65"/>
    </row>
    <row r="178" spans="1:19" s="69" customFormat="1" ht="409.5" customHeight="1">
      <c r="A178" s="101">
        <v>703</v>
      </c>
      <c r="B178" s="114" t="s">
        <v>602</v>
      </c>
      <c r="C178" s="155" t="s">
        <v>603</v>
      </c>
      <c r="D178" s="510" t="s">
        <v>586</v>
      </c>
      <c r="E178" s="160" t="s">
        <v>604</v>
      </c>
      <c r="F178" s="35" t="s">
        <v>605</v>
      </c>
      <c r="G178" s="161" t="s">
        <v>606</v>
      </c>
      <c r="H178" s="161" t="s">
        <v>607</v>
      </c>
      <c r="I178" s="124" t="s">
        <v>279</v>
      </c>
      <c r="J178" s="124" t="s">
        <v>544</v>
      </c>
      <c r="K178" s="124" t="s">
        <v>608</v>
      </c>
      <c r="L178" s="124" t="s">
        <v>8</v>
      </c>
      <c r="M178" s="127">
        <v>0</v>
      </c>
      <c r="N178" s="127">
        <v>0</v>
      </c>
      <c r="O178" s="139">
        <v>96000</v>
      </c>
      <c r="P178" s="127">
        <v>0</v>
      </c>
      <c r="Q178" s="127">
        <v>0</v>
      </c>
      <c r="R178" s="127">
        <v>0</v>
      </c>
      <c r="S178" s="58">
        <v>3</v>
      </c>
    </row>
    <row r="179" spans="1:19" s="69" customFormat="1" ht="173.25" customHeight="1">
      <c r="A179" s="101">
        <v>703</v>
      </c>
      <c r="B179" s="114" t="s">
        <v>609</v>
      </c>
      <c r="C179" s="155" t="s">
        <v>610</v>
      </c>
      <c r="D179" s="504" t="s">
        <v>542</v>
      </c>
      <c r="E179" s="72" t="s">
        <v>611</v>
      </c>
      <c r="F179" s="755" t="s">
        <v>113</v>
      </c>
      <c r="G179" s="850">
        <v>44846</v>
      </c>
      <c r="H179" s="75" t="s">
        <v>114</v>
      </c>
      <c r="I179" s="98" t="s">
        <v>279</v>
      </c>
      <c r="J179" s="98" t="s">
        <v>544</v>
      </c>
      <c r="K179" s="98" t="s">
        <v>612</v>
      </c>
      <c r="L179" s="98" t="s">
        <v>549</v>
      </c>
      <c r="M179" s="127">
        <v>1697660.98</v>
      </c>
      <c r="N179" s="127">
        <v>1697660.98</v>
      </c>
      <c r="O179" s="139">
        <v>0</v>
      </c>
      <c r="P179" s="127"/>
      <c r="Q179" s="127"/>
      <c r="R179" s="127"/>
      <c r="S179" s="58">
        <v>3</v>
      </c>
    </row>
    <row r="180" spans="1:19" s="69" customFormat="1" ht="207" customHeight="1">
      <c r="A180" s="101">
        <v>703</v>
      </c>
      <c r="B180" s="114" t="s">
        <v>613</v>
      </c>
      <c r="C180" s="155" t="s">
        <v>614</v>
      </c>
      <c r="D180" s="504" t="s">
        <v>542</v>
      </c>
      <c r="E180" s="72" t="s">
        <v>615</v>
      </c>
      <c r="F180" s="755" t="s">
        <v>113</v>
      </c>
      <c r="G180" s="850">
        <v>44846</v>
      </c>
      <c r="H180" s="75" t="s">
        <v>114</v>
      </c>
      <c r="I180" s="98" t="s">
        <v>279</v>
      </c>
      <c r="J180" s="98" t="s">
        <v>544</v>
      </c>
      <c r="K180" s="98" t="s">
        <v>616</v>
      </c>
      <c r="L180" s="98" t="s">
        <v>549</v>
      </c>
      <c r="M180" s="127">
        <v>1697660.98</v>
      </c>
      <c r="N180" s="127">
        <v>1697660.98</v>
      </c>
      <c r="O180" s="139">
        <v>0</v>
      </c>
      <c r="P180" s="127"/>
      <c r="Q180" s="127"/>
      <c r="R180" s="127"/>
      <c r="S180" s="58">
        <v>3</v>
      </c>
    </row>
    <row r="181" spans="1:19" s="43" customFormat="1" ht="270" customHeight="1">
      <c r="A181" s="226">
        <v>703</v>
      </c>
      <c r="B181" s="233" t="s">
        <v>617</v>
      </c>
      <c r="C181" s="250" t="s">
        <v>618</v>
      </c>
      <c r="D181" s="508" t="s">
        <v>542</v>
      </c>
      <c r="E181" s="72" t="s">
        <v>543</v>
      </c>
      <c r="F181" s="94" t="s">
        <v>75</v>
      </c>
      <c r="G181" s="863">
        <v>43580</v>
      </c>
      <c r="H181" s="161" t="s">
        <v>114</v>
      </c>
      <c r="I181" s="98" t="s">
        <v>279</v>
      </c>
      <c r="J181" s="98" t="s">
        <v>544</v>
      </c>
      <c r="K181" s="98" t="s">
        <v>619</v>
      </c>
      <c r="L181" s="98" t="s">
        <v>54</v>
      </c>
      <c r="M181" s="127">
        <f>M182+M183</f>
        <v>3792700</v>
      </c>
      <c r="N181" s="127">
        <f>N182+N183</f>
        <v>3751316.65</v>
      </c>
      <c r="O181" s="139">
        <f>O182+O183</f>
        <v>3660500</v>
      </c>
      <c r="P181" s="127">
        <f>SUM(P182:P183)</f>
        <v>3660500</v>
      </c>
      <c r="Q181" s="127">
        <f>SUM(Q182:Q183)</f>
        <v>3660500</v>
      </c>
      <c r="R181" s="127">
        <f>SUM(R182:R183)</f>
        <v>3660500</v>
      </c>
      <c r="S181" s="58">
        <v>3</v>
      </c>
    </row>
    <row r="182" spans="1:19" s="43" customFormat="1" ht="45.75" customHeight="1">
      <c r="A182" s="240"/>
      <c r="B182" s="234"/>
      <c r="C182" s="251"/>
      <c r="D182" s="513"/>
      <c r="E182" s="259" t="s">
        <v>620</v>
      </c>
      <c r="F182" s="853"/>
      <c r="G182" s="854"/>
      <c r="H182" s="157"/>
      <c r="I182" s="98" t="s">
        <v>279</v>
      </c>
      <c r="J182" s="98" t="s">
        <v>544</v>
      </c>
      <c r="K182" s="98" t="s">
        <v>619</v>
      </c>
      <c r="L182" s="98" t="s">
        <v>621</v>
      </c>
      <c r="M182" s="137">
        <v>0</v>
      </c>
      <c r="N182" s="137">
        <v>0</v>
      </c>
      <c r="O182" s="137">
        <v>0</v>
      </c>
      <c r="P182" s="137"/>
      <c r="Q182" s="137"/>
      <c r="R182" s="137"/>
      <c r="S182" s="58">
        <v>3</v>
      </c>
    </row>
    <row r="183" spans="1:19" s="43" customFormat="1" ht="79.5" customHeight="1">
      <c r="A183" s="227"/>
      <c r="B183" s="235"/>
      <c r="C183" s="252"/>
      <c r="D183" s="509"/>
      <c r="E183" s="249"/>
      <c r="F183" s="864"/>
      <c r="G183" s="865"/>
      <c r="H183" s="162"/>
      <c r="I183" s="130" t="s">
        <v>279</v>
      </c>
      <c r="J183" s="130" t="s">
        <v>544</v>
      </c>
      <c r="K183" s="130" t="s">
        <v>619</v>
      </c>
      <c r="L183" s="130" t="s">
        <v>8</v>
      </c>
      <c r="M183" s="137">
        <v>3792700</v>
      </c>
      <c r="N183" s="137">
        <v>3751316.65</v>
      </c>
      <c r="O183" s="137">
        <v>3660500</v>
      </c>
      <c r="P183" s="137">
        <v>3660500</v>
      </c>
      <c r="Q183" s="137">
        <v>3660500</v>
      </c>
      <c r="R183" s="137">
        <v>3660500</v>
      </c>
      <c r="S183" s="58">
        <v>3</v>
      </c>
    </row>
    <row r="184" spans="1:19" s="43" customFormat="1" ht="275.25" customHeight="1">
      <c r="A184" s="101">
        <v>703</v>
      </c>
      <c r="B184" s="78" t="s">
        <v>622</v>
      </c>
      <c r="C184" s="154" t="s">
        <v>623</v>
      </c>
      <c r="D184" s="504" t="s">
        <v>542</v>
      </c>
      <c r="E184" s="74" t="s">
        <v>624</v>
      </c>
      <c r="F184" s="496" t="s">
        <v>113</v>
      </c>
      <c r="G184" s="850">
        <v>43580</v>
      </c>
      <c r="H184" s="75" t="s">
        <v>114</v>
      </c>
      <c r="I184" s="124" t="s">
        <v>279</v>
      </c>
      <c r="J184" s="124" t="s">
        <v>544</v>
      </c>
      <c r="K184" s="124" t="s">
        <v>625</v>
      </c>
      <c r="L184" s="124" t="s">
        <v>549</v>
      </c>
      <c r="M184" s="127">
        <v>0</v>
      </c>
      <c r="N184" s="127">
        <v>0</v>
      </c>
      <c r="O184" s="127">
        <v>0</v>
      </c>
      <c r="P184" s="127">
        <v>0</v>
      </c>
      <c r="Q184" s="127">
        <v>0</v>
      </c>
      <c r="R184" s="127">
        <v>0</v>
      </c>
      <c r="S184" s="52">
        <v>3</v>
      </c>
    </row>
    <row r="185" spans="1:19" s="42" customFormat="1" ht="126" customHeight="1">
      <c r="A185" s="101">
        <v>703</v>
      </c>
      <c r="B185" s="114" t="s">
        <v>626</v>
      </c>
      <c r="C185" s="250" t="s">
        <v>627</v>
      </c>
      <c r="D185" s="505" t="s">
        <v>542</v>
      </c>
      <c r="E185" s="238" t="s">
        <v>507</v>
      </c>
      <c r="F185" s="107" t="s">
        <v>113</v>
      </c>
      <c r="G185" s="811" t="s">
        <v>508</v>
      </c>
      <c r="H185" s="151" t="s">
        <v>509</v>
      </c>
      <c r="I185" s="122" t="s">
        <v>279</v>
      </c>
      <c r="J185" s="122" t="s">
        <v>544</v>
      </c>
      <c r="K185" s="122" t="s">
        <v>628</v>
      </c>
      <c r="L185" s="122" t="s">
        <v>404</v>
      </c>
      <c r="M185" s="93">
        <v>9803400</v>
      </c>
      <c r="N185" s="93">
        <v>8742017.2300000004</v>
      </c>
      <c r="O185" s="121">
        <v>6859700</v>
      </c>
      <c r="P185" s="93">
        <v>6869700</v>
      </c>
      <c r="Q185" s="93">
        <v>6869700</v>
      </c>
      <c r="R185" s="93">
        <v>6869700</v>
      </c>
      <c r="S185" s="44">
        <v>3</v>
      </c>
    </row>
    <row r="186" spans="1:19" s="42" customFormat="1" ht="72.75" customHeight="1">
      <c r="A186" s="108"/>
      <c r="B186" s="82"/>
      <c r="C186" s="252"/>
      <c r="D186" s="510"/>
      <c r="E186" s="239"/>
      <c r="F186" s="107"/>
      <c r="G186" s="811"/>
      <c r="H186" s="151"/>
      <c r="I186" s="130"/>
      <c r="J186" s="130"/>
      <c r="K186" s="130"/>
      <c r="L186" s="130"/>
      <c r="M186" s="127"/>
      <c r="N186" s="127"/>
      <c r="O186" s="127"/>
      <c r="P186" s="127"/>
      <c r="Q186" s="127"/>
      <c r="R186" s="127"/>
      <c r="S186" s="65"/>
    </row>
    <row r="187" spans="1:19" s="42" customFormat="1" ht="257.25" customHeight="1">
      <c r="A187" s="101">
        <v>703</v>
      </c>
      <c r="B187" s="114" t="s">
        <v>629</v>
      </c>
      <c r="C187" s="154" t="s">
        <v>630</v>
      </c>
      <c r="D187" s="504" t="s">
        <v>542</v>
      </c>
      <c r="E187" s="73" t="s">
        <v>631</v>
      </c>
      <c r="F187" s="496" t="s">
        <v>75</v>
      </c>
      <c r="G187" s="850">
        <v>42736</v>
      </c>
      <c r="H187" s="75" t="s">
        <v>114</v>
      </c>
      <c r="I187" s="98" t="s">
        <v>279</v>
      </c>
      <c r="J187" s="98" t="s">
        <v>544</v>
      </c>
      <c r="K187" s="98" t="s">
        <v>632</v>
      </c>
      <c r="L187" s="98" t="s">
        <v>404</v>
      </c>
      <c r="M187" s="99">
        <v>0</v>
      </c>
      <c r="N187" s="99">
        <v>0</v>
      </c>
      <c r="O187" s="99">
        <v>0</v>
      </c>
      <c r="P187" s="99">
        <v>2500000</v>
      </c>
      <c r="Q187" s="99">
        <v>2500000</v>
      </c>
      <c r="R187" s="99">
        <v>0</v>
      </c>
      <c r="S187" s="58">
        <v>3</v>
      </c>
    </row>
    <row r="188" spans="1:19" s="42" customFormat="1" ht="272.25" customHeight="1">
      <c r="A188" s="101">
        <v>703</v>
      </c>
      <c r="B188" s="114" t="s">
        <v>633</v>
      </c>
      <c r="C188" s="154" t="s">
        <v>634</v>
      </c>
      <c r="D188" s="504" t="s">
        <v>542</v>
      </c>
      <c r="E188" s="74" t="s">
        <v>624</v>
      </c>
      <c r="F188" s="496" t="s">
        <v>113</v>
      </c>
      <c r="G188" s="850">
        <v>43580</v>
      </c>
      <c r="H188" s="75" t="s">
        <v>114</v>
      </c>
      <c r="I188" s="98" t="s">
        <v>279</v>
      </c>
      <c r="J188" s="98" t="s">
        <v>544</v>
      </c>
      <c r="K188" s="98" t="s">
        <v>635</v>
      </c>
      <c r="L188" s="98" t="s">
        <v>549</v>
      </c>
      <c r="M188" s="99">
        <v>657000</v>
      </c>
      <c r="N188" s="99">
        <v>0</v>
      </c>
      <c r="O188" s="67">
        <v>0</v>
      </c>
      <c r="P188" s="99">
        <v>0</v>
      </c>
      <c r="Q188" s="99">
        <v>0</v>
      </c>
      <c r="R188" s="99">
        <v>0</v>
      </c>
      <c r="S188" s="58">
        <v>3</v>
      </c>
    </row>
    <row r="189" spans="1:19" s="42" customFormat="1" ht="156.75" customHeight="1">
      <c r="A189" s="101">
        <v>703</v>
      </c>
      <c r="B189" s="114" t="s">
        <v>636</v>
      </c>
      <c r="C189" s="154" t="s">
        <v>637</v>
      </c>
      <c r="D189" s="508" t="s">
        <v>638</v>
      </c>
      <c r="E189" s="248" t="s">
        <v>639</v>
      </c>
      <c r="F189" s="300" t="s">
        <v>113</v>
      </c>
      <c r="G189" s="808">
        <v>45069</v>
      </c>
      <c r="H189" s="262" t="s">
        <v>114</v>
      </c>
      <c r="I189" s="98" t="s">
        <v>279</v>
      </c>
      <c r="J189" s="98" t="s">
        <v>544</v>
      </c>
      <c r="K189" s="98" t="s">
        <v>640</v>
      </c>
      <c r="L189" s="98" t="s">
        <v>549</v>
      </c>
      <c r="M189" s="99">
        <v>5000000</v>
      </c>
      <c r="N189" s="99">
        <v>0</v>
      </c>
      <c r="O189" s="67">
        <v>0</v>
      </c>
      <c r="P189" s="99"/>
      <c r="Q189" s="99"/>
      <c r="R189" s="99"/>
      <c r="S189" s="52"/>
    </row>
    <row r="190" spans="1:19" s="42" customFormat="1" ht="96">
      <c r="A190" s="101">
        <v>703</v>
      </c>
      <c r="B190" s="114" t="s">
        <v>641</v>
      </c>
      <c r="C190" s="154" t="s">
        <v>642</v>
      </c>
      <c r="D190" s="509"/>
      <c r="E190" s="249"/>
      <c r="F190" s="302"/>
      <c r="G190" s="810"/>
      <c r="H190" s="263"/>
      <c r="I190" s="98" t="s">
        <v>279</v>
      </c>
      <c r="J190" s="98" t="s">
        <v>544</v>
      </c>
      <c r="K190" s="98" t="s">
        <v>643</v>
      </c>
      <c r="L190" s="98" t="s">
        <v>8</v>
      </c>
      <c r="M190" s="99">
        <v>3864700</v>
      </c>
      <c r="N190" s="99">
        <v>3864700</v>
      </c>
      <c r="O190" s="67">
        <v>0</v>
      </c>
      <c r="P190" s="99"/>
      <c r="Q190" s="99"/>
      <c r="R190" s="99"/>
      <c r="S190" s="52"/>
    </row>
    <row r="191" spans="1:19" s="42" customFormat="1" ht="137.25" customHeight="1">
      <c r="A191" s="101">
        <v>703</v>
      </c>
      <c r="B191" s="114" t="s">
        <v>644</v>
      </c>
      <c r="C191" s="154" t="s">
        <v>645</v>
      </c>
      <c r="D191" s="510" t="s">
        <v>542</v>
      </c>
      <c r="E191" s="134" t="s">
        <v>646</v>
      </c>
      <c r="F191" s="97" t="s">
        <v>113</v>
      </c>
      <c r="G191" s="862">
        <v>45279</v>
      </c>
      <c r="H191" s="159" t="s">
        <v>114</v>
      </c>
      <c r="I191" s="98" t="s">
        <v>279</v>
      </c>
      <c r="J191" s="98" t="s">
        <v>544</v>
      </c>
      <c r="K191" s="98" t="s">
        <v>647</v>
      </c>
      <c r="L191" s="98" t="s">
        <v>8</v>
      </c>
      <c r="M191" s="99">
        <v>10000000</v>
      </c>
      <c r="N191" s="99">
        <v>0</v>
      </c>
      <c r="O191" s="67">
        <v>0</v>
      </c>
      <c r="P191" s="99"/>
      <c r="Q191" s="99"/>
      <c r="R191" s="99"/>
      <c r="S191" s="52"/>
    </row>
    <row r="192" spans="1:19" s="42" customFormat="1" ht="231.75" customHeight="1">
      <c r="A192" s="101">
        <v>703</v>
      </c>
      <c r="B192" s="114" t="s">
        <v>648</v>
      </c>
      <c r="C192" s="154" t="s">
        <v>649</v>
      </c>
      <c r="D192" s="510" t="s">
        <v>586</v>
      </c>
      <c r="E192" s="74" t="s">
        <v>650</v>
      </c>
      <c r="F192" s="496" t="s">
        <v>651</v>
      </c>
      <c r="G192" s="850">
        <v>44256</v>
      </c>
      <c r="H192" s="75" t="s">
        <v>652</v>
      </c>
      <c r="I192" s="98" t="s">
        <v>279</v>
      </c>
      <c r="J192" s="98" t="s">
        <v>544</v>
      </c>
      <c r="K192" s="98" t="s">
        <v>653</v>
      </c>
      <c r="L192" s="98" t="s">
        <v>8</v>
      </c>
      <c r="M192" s="99">
        <v>899700</v>
      </c>
      <c r="N192" s="99">
        <v>899674.4</v>
      </c>
      <c r="O192" s="67">
        <v>0</v>
      </c>
      <c r="P192" s="99"/>
      <c r="Q192" s="99"/>
      <c r="R192" s="99"/>
      <c r="S192" s="52"/>
    </row>
    <row r="193" spans="1:19" s="42" customFormat="1" ht="97.5" customHeight="1">
      <c r="A193" s="101">
        <v>703</v>
      </c>
      <c r="B193" s="233" t="s">
        <v>654</v>
      </c>
      <c r="C193" s="250" t="s">
        <v>655</v>
      </c>
      <c r="D193" s="18" t="s">
        <v>307</v>
      </c>
      <c r="E193" s="100" t="s">
        <v>656</v>
      </c>
      <c r="F193" s="94" t="s">
        <v>113</v>
      </c>
      <c r="G193" s="863">
        <v>42446</v>
      </c>
      <c r="H193" s="161" t="s">
        <v>114</v>
      </c>
      <c r="I193" s="124" t="s">
        <v>279</v>
      </c>
      <c r="J193" s="124" t="s">
        <v>279</v>
      </c>
      <c r="K193" s="124" t="s">
        <v>657</v>
      </c>
      <c r="L193" s="124" t="s">
        <v>54</v>
      </c>
      <c r="M193" s="99">
        <f t="shared" ref="M193:R193" si="16">SUM(M194:M197)</f>
        <v>12806000</v>
      </c>
      <c r="N193" s="99">
        <f t="shared" si="16"/>
        <v>12693230.74</v>
      </c>
      <c r="O193" s="67">
        <f t="shared" si="16"/>
        <v>12904900</v>
      </c>
      <c r="P193" s="99">
        <f t="shared" si="16"/>
        <v>13340000</v>
      </c>
      <c r="Q193" s="99">
        <f t="shared" si="16"/>
        <v>13862000</v>
      </c>
      <c r="R193" s="99">
        <f t="shared" si="16"/>
        <v>13862000</v>
      </c>
      <c r="S193" s="52">
        <v>3</v>
      </c>
    </row>
    <row r="194" spans="1:19" s="43" customFormat="1" ht="15" customHeight="1">
      <c r="A194" s="103"/>
      <c r="B194" s="234"/>
      <c r="C194" s="251"/>
      <c r="D194" s="514"/>
      <c r="E194" s="259" t="s">
        <v>658</v>
      </c>
      <c r="F194" s="94" t="s">
        <v>113</v>
      </c>
      <c r="G194" s="863">
        <v>42507</v>
      </c>
      <c r="H194" s="161" t="s">
        <v>114</v>
      </c>
      <c r="I194" s="98" t="s">
        <v>279</v>
      </c>
      <c r="J194" s="98" t="s">
        <v>279</v>
      </c>
      <c r="K194" s="98" t="s">
        <v>657</v>
      </c>
      <c r="L194" s="98" t="s">
        <v>20</v>
      </c>
      <c r="M194" s="95">
        <v>9497200</v>
      </c>
      <c r="N194" s="95">
        <v>9429424.1799999997</v>
      </c>
      <c r="O194" s="95">
        <v>9655100</v>
      </c>
      <c r="P194" s="95">
        <v>10029000</v>
      </c>
      <c r="Q194" s="95">
        <v>10430000</v>
      </c>
      <c r="R194" s="95">
        <v>10430000</v>
      </c>
      <c r="S194" s="49">
        <v>3</v>
      </c>
    </row>
    <row r="195" spans="1:19" s="43" customFormat="1" ht="15" customHeight="1">
      <c r="A195" s="103"/>
      <c r="B195" s="234"/>
      <c r="C195" s="251"/>
      <c r="D195" s="514"/>
      <c r="E195" s="259"/>
      <c r="F195" s="853"/>
      <c r="G195" s="863"/>
      <c r="H195" s="161"/>
      <c r="I195" s="98" t="s">
        <v>279</v>
      </c>
      <c r="J195" s="98" t="s">
        <v>279</v>
      </c>
      <c r="K195" s="98" t="s">
        <v>657</v>
      </c>
      <c r="L195" s="98" t="s">
        <v>37</v>
      </c>
      <c r="M195" s="95">
        <v>2841300</v>
      </c>
      <c r="N195" s="95">
        <v>2818129.06</v>
      </c>
      <c r="O195" s="95">
        <v>2915800</v>
      </c>
      <c r="P195" s="95">
        <v>3029000</v>
      </c>
      <c r="Q195" s="95">
        <v>3150000</v>
      </c>
      <c r="R195" s="95">
        <v>3150000</v>
      </c>
      <c r="S195" s="49">
        <v>3</v>
      </c>
    </row>
    <row r="196" spans="1:19" s="43" customFormat="1" ht="15" customHeight="1">
      <c r="A196" s="103"/>
      <c r="B196" s="234"/>
      <c r="C196" s="251"/>
      <c r="D196" s="514"/>
      <c r="E196" s="259"/>
      <c r="F196" s="853"/>
      <c r="G196" s="863"/>
      <c r="H196" s="161"/>
      <c r="I196" s="98" t="s">
        <v>279</v>
      </c>
      <c r="J196" s="98" t="s">
        <v>279</v>
      </c>
      <c r="K196" s="98" t="s">
        <v>657</v>
      </c>
      <c r="L196" s="98" t="s">
        <v>8</v>
      </c>
      <c r="M196" s="95">
        <v>466500</v>
      </c>
      <c r="N196" s="95">
        <v>445677.5</v>
      </c>
      <c r="O196" s="95">
        <v>332000</v>
      </c>
      <c r="P196" s="95">
        <v>280000</v>
      </c>
      <c r="Q196" s="95">
        <v>280000</v>
      </c>
      <c r="R196" s="95">
        <v>280000</v>
      </c>
      <c r="S196" s="49">
        <v>3</v>
      </c>
    </row>
    <row r="197" spans="1:19" s="43" customFormat="1" ht="82.5" customHeight="1">
      <c r="A197" s="108"/>
      <c r="B197" s="235"/>
      <c r="C197" s="252"/>
      <c r="D197" s="510"/>
      <c r="E197" s="249"/>
      <c r="F197" s="864"/>
      <c r="G197" s="862"/>
      <c r="H197" s="159"/>
      <c r="I197" s="98" t="s">
        <v>279</v>
      </c>
      <c r="J197" s="98" t="s">
        <v>279</v>
      </c>
      <c r="K197" s="98" t="s">
        <v>657</v>
      </c>
      <c r="L197" s="98" t="s">
        <v>38</v>
      </c>
      <c r="M197" s="95">
        <v>1000</v>
      </c>
      <c r="N197" s="95">
        <v>0</v>
      </c>
      <c r="O197" s="95">
        <v>2000</v>
      </c>
      <c r="P197" s="95">
        <v>2000</v>
      </c>
      <c r="Q197" s="95">
        <v>2000</v>
      </c>
      <c r="R197" s="95">
        <v>2000</v>
      </c>
      <c r="S197" s="49">
        <v>3</v>
      </c>
    </row>
    <row r="198" spans="1:19" s="42" customFormat="1" ht="187.5" customHeight="1">
      <c r="A198" s="101">
        <v>703</v>
      </c>
      <c r="B198" s="233" t="s">
        <v>659</v>
      </c>
      <c r="C198" s="250" t="s">
        <v>660</v>
      </c>
      <c r="D198" s="505" t="s">
        <v>661</v>
      </c>
      <c r="E198" s="72" t="s">
        <v>662</v>
      </c>
      <c r="F198" s="851" t="s">
        <v>113</v>
      </c>
      <c r="G198" s="866">
        <v>44927</v>
      </c>
      <c r="H198" s="167" t="s">
        <v>272</v>
      </c>
      <c r="I198" s="124" t="s">
        <v>279</v>
      </c>
      <c r="J198" s="122" t="s">
        <v>279</v>
      </c>
      <c r="K198" s="122" t="s">
        <v>663</v>
      </c>
      <c r="L198" s="122" t="s">
        <v>54</v>
      </c>
      <c r="M198" s="255">
        <f t="shared" ref="M198:R198" si="17">SUM(M200:M201)</f>
        <v>544200</v>
      </c>
      <c r="N198" s="255">
        <f t="shared" si="17"/>
        <v>544200</v>
      </c>
      <c r="O198" s="257">
        <f t="shared" si="17"/>
        <v>624100</v>
      </c>
      <c r="P198" s="255">
        <f t="shared" si="17"/>
        <v>624100</v>
      </c>
      <c r="Q198" s="255">
        <f t="shared" si="17"/>
        <v>624100</v>
      </c>
      <c r="R198" s="255">
        <f t="shared" si="17"/>
        <v>624100</v>
      </c>
      <c r="S198" s="245">
        <v>3</v>
      </c>
    </row>
    <row r="199" spans="1:19" s="42" customFormat="1" ht="39.950000000000003" customHeight="1">
      <c r="A199" s="103"/>
      <c r="B199" s="234"/>
      <c r="C199" s="251"/>
      <c r="D199" s="513" t="s">
        <v>664</v>
      </c>
      <c r="E199" s="259" t="s">
        <v>665</v>
      </c>
      <c r="F199" s="853" t="s">
        <v>113</v>
      </c>
      <c r="G199" s="863">
        <v>45292</v>
      </c>
      <c r="H199" s="151" t="s">
        <v>272</v>
      </c>
      <c r="I199" s="124"/>
      <c r="J199" s="130"/>
      <c r="K199" s="130"/>
      <c r="L199" s="130"/>
      <c r="M199" s="256"/>
      <c r="N199" s="256"/>
      <c r="O199" s="258"/>
      <c r="P199" s="256"/>
      <c r="Q199" s="256"/>
      <c r="R199" s="256"/>
      <c r="S199" s="247"/>
    </row>
    <row r="200" spans="1:19" s="43" customFormat="1" ht="15" customHeight="1">
      <c r="A200" s="103"/>
      <c r="B200" s="234"/>
      <c r="C200" s="251"/>
      <c r="D200" s="513"/>
      <c r="E200" s="259"/>
      <c r="F200" s="853"/>
      <c r="G200" s="94"/>
      <c r="H200" s="34"/>
      <c r="I200" s="98" t="s">
        <v>279</v>
      </c>
      <c r="J200" s="98" t="s">
        <v>279</v>
      </c>
      <c r="K200" s="98" t="s">
        <v>663</v>
      </c>
      <c r="L200" s="98" t="s">
        <v>228</v>
      </c>
      <c r="M200" s="95">
        <v>418000</v>
      </c>
      <c r="N200" s="95">
        <v>418000</v>
      </c>
      <c r="O200" s="95">
        <v>481400</v>
      </c>
      <c r="P200" s="95">
        <v>481400</v>
      </c>
      <c r="Q200" s="95">
        <v>481400</v>
      </c>
      <c r="R200" s="95">
        <v>481400</v>
      </c>
      <c r="S200" s="59">
        <v>3</v>
      </c>
    </row>
    <row r="201" spans="1:19" s="50" customFormat="1" ht="141.75" customHeight="1">
      <c r="A201" s="108"/>
      <c r="B201" s="235"/>
      <c r="C201" s="252"/>
      <c r="D201" s="509"/>
      <c r="E201" s="249"/>
      <c r="F201" s="864"/>
      <c r="G201" s="97"/>
      <c r="H201" s="35"/>
      <c r="I201" s="130" t="s">
        <v>279</v>
      </c>
      <c r="J201" s="130" t="s">
        <v>279</v>
      </c>
      <c r="K201" s="130" t="s">
        <v>663</v>
      </c>
      <c r="L201" s="130" t="s">
        <v>229</v>
      </c>
      <c r="M201" s="95">
        <v>126200</v>
      </c>
      <c r="N201" s="95">
        <v>126200</v>
      </c>
      <c r="O201" s="95">
        <v>142700</v>
      </c>
      <c r="P201" s="95">
        <v>142700</v>
      </c>
      <c r="Q201" s="95">
        <v>142700</v>
      </c>
      <c r="R201" s="95">
        <v>142700</v>
      </c>
      <c r="S201" s="59">
        <v>3</v>
      </c>
    </row>
    <row r="202" spans="1:19" s="71" customFormat="1" ht="139.5" customHeight="1">
      <c r="A202" s="103">
        <v>703</v>
      </c>
      <c r="B202" s="756" t="s">
        <v>666</v>
      </c>
      <c r="C202" s="250" t="s">
        <v>223</v>
      </c>
      <c r="D202" s="514" t="s">
        <v>251</v>
      </c>
      <c r="E202" s="100" t="s">
        <v>667</v>
      </c>
      <c r="F202" s="94" t="s">
        <v>113</v>
      </c>
      <c r="G202" s="863">
        <v>45225</v>
      </c>
      <c r="H202" s="34" t="s">
        <v>114</v>
      </c>
      <c r="I202" s="98" t="s">
        <v>279</v>
      </c>
      <c r="J202" s="98" t="s">
        <v>279</v>
      </c>
      <c r="K202" s="98" t="s">
        <v>227</v>
      </c>
      <c r="L202" s="98" t="s">
        <v>54</v>
      </c>
      <c r="M202" s="99">
        <f>M203+M204</f>
        <v>67600</v>
      </c>
      <c r="N202" s="99">
        <f>N203+N204</f>
        <v>32881.979999999996</v>
      </c>
      <c r="O202" s="67">
        <f>O203+O204</f>
        <v>32200</v>
      </c>
      <c r="P202" s="99">
        <f>SUM(P203:P204)</f>
        <v>33500</v>
      </c>
      <c r="Q202" s="99">
        <f>SUM(Q203:Q204)</f>
        <v>34900</v>
      </c>
      <c r="R202" s="99">
        <f>SUM(R203:R204)</f>
        <v>34900</v>
      </c>
      <c r="S202" s="70">
        <v>3</v>
      </c>
    </row>
    <row r="203" spans="1:19" s="71" customFormat="1" ht="75" customHeight="1">
      <c r="A203" s="103"/>
      <c r="B203" s="757"/>
      <c r="C203" s="251"/>
      <c r="D203" s="514"/>
      <c r="E203" s="259" t="s">
        <v>246</v>
      </c>
      <c r="F203" s="94" t="s">
        <v>113</v>
      </c>
      <c r="G203" s="863">
        <v>39448</v>
      </c>
      <c r="H203" s="34" t="s">
        <v>114</v>
      </c>
      <c r="I203" s="98" t="s">
        <v>279</v>
      </c>
      <c r="J203" s="98" t="s">
        <v>279</v>
      </c>
      <c r="K203" s="98" t="s">
        <v>227</v>
      </c>
      <c r="L203" s="98" t="s">
        <v>228</v>
      </c>
      <c r="M203" s="95">
        <v>52200</v>
      </c>
      <c r="N203" s="95">
        <v>25975.64</v>
      </c>
      <c r="O203" s="95">
        <v>22700</v>
      </c>
      <c r="P203" s="95">
        <v>23600</v>
      </c>
      <c r="Q203" s="95">
        <v>24600</v>
      </c>
      <c r="R203" s="95">
        <v>24600</v>
      </c>
      <c r="S203" s="70"/>
    </row>
    <row r="204" spans="1:19" s="71" customFormat="1" ht="80.25" customHeight="1">
      <c r="A204" s="103"/>
      <c r="B204" s="763"/>
      <c r="C204" s="252"/>
      <c r="D204" s="514"/>
      <c r="E204" s="249"/>
      <c r="F204" s="94"/>
      <c r="G204" s="863"/>
      <c r="H204" s="34"/>
      <c r="I204" s="98" t="s">
        <v>279</v>
      </c>
      <c r="J204" s="98" t="s">
        <v>279</v>
      </c>
      <c r="K204" s="98" t="s">
        <v>227</v>
      </c>
      <c r="L204" s="98" t="s">
        <v>229</v>
      </c>
      <c r="M204" s="95">
        <v>15400</v>
      </c>
      <c r="N204" s="95">
        <v>6906.34</v>
      </c>
      <c r="O204" s="95">
        <v>9500</v>
      </c>
      <c r="P204" s="95">
        <v>9900</v>
      </c>
      <c r="Q204" s="95">
        <v>10300</v>
      </c>
      <c r="R204" s="95">
        <v>10300</v>
      </c>
      <c r="S204" s="70"/>
    </row>
    <row r="205" spans="1:19" s="42" customFormat="1" ht="68.25" customHeight="1">
      <c r="A205" s="226">
        <v>703</v>
      </c>
      <c r="B205" s="233" t="s">
        <v>668</v>
      </c>
      <c r="C205" s="228" t="s">
        <v>669</v>
      </c>
      <c r="D205" s="497" t="s">
        <v>670</v>
      </c>
      <c r="E205" s="242" t="s">
        <v>671</v>
      </c>
      <c r="F205" s="233" t="s">
        <v>113</v>
      </c>
      <c r="G205" s="815">
        <v>42736</v>
      </c>
      <c r="H205" s="207" t="s">
        <v>114</v>
      </c>
      <c r="I205" s="122" t="s">
        <v>17</v>
      </c>
      <c r="J205" s="122" t="s">
        <v>3</v>
      </c>
      <c r="K205" s="122" t="s">
        <v>672</v>
      </c>
      <c r="L205" s="122" t="s">
        <v>8</v>
      </c>
      <c r="M205" s="99">
        <v>69700</v>
      </c>
      <c r="N205" s="99">
        <v>16875.34</v>
      </c>
      <c r="O205" s="67">
        <v>85000</v>
      </c>
      <c r="P205" s="99">
        <v>85000</v>
      </c>
      <c r="Q205" s="99">
        <v>85000</v>
      </c>
      <c r="R205" s="99">
        <v>85000</v>
      </c>
      <c r="S205" s="58">
        <v>3</v>
      </c>
    </row>
    <row r="206" spans="1:19" s="42" customFormat="1" ht="42" customHeight="1">
      <c r="A206" s="227"/>
      <c r="B206" s="235"/>
      <c r="C206" s="229"/>
      <c r="D206" s="499"/>
      <c r="E206" s="260"/>
      <c r="F206" s="867"/>
      <c r="G206" s="814"/>
      <c r="H206" s="209"/>
      <c r="I206" s="98" t="s">
        <v>17</v>
      </c>
      <c r="J206" s="98" t="s">
        <v>3</v>
      </c>
      <c r="K206" s="98" t="s">
        <v>672</v>
      </c>
      <c r="L206" s="98" t="s">
        <v>673</v>
      </c>
      <c r="M206" s="99">
        <v>7501900</v>
      </c>
      <c r="N206" s="99">
        <v>7493527.4299999997</v>
      </c>
      <c r="O206" s="67">
        <v>8505500</v>
      </c>
      <c r="P206" s="99">
        <v>8505500</v>
      </c>
      <c r="Q206" s="99">
        <v>8505500</v>
      </c>
      <c r="R206" s="99">
        <v>8505500</v>
      </c>
      <c r="S206" s="58">
        <v>3</v>
      </c>
    </row>
    <row r="207" spans="1:19" s="42" customFormat="1" ht="77.25" customHeight="1">
      <c r="A207" s="226">
        <v>703</v>
      </c>
      <c r="B207" s="233" t="s">
        <v>674</v>
      </c>
      <c r="C207" s="248" t="s">
        <v>675</v>
      </c>
      <c r="D207" s="497" t="s">
        <v>676</v>
      </c>
      <c r="E207" s="248" t="s">
        <v>677</v>
      </c>
      <c r="F207" s="300" t="s">
        <v>113</v>
      </c>
      <c r="G207" s="815" t="s">
        <v>678</v>
      </c>
      <c r="H207" s="207" t="s">
        <v>114</v>
      </c>
      <c r="I207" s="98" t="s">
        <v>17</v>
      </c>
      <c r="J207" s="98" t="s">
        <v>3</v>
      </c>
      <c r="K207" s="98" t="s">
        <v>679</v>
      </c>
      <c r="L207" s="98" t="s">
        <v>8</v>
      </c>
      <c r="M207" s="99"/>
      <c r="N207" s="99"/>
      <c r="O207" s="67">
        <v>200</v>
      </c>
      <c r="P207" s="99">
        <v>200</v>
      </c>
      <c r="Q207" s="99">
        <v>200</v>
      </c>
      <c r="R207" s="99">
        <v>200</v>
      </c>
      <c r="S207" s="58"/>
    </row>
    <row r="208" spans="1:19" s="42" customFormat="1" ht="181.5" customHeight="1">
      <c r="A208" s="227"/>
      <c r="B208" s="235"/>
      <c r="C208" s="249"/>
      <c r="D208" s="499"/>
      <c r="E208" s="249"/>
      <c r="F208" s="302"/>
      <c r="G208" s="814"/>
      <c r="H208" s="209"/>
      <c r="I208" s="98" t="s">
        <v>17</v>
      </c>
      <c r="J208" s="98" t="s">
        <v>3</v>
      </c>
      <c r="K208" s="98" t="s">
        <v>679</v>
      </c>
      <c r="L208" s="98" t="s">
        <v>673</v>
      </c>
      <c r="M208" s="99">
        <v>10548.39</v>
      </c>
      <c r="N208" s="99">
        <v>10548.39</v>
      </c>
      <c r="O208" s="67">
        <v>18000</v>
      </c>
      <c r="P208" s="99">
        <v>18000</v>
      </c>
      <c r="Q208" s="99">
        <v>18000</v>
      </c>
      <c r="R208" s="99">
        <v>18000</v>
      </c>
      <c r="S208" s="58"/>
    </row>
    <row r="209" spans="1:19" s="42" customFormat="1" ht="210.75" customHeight="1">
      <c r="A209" s="101">
        <v>703</v>
      </c>
      <c r="B209" s="114" t="s">
        <v>680</v>
      </c>
      <c r="C209" s="155" t="s">
        <v>681</v>
      </c>
      <c r="D209" s="18" t="s">
        <v>670</v>
      </c>
      <c r="E209" s="164" t="s">
        <v>682</v>
      </c>
      <c r="F209" s="78" t="s">
        <v>683</v>
      </c>
      <c r="G209" s="171" t="s">
        <v>684</v>
      </c>
      <c r="H209" s="12" t="s">
        <v>685</v>
      </c>
      <c r="I209" s="98" t="s">
        <v>17</v>
      </c>
      <c r="J209" s="98" t="s">
        <v>16</v>
      </c>
      <c r="K209" s="98" t="s">
        <v>686</v>
      </c>
      <c r="L209" s="98" t="s">
        <v>687</v>
      </c>
      <c r="M209" s="165">
        <v>110400</v>
      </c>
      <c r="N209" s="165">
        <v>108100</v>
      </c>
      <c r="O209" s="166">
        <v>110400</v>
      </c>
      <c r="P209" s="165">
        <v>110400</v>
      </c>
      <c r="Q209" s="165">
        <v>110400</v>
      </c>
      <c r="R209" s="165">
        <v>110400</v>
      </c>
      <c r="S209" s="54">
        <v>3</v>
      </c>
    </row>
    <row r="210" spans="1:19" s="42" customFormat="1" ht="204.75" customHeight="1">
      <c r="A210" s="101">
        <v>703</v>
      </c>
      <c r="B210" s="114" t="s">
        <v>688</v>
      </c>
      <c r="C210" s="154" t="s">
        <v>689</v>
      </c>
      <c r="D210" s="18" t="s">
        <v>690</v>
      </c>
      <c r="E210" s="163" t="s">
        <v>691</v>
      </c>
      <c r="F210" s="114" t="s">
        <v>113</v>
      </c>
      <c r="G210" s="811">
        <v>41228</v>
      </c>
      <c r="H210" s="34" t="s">
        <v>114</v>
      </c>
      <c r="I210" s="130" t="s">
        <v>17</v>
      </c>
      <c r="J210" s="130" t="s">
        <v>16</v>
      </c>
      <c r="K210" s="130" t="s">
        <v>692</v>
      </c>
      <c r="L210" s="124" t="s">
        <v>693</v>
      </c>
      <c r="M210" s="99">
        <v>1096860</v>
      </c>
      <c r="N210" s="99">
        <v>1096860</v>
      </c>
      <c r="O210" s="67">
        <v>0</v>
      </c>
      <c r="P210" s="99">
        <v>0</v>
      </c>
      <c r="Q210" s="99">
        <v>0</v>
      </c>
      <c r="R210" s="99">
        <v>0</v>
      </c>
      <c r="S210" s="52">
        <v>3</v>
      </c>
    </row>
    <row r="211" spans="1:19" s="42" customFormat="1" ht="63" customHeight="1">
      <c r="A211" s="101">
        <v>703</v>
      </c>
      <c r="B211" s="114" t="s">
        <v>694</v>
      </c>
      <c r="C211" s="379" t="s">
        <v>695</v>
      </c>
      <c r="D211" s="18" t="s">
        <v>696</v>
      </c>
      <c r="E211" s="238" t="s">
        <v>697</v>
      </c>
      <c r="F211" s="233" t="s">
        <v>113</v>
      </c>
      <c r="G211" s="815">
        <v>43825</v>
      </c>
      <c r="H211" s="207" t="s">
        <v>698</v>
      </c>
      <c r="I211" s="98" t="s">
        <v>17</v>
      </c>
      <c r="J211" s="98" t="s">
        <v>16</v>
      </c>
      <c r="K211" s="98" t="s">
        <v>699</v>
      </c>
      <c r="L211" s="122" t="s">
        <v>693</v>
      </c>
      <c r="M211" s="99">
        <v>2252222</v>
      </c>
      <c r="N211" s="99">
        <v>2252222</v>
      </c>
      <c r="O211" s="67">
        <v>7038195</v>
      </c>
      <c r="P211" s="99">
        <v>1788880</v>
      </c>
      <c r="Q211" s="99">
        <v>2683324</v>
      </c>
      <c r="R211" s="99">
        <v>2683324</v>
      </c>
      <c r="S211" s="44">
        <v>3</v>
      </c>
    </row>
    <row r="212" spans="1:19" s="42" customFormat="1" ht="57.75" customHeight="1">
      <c r="A212" s="226">
        <v>703</v>
      </c>
      <c r="B212" s="764" t="s">
        <v>700</v>
      </c>
      <c r="C212" s="380" t="s">
        <v>701</v>
      </c>
      <c r="D212" s="497" t="s">
        <v>696</v>
      </c>
      <c r="E212" s="244"/>
      <c r="F212" s="234"/>
      <c r="G212" s="813"/>
      <c r="H212" s="208"/>
      <c r="I212" s="290" t="s">
        <v>17</v>
      </c>
      <c r="J212" s="290" t="s">
        <v>16</v>
      </c>
      <c r="K212" s="290" t="s">
        <v>702</v>
      </c>
      <c r="L212" s="290" t="s">
        <v>693</v>
      </c>
      <c r="M212" s="255">
        <v>672742</v>
      </c>
      <c r="N212" s="255">
        <v>672742</v>
      </c>
      <c r="O212" s="257">
        <v>2102400</v>
      </c>
      <c r="P212" s="255">
        <v>504600</v>
      </c>
      <c r="Q212" s="255">
        <v>756900</v>
      </c>
      <c r="R212" s="255">
        <v>756900</v>
      </c>
      <c r="S212" s="245">
        <v>3</v>
      </c>
    </row>
    <row r="213" spans="1:19" s="42" customFormat="1" ht="120">
      <c r="A213" s="227"/>
      <c r="B213" s="765"/>
      <c r="C213" s="381"/>
      <c r="D213" s="499"/>
      <c r="E213" s="142" t="s">
        <v>703</v>
      </c>
      <c r="F213" s="82" t="s">
        <v>75</v>
      </c>
      <c r="G213" s="812">
        <v>44554</v>
      </c>
      <c r="H213" s="35" t="s">
        <v>704</v>
      </c>
      <c r="I213" s="292"/>
      <c r="J213" s="292"/>
      <c r="K213" s="292"/>
      <c r="L213" s="292"/>
      <c r="M213" s="256"/>
      <c r="N213" s="256"/>
      <c r="O213" s="258"/>
      <c r="P213" s="256"/>
      <c r="Q213" s="256"/>
      <c r="R213" s="256"/>
      <c r="S213" s="247"/>
    </row>
    <row r="214" spans="1:19" s="56" customFormat="1" ht="60.75" customHeight="1">
      <c r="A214" s="226">
        <v>703</v>
      </c>
      <c r="B214" s="233" t="s">
        <v>705</v>
      </c>
      <c r="C214" s="155" t="s">
        <v>706</v>
      </c>
      <c r="D214" s="18" t="s">
        <v>696</v>
      </c>
      <c r="E214" s="250" t="s">
        <v>707</v>
      </c>
      <c r="F214" s="300" t="s">
        <v>113</v>
      </c>
      <c r="G214" s="262" t="s">
        <v>708</v>
      </c>
      <c r="H214" s="253" t="s">
        <v>114</v>
      </c>
      <c r="I214" s="122" t="s">
        <v>17</v>
      </c>
      <c r="J214" s="122" t="s">
        <v>2</v>
      </c>
      <c r="K214" s="122" t="s">
        <v>709</v>
      </c>
      <c r="L214" s="122" t="s">
        <v>693</v>
      </c>
      <c r="M214" s="99">
        <v>4021872</v>
      </c>
      <c r="N214" s="99">
        <v>4021826</v>
      </c>
      <c r="O214" s="67">
        <v>1947400</v>
      </c>
      <c r="P214" s="99">
        <v>2073200</v>
      </c>
      <c r="Q214" s="99">
        <v>2104500</v>
      </c>
      <c r="R214" s="99">
        <v>2104500</v>
      </c>
      <c r="S214" s="44">
        <v>3</v>
      </c>
    </row>
    <row r="215" spans="1:19" s="56" customFormat="1" ht="151.5" customHeight="1">
      <c r="A215" s="227"/>
      <c r="B215" s="235"/>
      <c r="C215" s="155" t="s">
        <v>710</v>
      </c>
      <c r="D215" s="18" t="s">
        <v>696</v>
      </c>
      <c r="E215" s="251"/>
      <c r="F215" s="302"/>
      <c r="G215" s="263"/>
      <c r="H215" s="254"/>
      <c r="I215" s="98" t="s">
        <v>17</v>
      </c>
      <c r="J215" s="98" t="s">
        <v>2</v>
      </c>
      <c r="K215" s="98" t="s">
        <v>709</v>
      </c>
      <c r="L215" s="98" t="s">
        <v>693</v>
      </c>
      <c r="M215" s="99">
        <v>0</v>
      </c>
      <c r="N215" s="99">
        <v>0</v>
      </c>
      <c r="O215" s="67">
        <v>781600</v>
      </c>
      <c r="P215" s="99">
        <v>781600</v>
      </c>
      <c r="Q215" s="99">
        <v>781600</v>
      </c>
      <c r="R215" s="99">
        <v>781600</v>
      </c>
      <c r="S215" s="58">
        <v>3</v>
      </c>
    </row>
    <row r="216" spans="1:19" s="42" customFormat="1" ht="57.75" customHeight="1">
      <c r="A216" s="101">
        <v>703</v>
      </c>
      <c r="B216" s="114" t="s">
        <v>711</v>
      </c>
      <c r="C216" s="155" t="s">
        <v>712</v>
      </c>
      <c r="D216" s="18" t="s">
        <v>696</v>
      </c>
      <c r="E216" s="252"/>
      <c r="F216" s="97" t="s">
        <v>113</v>
      </c>
      <c r="G216" s="162"/>
      <c r="H216" s="169" t="s">
        <v>114</v>
      </c>
      <c r="I216" s="124" t="s">
        <v>17</v>
      </c>
      <c r="J216" s="124" t="s">
        <v>16</v>
      </c>
      <c r="K216" s="124" t="s">
        <v>713</v>
      </c>
      <c r="L216" s="124" t="s">
        <v>693</v>
      </c>
      <c r="M216" s="99">
        <v>0</v>
      </c>
      <c r="N216" s="99">
        <v>0</v>
      </c>
      <c r="O216" s="67">
        <v>117000</v>
      </c>
      <c r="P216" s="99">
        <v>117000</v>
      </c>
      <c r="Q216" s="99">
        <v>117000</v>
      </c>
      <c r="R216" s="99">
        <v>117000</v>
      </c>
      <c r="S216" s="52">
        <v>3</v>
      </c>
    </row>
    <row r="217" spans="1:19" s="42" customFormat="1" ht="91.5" customHeight="1">
      <c r="A217" s="101">
        <v>703</v>
      </c>
      <c r="B217" s="114" t="s">
        <v>714</v>
      </c>
      <c r="C217" s="376" t="s">
        <v>715</v>
      </c>
      <c r="D217" s="18" t="s">
        <v>716</v>
      </c>
      <c r="E217" s="154" t="s">
        <v>717</v>
      </c>
      <c r="F217" s="78" t="s">
        <v>113</v>
      </c>
      <c r="G217" s="171">
        <v>42746</v>
      </c>
      <c r="H217" s="9" t="s">
        <v>114</v>
      </c>
      <c r="I217" s="98" t="s">
        <v>17</v>
      </c>
      <c r="J217" s="98" t="s">
        <v>16</v>
      </c>
      <c r="K217" s="98" t="s">
        <v>718</v>
      </c>
      <c r="L217" s="98" t="s">
        <v>687</v>
      </c>
      <c r="M217" s="99">
        <v>260000</v>
      </c>
      <c r="N217" s="99">
        <v>250000</v>
      </c>
      <c r="O217" s="67">
        <v>260000</v>
      </c>
      <c r="P217" s="99">
        <v>260000</v>
      </c>
      <c r="Q217" s="99">
        <v>260000</v>
      </c>
      <c r="R217" s="99">
        <v>260000</v>
      </c>
      <c r="S217" s="44">
        <v>3</v>
      </c>
    </row>
    <row r="218" spans="1:19" s="42" customFormat="1" ht="187.5" customHeight="1">
      <c r="A218" s="101">
        <v>703</v>
      </c>
      <c r="B218" s="114" t="s">
        <v>719</v>
      </c>
      <c r="C218" s="376" t="s">
        <v>720</v>
      </c>
      <c r="D218" s="18" t="s">
        <v>716</v>
      </c>
      <c r="E218" s="154" t="s">
        <v>721</v>
      </c>
      <c r="F218" s="78" t="s">
        <v>113</v>
      </c>
      <c r="G218" s="171" t="s">
        <v>722</v>
      </c>
      <c r="H218" s="9" t="s">
        <v>723</v>
      </c>
      <c r="I218" s="130" t="s">
        <v>17</v>
      </c>
      <c r="J218" s="130" t="s">
        <v>16</v>
      </c>
      <c r="K218" s="130" t="s">
        <v>724</v>
      </c>
      <c r="L218" s="130" t="s">
        <v>687</v>
      </c>
      <c r="M218" s="99">
        <v>234000</v>
      </c>
      <c r="N218" s="99">
        <v>234000</v>
      </c>
      <c r="O218" s="67">
        <v>158000</v>
      </c>
      <c r="P218" s="99">
        <v>0</v>
      </c>
      <c r="Q218" s="99">
        <v>0</v>
      </c>
      <c r="R218" s="99">
        <v>0</v>
      </c>
      <c r="S218" s="44"/>
    </row>
    <row r="219" spans="1:19" s="42" customFormat="1" ht="46.5" customHeight="1">
      <c r="A219" s="226">
        <v>703</v>
      </c>
      <c r="B219" s="233" t="s">
        <v>725</v>
      </c>
      <c r="C219" s="382" t="s">
        <v>726</v>
      </c>
      <c r="D219" s="497" t="s">
        <v>727</v>
      </c>
      <c r="E219" s="250" t="s">
        <v>728</v>
      </c>
      <c r="F219" s="233" t="s">
        <v>113</v>
      </c>
      <c r="G219" s="815" t="s">
        <v>729</v>
      </c>
      <c r="H219" s="207" t="s">
        <v>114</v>
      </c>
      <c r="I219" s="130" t="s">
        <v>17</v>
      </c>
      <c r="J219" s="130" t="s">
        <v>16</v>
      </c>
      <c r="K219" s="130" t="s">
        <v>730</v>
      </c>
      <c r="L219" s="130" t="s">
        <v>8</v>
      </c>
      <c r="M219" s="99"/>
      <c r="N219" s="99"/>
      <c r="O219" s="67">
        <v>0</v>
      </c>
      <c r="P219" s="99">
        <v>0</v>
      </c>
      <c r="Q219" s="99">
        <v>0</v>
      </c>
      <c r="R219" s="99">
        <v>0</v>
      </c>
      <c r="S219" s="44"/>
    </row>
    <row r="220" spans="1:19" s="42" customFormat="1" ht="126.75" customHeight="1">
      <c r="A220" s="227"/>
      <c r="B220" s="235"/>
      <c r="C220" s="383"/>
      <c r="D220" s="499"/>
      <c r="E220" s="252"/>
      <c r="F220" s="235"/>
      <c r="G220" s="814"/>
      <c r="H220" s="209"/>
      <c r="I220" s="130" t="s">
        <v>17</v>
      </c>
      <c r="J220" s="130" t="s">
        <v>16</v>
      </c>
      <c r="K220" s="130" t="s">
        <v>730</v>
      </c>
      <c r="L220" s="130" t="s">
        <v>687</v>
      </c>
      <c r="M220" s="99">
        <v>370000</v>
      </c>
      <c r="N220" s="99">
        <v>370000</v>
      </c>
      <c r="O220" s="67">
        <v>480000</v>
      </c>
      <c r="P220" s="99">
        <v>480000</v>
      </c>
      <c r="Q220" s="99">
        <v>480000</v>
      </c>
      <c r="R220" s="99">
        <v>480000</v>
      </c>
      <c r="S220" s="44"/>
    </row>
    <row r="221" spans="1:19" s="42" customFormat="1" ht="177.75" customHeight="1">
      <c r="A221" s="101">
        <v>703</v>
      </c>
      <c r="B221" s="114" t="s">
        <v>731</v>
      </c>
      <c r="C221" s="155" t="s">
        <v>732</v>
      </c>
      <c r="D221" s="18" t="s">
        <v>733</v>
      </c>
      <c r="E221" s="77" t="s">
        <v>734</v>
      </c>
      <c r="F221" s="107" t="s">
        <v>735</v>
      </c>
      <c r="G221" s="819">
        <v>44634</v>
      </c>
      <c r="H221" s="170" t="s">
        <v>114</v>
      </c>
      <c r="I221" s="130" t="s">
        <v>17</v>
      </c>
      <c r="J221" s="130" t="s">
        <v>736</v>
      </c>
      <c r="K221" s="130" t="s">
        <v>737</v>
      </c>
      <c r="L221" s="130" t="s">
        <v>738</v>
      </c>
      <c r="M221" s="99">
        <v>300000</v>
      </c>
      <c r="N221" s="99">
        <v>300000</v>
      </c>
      <c r="O221" s="67">
        <v>300000</v>
      </c>
      <c r="P221" s="99">
        <v>300000</v>
      </c>
      <c r="Q221" s="99">
        <v>300000</v>
      </c>
      <c r="R221" s="99">
        <v>300000</v>
      </c>
      <c r="S221" s="58">
        <v>3</v>
      </c>
    </row>
    <row r="222" spans="1:19" s="42" customFormat="1" ht="209.25" customHeight="1">
      <c r="A222" s="101">
        <v>703</v>
      </c>
      <c r="B222" s="114" t="s">
        <v>739</v>
      </c>
      <c r="C222" s="155" t="s">
        <v>740</v>
      </c>
      <c r="D222" s="18" t="s">
        <v>741</v>
      </c>
      <c r="E222" s="102" t="s">
        <v>742</v>
      </c>
      <c r="F222" s="114" t="s">
        <v>113</v>
      </c>
      <c r="G222" s="868" t="s">
        <v>743</v>
      </c>
      <c r="H222" s="114" t="s">
        <v>114</v>
      </c>
      <c r="I222" s="98" t="s">
        <v>45</v>
      </c>
      <c r="J222" s="98" t="s">
        <v>3</v>
      </c>
      <c r="K222" s="98" t="s">
        <v>744</v>
      </c>
      <c r="L222" s="98" t="s">
        <v>549</v>
      </c>
      <c r="M222" s="93">
        <v>0</v>
      </c>
      <c r="N222" s="93">
        <v>0</v>
      </c>
      <c r="O222" s="93">
        <v>31035600</v>
      </c>
      <c r="P222" s="93">
        <v>0</v>
      </c>
      <c r="Q222" s="93">
        <v>0</v>
      </c>
      <c r="R222" s="93">
        <v>0</v>
      </c>
      <c r="S222" s="44">
        <v>3</v>
      </c>
    </row>
    <row r="223" spans="1:19" s="42" customFormat="1" ht="273" customHeight="1">
      <c r="A223" s="101">
        <v>703</v>
      </c>
      <c r="B223" s="114" t="s">
        <v>745</v>
      </c>
      <c r="C223" s="155" t="s">
        <v>746</v>
      </c>
      <c r="D223" s="18" t="s">
        <v>741</v>
      </c>
      <c r="E223" s="102" t="s">
        <v>742</v>
      </c>
      <c r="F223" s="114" t="s">
        <v>113</v>
      </c>
      <c r="G223" s="868" t="s">
        <v>743</v>
      </c>
      <c r="H223" s="114" t="s">
        <v>114</v>
      </c>
      <c r="I223" s="98" t="s">
        <v>45</v>
      </c>
      <c r="J223" s="98" t="s">
        <v>3</v>
      </c>
      <c r="K223" s="98" t="s">
        <v>747</v>
      </c>
      <c r="L223" s="98" t="s">
        <v>549</v>
      </c>
      <c r="M223" s="93">
        <v>0</v>
      </c>
      <c r="N223" s="93">
        <v>0</v>
      </c>
      <c r="O223" s="93">
        <v>9270400</v>
      </c>
      <c r="P223" s="93">
        <v>0</v>
      </c>
      <c r="Q223" s="93">
        <v>0</v>
      </c>
      <c r="R223" s="93">
        <v>0</v>
      </c>
      <c r="S223" s="44">
        <v>3</v>
      </c>
    </row>
    <row r="224" spans="1:19" s="42" customFormat="1" ht="85.5" customHeight="1">
      <c r="A224" s="226">
        <v>703</v>
      </c>
      <c r="B224" s="756" t="s">
        <v>748</v>
      </c>
      <c r="C224" s="248" t="s">
        <v>749</v>
      </c>
      <c r="D224" s="497" t="s">
        <v>750</v>
      </c>
      <c r="E224" s="238" t="s">
        <v>742</v>
      </c>
      <c r="F224" s="233" t="s">
        <v>113</v>
      </c>
      <c r="G224" s="815" t="s">
        <v>743</v>
      </c>
      <c r="H224" s="233" t="s">
        <v>114</v>
      </c>
      <c r="I224" s="98" t="s">
        <v>45</v>
      </c>
      <c r="J224" s="98" t="s">
        <v>3</v>
      </c>
      <c r="K224" s="98" t="s">
        <v>751</v>
      </c>
      <c r="L224" s="98" t="s">
        <v>8</v>
      </c>
      <c r="M224" s="99">
        <v>0</v>
      </c>
      <c r="N224" s="99">
        <v>0</v>
      </c>
      <c r="O224" s="93">
        <v>0</v>
      </c>
      <c r="P224" s="93">
        <v>0</v>
      </c>
      <c r="Q224" s="93">
        <v>12000000</v>
      </c>
      <c r="R224" s="93">
        <v>12000000</v>
      </c>
      <c r="S224" s="245">
        <v>3</v>
      </c>
    </row>
    <row r="225" spans="1:104" s="42" customFormat="1" ht="60" customHeight="1">
      <c r="A225" s="240"/>
      <c r="B225" s="756" t="s">
        <v>752</v>
      </c>
      <c r="C225" s="259"/>
      <c r="D225" s="498"/>
      <c r="E225" s="244"/>
      <c r="F225" s="234"/>
      <c r="G225" s="813"/>
      <c r="H225" s="234"/>
      <c r="I225" s="124"/>
      <c r="J225" s="124"/>
      <c r="K225" s="124"/>
      <c r="L225" s="124"/>
      <c r="M225" s="140">
        <v>0</v>
      </c>
      <c r="N225" s="140">
        <v>0</v>
      </c>
      <c r="O225" s="93">
        <v>0</v>
      </c>
      <c r="P225" s="93">
        <v>0</v>
      </c>
      <c r="Q225" s="93">
        <v>2634200</v>
      </c>
      <c r="R225" s="93">
        <v>2634200</v>
      </c>
      <c r="S225" s="246"/>
    </row>
    <row r="226" spans="1:104" s="42" customFormat="1" ht="127.5" customHeight="1">
      <c r="A226" s="227"/>
      <c r="B226" s="756" t="s">
        <v>753</v>
      </c>
      <c r="C226" s="249"/>
      <c r="D226" s="499"/>
      <c r="E226" s="239"/>
      <c r="F226" s="235"/>
      <c r="G226" s="814"/>
      <c r="H226" s="235"/>
      <c r="I226" s="130"/>
      <c r="J226" s="130"/>
      <c r="K226" s="130"/>
      <c r="L226" s="130"/>
      <c r="M226" s="99">
        <v>0</v>
      </c>
      <c r="N226" s="99">
        <v>0</v>
      </c>
      <c r="O226" s="93">
        <v>0</v>
      </c>
      <c r="P226" s="93">
        <v>0</v>
      </c>
      <c r="Q226" s="93">
        <v>147900</v>
      </c>
      <c r="R226" s="93">
        <v>147900</v>
      </c>
      <c r="S226" s="247"/>
    </row>
    <row r="227" spans="1:104" s="42" customFormat="1" ht="79.5" customHeight="1">
      <c r="A227" s="101">
        <v>703</v>
      </c>
      <c r="B227" s="114" t="s">
        <v>754</v>
      </c>
      <c r="C227" s="74" t="s">
        <v>755</v>
      </c>
      <c r="D227" s="503" t="s">
        <v>756</v>
      </c>
      <c r="E227" s="74" t="s">
        <v>757</v>
      </c>
      <c r="F227" s="9" t="s">
        <v>758</v>
      </c>
      <c r="G227" s="869" t="s">
        <v>759</v>
      </c>
      <c r="H227" s="75" t="s">
        <v>760</v>
      </c>
      <c r="I227" s="130" t="s">
        <v>45</v>
      </c>
      <c r="J227" s="130" t="s">
        <v>3</v>
      </c>
      <c r="K227" s="130" t="s">
        <v>761</v>
      </c>
      <c r="L227" s="130" t="s">
        <v>549</v>
      </c>
      <c r="M227" s="127">
        <v>9134724</v>
      </c>
      <c r="N227" s="140">
        <v>9134724</v>
      </c>
      <c r="O227" s="93"/>
      <c r="P227" s="93"/>
      <c r="Q227" s="93"/>
      <c r="R227" s="93"/>
      <c r="S227" s="65"/>
    </row>
    <row r="228" spans="1:104" s="43" customFormat="1" ht="285" customHeight="1">
      <c r="A228" s="150">
        <v>703</v>
      </c>
      <c r="B228" s="78" t="s">
        <v>762</v>
      </c>
      <c r="C228" s="134" t="s">
        <v>763</v>
      </c>
      <c r="D228" s="503" t="s">
        <v>764</v>
      </c>
      <c r="E228" s="74" t="s">
        <v>624</v>
      </c>
      <c r="F228" s="755" t="s">
        <v>113</v>
      </c>
      <c r="G228" s="850">
        <v>43580</v>
      </c>
      <c r="H228" s="75" t="s">
        <v>114</v>
      </c>
      <c r="I228" s="130" t="s">
        <v>45</v>
      </c>
      <c r="J228" s="130" t="s">
        <v>3</v>
      </c>
      <c r="K228" s="130" t="s">
        <v>765</v>
      </c>
      <c r="L228" s="130" t="s">
        <v>549</v>
      </c>
      <c r="M228" s="127">
        <v>2966800</v>
      </c>
      <c r="N228" s="99">
        <v>1757170.75</v>
      </c>
      <c r="O228" s="67">
        <v>0</v>
      </c>
      <c r="P228" s="95"/>
      <c r="Q228" s="95"/>
      <c r="R228" s="95"/>
      <c r="S228" s="59">
        <v>3</v>
      </c>
    </row>
    <row r="229" spans="1:104" s="43" customFormat="1" ht="229.5" customHeight="1">
      <c r="A229" s="150">
        <v>703</v>
      </c>
      <c r="B229" s="78" t="s">
        <v>766</v>
      </c>
      <c r="C229" s="134" t="s">
        <v>767</v>
      </c>
      <c r="D229" s="503" t="s">
        <v>764</v>
      </c>
      <c r="E229" s="74" t="s">
        <v>624</v>
      </c>
      <c r="F229" s="755" t="s">
        <v>113</v>
      </c>
      <c r="G229" s="850">
        <v>43580</v>
      </c>
      <c r="H229" s="75" t="s">
        <v>114</v>
      </c>
      <c r="I229" s="98" t="s">
        <v>45</v>
      </c>
      <c r="J229" s="98" t="s">
        <v>3</v>
      </c>
      <c r="K229" s="130" t="s">
        <v>768</v>
      </c>
      <c r="L229" s="130" t="s">
        <v>549</v>
      </c>
      <c r="M229" s="127">
        <v>0</v>
      </c>
      <c r="N229" s="99">
        <v>0</v>
      </c>
      <c r="O229" s="67">
        <v>0</v>
      </c>
      <c r="P229" s="99">
        <v>0</v>
      </c>
      <c r="Q229" s="99">
        <v>73096800</v>
      </c>
      <c r="R229" s="99">
        <v>73096800</v>
      </c>
      <c r="S229" s="49">
        <v>3</v>
      </c>
    </row>
    <row r="230" spans="1:104" s="43" customFormat="1" ht="210" customHeight="1">
      <c r="A230" s="150">
        <v>703</v>
      </c>
      <c r="B230" s="78" t="s">
        <v>769</v>
      </c>
      <c r="C230" s="134" t="s">
        <v>770</v>
      </c>
      <c r="D230" s="503" t="s">
        <v>764</v>
      </c>
      <c r="E230" s="74" t="s">
        <v>624</v>
      </c>
      <c r="F230" s="755" t="s">
        <v>113</v>
      </c>
      <c r="G230" s="850">
        <v>43580</v>
      </c>
      <c r="H230" s="75" t="s">
        <v>114</v>
      </c>
      <c r="I230" s="130" t="s">
        <v>45</v>
      </c>
      <c r="J230" s="130" t="s">
        <v>3</v>
      </c>
      <c r="K230" s="130" t="s">
        <v>771</v>
      </c>
      <c r="L230" s="130" t="s">
        <v>549</v>
      </c>
      <c r="M230" s="127">
        <v>0</v>
      </c>
      <c r="N230" s="99">
        <v>0</v>
      </c>
      <c r="O230" s="67">
        <v>0</v>
      </c>
      <c r="P230" s="99">
        <v>0</v>
      </c>
      <c r="Q230" s="99">
        <v>20618000</v>
      </c>
      <c r="R230" s="99">
        <v>20618000</v>
      </c>
      <c r="S230" s="49">
        <v>3</v>
      </c>
    </row>
    <row r="231" spans="1:104" s="42" customFormat="1" ht="153" customHeight="1">
      <c r="A231" s="113">
        <v>703</v>
      </c>
      <c r="B231" s="78" t="s">
        <v>772</v>
      </c>
      <c r="C231" s="74" t="s">
        <v>773</v>
      </c>
      <c r="D231" s="18" t="s">
        <v>774</v>
      </c>
      <c r="E231" s="77" t="s">
        <v>775</v>
      </c>
      <c r="F231" s="78" t="s">
        <v>776</v>
      </c>
      <c r="G231" s="171" t="s">
        <v>777</v>
      </c>
      <c r="H231" s="78" t="s">
        <v>778</v>
      </c>
      <c r="I231" s="130" t="s">
        <v>45</v>
      </c>
      <c r="J231" s="130" t="s">
        <v>3</v>
      </c>
      <c r="K231" s="130" t="s">
        <v>303</v>
      </c>
      <c r="L231" s="98" t="s">
        <v>304</v>
      </c>
      <c r="M231" s="99">
        <v>285103</v>
      </c>
      <c r="N231" s="99">
        <v>285103</v>
      </c>
      <c r="O231" s="67">
        <v>0</v>
      </c>
      <c r="P231" s="99">
        <v>0</v>
      </c>
      <c r="Q231" s="99">
        <v>0</v>
      </c>
      <c r="R231" s="99">
        <v>0</v>
      </c>
      <c r="S231" s="52">
        <v>3</v>
      </c>
      <c r="T231" s="62"/>
    </row>
    <row r="232" spans="1:104" s="42" customFormat="1" ht="317.25" customHeight="1">
      <c r="A232" s="103">
        <v>703</v>
      </c>
      <c r="B232" s="114" t="s">
        <v>779</v>
      </c>
      <c r="C232" s="160" t="s">
        <v>780</v>
      </c>
      <c r="D232" s="18" t="s">
        <v>781</v>
      </c>
      <c r="E232" s="163" t="s">
        <v>296</v>
      </c>
      <c r="F232" s="849" t="s">
        <v>113</v>
      </c>
      <c r="G232" s="174">
        <v>43901</v>
      </c>
      <c r="H232" s="167" t="s">
        <v>114</v>
      </c>
      <c r="I232" s="98" t="s">
        <v>45</v>
      </c>
      <c r="J232" s="98" t="s">
        <v>544</v>
      </c>
      <c r="K232" s="122" t="s">
        <v>782</v>
      </c>
      <c r="L232" s="122" t="s">
        <v>8</v>
      </c>
      <c r="M232" s="93">
        <v>0</v>
      </c>
      <c r="N232" s="93">
        <v>0</v>
      </c>
      <c r="O232" s="121">
        <v>30000</v>
      </c>
      <c r="P232" s="93">
        <v>30000</v>
      </c>
      <c r="Q232" s="93">
        <v>30000</v>
      </c>
      <c r="R232" s="93">
        <v>30000</v>
      </c>
      <c r="S232" s="44">
        <v>3</v>
      </c>
    </row>
    <row r="233" spans="1:104" s="42" customFormat="1" ht="123.75" customHeight="1">
      <c r="A233" s="101">
        <v>703</v>
      </c>
      <c r="B233" s="114" t="s">
        <v>783</v>
      </c>
      <c r="C233" s="155" t="s">
        <v>784</v>
      </c>
      <c r="D233" s="18" t="s">
        <v>785</v>
      </c>
      <c r="E233" s="102" t="s">
        <v>786</v>
      </c>
      <c r="F233" s="864" t="s">
        <v>113</v>
      </c>
      <c r="G233" s="171">
        <v>43901</v>
      </c>
      <c r="H233" s="171" t="s">
        <v>114</v>
      </c>
      <c r="I233" s="98" t="s">
        <v>45</v>
      </c>
      <c r="J233" s="98" t="s">
        <v>544</v>
      </c>
      <c r="K233" s="122" t="s">
        <v>787</v>
      </c>
      <c r="L233" s="122" t="s">
        <v>5</v>
      </c>
      <c r="M233" s="93">
        <v>90000</v>
      </c>
      <c r="N233" s="93">
        <v>90000</v>
      </c>
      <c r="O233" s="121">
        <v>90000</v>
      </c>
      <c r="P233" s="93">
        <v>90000</v>
      </c>
      <c r="Q233" s="93">
        <v>90000</v>
      </c>
      <c r="R233" s="93">
        <v>90000</v>
      </c>
      <c r="S233" s="44">
        <v>3</v>
      </c>
    </row>
    <row r="234" spans="1:104" s="42" customFormat="1" ht="213.75" customHeight="1">
      <c r="A234" s="101">
        <v>703</v>
      </c>
      <c r="B234" s="114" t="s">
        <v>788</v>
      </c>
      <c r="C234" s="155" t="s">
        <v>789</v>
      </c>
      <c r="D234" s="18" t="s">
        <v>790</v>
      </c>
      <c r="E234" s="163" t="s">
        <v>296</v>
      </c>
      <c r="F234" s="853" t="s">
        <v>113</v>
      </c>
      <c r="G234" s="171">
        <v>43901</v>
      </c>
      <c r="H234" s="171" t="s">
        <v>114</v>
      </c>
      <c r="I234" s="98" t="s">
        <v>45</v>
      </c>
      <c r="J234" s="98" t="s">
        <v>544</v>
      </c>
      <c r="K234" s="122" t="s">
        <v>791</v>
      </c>
      <c r="L234" s="122" t="s">
        <v>8</v>
      </c>
      <c r="M234" s="93">
        <v>40000</v>
      </c>
      <c r="N234" s="93">
        <v>40000</v>
      </c>
      <c r="O234" s="121">
        <v>40000</v>
      </c>
      <c r="P234" s="93">
        <v>40000</v>
      </c>
      <c r="Q234" s="93">
        <v>40000</v>
      </c>
      <c r="R234" s="93">
        <v>40000</v>
      </c>
      <c r="S234" s="44"/>
    </row>
    <row r="235" spans="1:104" s="42" customFormat="1" ht="218.25" customHeight="1">
      <c r="A235" s="226">
        <v>703</v>
      </c>
      <c r="B235" s="233" t="s">
        <v>792</v>
      </c>
      <c r="C235" s="248" t="s">
        <v>793</v>
      </c>
      <c r="D235" s="501" t="s">
        <v>764</v>
      </c>
      <c r="E235" s="72" t="s">
        <v>794</v>
      </c>
      <c r="F235" s="114" t="s">
        <v>113</v>
      </c>
      <c r="G235" s="174">
        <v>44197</v>
      </c>
      <c r="H235" s="33" t="s">
        <v>114</v>
      </c>
      <c r="I235" s="124" t="s">
        <v>45</v>
      </c>
      <c r="J235" s="124" t="s">
        <v>544</v>
      </c>
      <c r="K235" s="98" t="s">
        <v>795</v>
      </c>
      <c r="L235" s="98" t="s">
        <v>6</v>
      </c>
      <c r="M235" s="165">
        <v>8986900</v>
      </c>
      <c r="N235" s="165">
        <v>8986900</v>
      </c>
      <c r="O235" s="166">
        <v>10212400</v>
      </c>
      <c r="P235" s="165">
        <v>10239800</v>
      </c>
      <c r="Q235" s="165">
        <v>10559300</v>
      </c>
      <c r="R235" s="165">
        <v>10559300</v>
      </c>
      <c r="S235" s="44">
        <v>3</v>
      </c>
    </row>
    <row r="236" spans="1:104" s="42" customFormat="1" ht="133.5" customHeight="1">
      <c r="A236" s="227"/>
      <c r="B236" s="235"/>
      <c r="C236" s="249"/>
      <c r="D236" s="502"/>
      <c r="E236" s="72" t="s">
        <v>786</v>
      </c>
      <c r="F236" s="114" t="s">
        <v>113</v>
      </c>
      <c r="G236" s="174">
        <v>44197</v>
      </c>
      <c r="H236" s="33" t="s">
        <v>114</v>
      </c>
      <c r="I236" s="98" t="s">
        <v>45</v>
      </c>
      <c r="J236" s="98" t="s">
        <v>544</v>
      </c>
      <c r="K236" s="122" t="s">
        <v>795</v>
      </c>
      <c r="L236" s="122" t="s">
        <v>5</v>
      </c>
      <c r="M236" s="165">
        <v>400000</v>
      </c>
      <c r="N236" s="165">
        <v>399597</v>
      </c>
      <c r="O236" s="166">
        <v>0</v>
      </c>
      <c r="P236" s="165"/>
      <c r="Q236" s="165"/>
      <c r="R236" s="165"/>
      <c r="S236" s="44"/>
    </row>
    <row r="237" spans="1:104" s="81" customFormat="1">
      <c r="A237" s="226">
        <v>703</v>
      </c>
      <c r="B237" s="233" t="s">
        <v>796</v>
      </c>
      <c r="C237" s="248" t="s">
        <v>797</v>
      </c>
      <c r="D237" s="497" t="s">
        <v>764</v>
      </c>
      <c r="E237" s="228" t="s">
        <v>794</v>
      </c>
      <c r="F237" s="870" t="s">
        <v>113</v>
      </c>
      <c r="G237" s="815">
        <v>44197</v>
      </c>
      <c r="H237" s="233" t="s">
        <v>114</v>
      </c>
      <c r="I237" s="122" t="s">
        <v>45</v>
      </c>
      <c r="J237" s="122" t="s">
        <v>544</v>
      </c>
      <c r="K237" s="122" t="s">
        <v>798</v>
      </c>
      <c r="L237" s="122" t="s">
        <v>54</v>
      </c>
      <c r="M237" s="165">
        <f t="shared" ref="M237:R237" si="18">SUM(M238:M239)</f>
        <v>21427300</v>
      </c>
      <c r="N237" s="165">
        <f t="shared" si="18"/>
        <v>21419200.23</v>
      </c>
      <c r="O237" s="166">
        <f t="shared" si="18"/>
        <v>19285100</v>
      </c>
      <c r="P237" s="165">
        <f t="shared" si="18"/>
        <v>19652400</v>
      </c>
      <c r="Q237" s="165">
        <f t="shared" si="18"/>
        <v>20283000</v>
      </c>
      <c r="R237" s="165">
        <f t="shared" si="18"/>
        <v>20283000</v>
      </c>
      <c r="S237" s="44">
        <v>3</v>
      </c>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c r="CY237" s="80"/>
      <c r="CZ237" s="80"/>
    </row>
    <row r="238" spans="1:104" s="81" customFormat="1" ht="213" customHeight="1">
      <c r="A238" s="240"/>
      <c r="B238" s="234"/>
      <c r="C238" s="259"/>
      <c r="D238" s="498"/>
      <c r="E238" s="241"/>
      <c r="F238" s="871"/>
      <c r="G238" s="234"/>
      <c r="H238" s="234"/>
      <c r="I238" s="122" t="s">
        <v>45</v>
      </c>
      <c r="J238" s="122" t="s">
        <v>544</v>
      </c>
      <c r="K238" s="122" t="s">
        <v>798</v>
      </c>
      <c r="L238" s="122" t="s">
        <v>6</v>
      </c>
      <c r="M238" s="172">
        <v>19629300</v>
      </c>
      <c r="N238" s="172">
        <v>19629300</v>
      </c>
      <c r="O238" s="95">
        <v>19285100</v>
      </c>
      <c r="P238" s="95">
        <v>19652400</v>
      </c>
      <c r="Q238" s="95">
        <v>20283000</v>
      </c>
      <c r="R238" s="95">
        <v>20283000</v>
      </c>
      <c r="S238" s="45">
        <v>3</v>
      </c>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c r="CY238" s="80"/>
      <c r="CZ238" s="80"/>
    </row>
    <row r="239" spans="1:104" s="81" customFormat="1" ht="198" customHeight="1">
      <c r="A239" s="227"/>
      <c r="B239" s="234"/>
      <c r="C239" s="249"/>
      <c r="D239" s="499"/>
      <c r="E239" s="120" t="s">
        <v>786</v>
      </c>
      <c r="F239" s="849" t="s">
        <v>113</v>
      </c>
      <c r="G239" s="171" t="s">
        <v>799</v>
      </c>
      <c r="H239" s="78" t="s">
        <v>114</v>
      </c>
      <c r="I239" s="122" t="s">
        <v>45</v>
      </c>
      <c r="J239" s="122" t="s">
        <v>544</v>
      </c>
      <c r="K239" s="122" t="s">
        <v>798</v>
      </c>
      <c r="L239" s="122" t="s">
        <v>5</v>
      </c>
      <c r="M239" s="172">
        <v>1798000</v>
      </c>
      <c r="N239" s="172">
        <v>1789900.23</v>
      </c>
      <c r="O239" s="95">
        <v>0</v>
      </c>
      <c r="P239" s="95">
        <v>0</v>
      </c>
      <c r="Q239" s="95">
        <v>0</v>
      </c>
      <c r="R239" s="95">
        <v>0</v>
      </c>
      <c r="S239" s="45">
        <v>3</v>
      </c>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c r="CY239" s="80"/>
      <c r="CZ239" s="80"/>
    </row>
    <row r="240" spans="1:104" s="42" customFormat="1" ht="39.950000000000003" customHeight="1">
      <c r="A240" s="226">
        <v>703</v>
      </c>
      <c r="B240" s="233" t="s">
        <v>800</v>
      </c>
      <c r="C240" s="248" t="s">
        <v>801</v>
      </c>
      <c r="D240" s="497" t="s">
        <v>764</v>
      </c>
      <c r="E240" s="238" t="s">
        <v>802</v>
      </c>
      <c r="F240" s="233" t="s">
        <v>113</v>
      </c>
      <c r="G240" s="815">
        <v>43847</v>
      </c>
      <c r="H240" s="233" t="s">
        <v>114</v>
      </c>
      <c r="I240" s="122" t="s">
        <v>45</v>
      </c>
      <c r="J240" s="122" t="s">
        <v>544</v>
      </c>
      <c r="K240" s="122" t="s">
        <v>803</v>
      </c>
      <c r="L240" s="122" t="s">
        <v>54</v>
      </c>
      <c r="M240" s="99">
        <f t="shared" ref="M240:R240" si="19">SUM(M241:M242)</f>
        <v>214400</v>
      </c>
      <c r="N240" s="99">
        <f t="shared" si="19"/>
        <v>214400</v>
      </c>
      <c r="O240" s="67">
        <f t="shared" si="19"/>
        <v>245000</v>
      </c>
      <c r="P240" s="99">
        <f t="shared" si="19"/>
        <v>245000</v>
      </c>
      <c r="Q240" s="99">
        <f t="shared" si="19"/>
        <v>245000</v>
      </c>
      <c r="R240" s="99">
        <f t="shared" si="19"/>
        <v>245000</v>
      </c>
      <c r="S240" s="44">
        <v>3</v>
      </c>
    </row>
    <row r="241" spans="1:19" s="43" customFormat="1" ht="22.5" customHeight="1">
      <c r="A241" s="240"/>
      <c r="B241" s="234"/>
      <c r="C241" s="259"/>
      <c r="D241" s="498"/>
      <c r="E241" s="244"/>
      <c r="F241" s="234"/>
      <c r="G241" s="813"/>
      <c r="H241" s="234"/>
      <c r="I241" s="122" t="s">
        <v>45</v>
      </c>
      <c r="J241" s="122" t="s">
        <v>544</v>
      </c>
      <c r="K241" s="173" t="s">
        <v>803</v>
      </c>
      <c r="L241" s="122" t="s">
        <v>804</v>
      </c>
      <c r="M241" s="95">
        <v>49364</v>
      </c>
      <c r="N241" s="95">
        <v>49364</v>
      </c>
      <c r="O241" s="95">
        <v>0</v>
      </c>
      <c r="P241" s="95">
        <v>0</v>
      </c>
      <c r="Q241" s="95">
        <v>0</v>
      </c>
      <c r="R241" s="95">
        <v>0</v>
      </c>
      <c r="S241" s="45">
        <v>3</v>
      </c>
    </row>
    <row r="242" spans="1:19" s="43" customFormat="1" ht="21" customHeight="1">
      <c r="A242" s="227"/>
      <c r="B242" s="234"/>
      <c r="C242" s="259"/>
      <c r="D242" s="498"/>
      <c r="E242" s="244"/>
      <c r="F242" s="234"/>
      <c r="G242" s="813"/>
      <c r="H242" s="234"/>
      <c r="I242" s="122" t="s">
        <v>45</v>
      </c>
      <c r="J242" s="122" t="s">
        <v>544</v>
      </c>
      <c r="K242" s="122" t="s">
        <v>803</v>
      </c>
      <c r="L242" s="122" t="s">
        <v>8</v>
      </c>
      <c r="M242" s="95">
        <v>165036</v>
      </c>
      <c r="N242" s="95">
        <v>165036</v>
      </c>
      <c r="O242" s="95">
        <v>245000</v>
      </c>
      <c r="P242" s="95">
        <v>245000</v>
      </c>
      <c r="Q242" s="95">
        <v>245000</v>
      </c>
      <c r="R242" s="95">
        <v>245000</v>
      </c>
      <c r="S242" s="45">
        <v>3</v>
      </c>
    </row>
    <row r="243" spans="1:19" s="43" customFormat="1" ht="76.5" customHeight="1">
      <c r="A243" s="226">
        <v>703</v>
      </c>
      <c r="B243" s="233" t="s">
        <v>805</v>
      </c>
      <c r="C243" s="248" t="s">
        <v>806</v>
      </c>
      <c r="D243" s="498"/>
      <c r="E243" s="244"/>
      <c r="F243" s="234"/>
      <c r="G243" s="813"/>
      <c r="H243" s="234"/>
      <c r="I243" s="122" t="s">
        <v>45</v>
      </c>
      <c r="J243" s="122" t="s">
        <v>544</v>
      </c>
      <c r="K243" s="122" t="s">
        <v>807</v>
      </c>
      <c r="L243" s="122" t="s">
        <v>5</v>
      </c>
      <c r="M243" s="99">
        <v>308100</v>
      </c>
      <c r="N243" s="99">
        <v>220100</v>
      </c>
      <c r="O243" s="67">
        <v>1044000</v>
      </c>
      <c r="P243" s="99">
        <v>1044000</v>
      </c>
      <c r="Q243" s="99">
        <v>1044000</v>
      </c>
      <c r="R243" s="99">
        <v>1044000</v>
      </c>
      <c r="S243" s="45">
        <v>3</v>
      </c>
    </row>
    <row r="244" spans="1:19" s="43" customFormat="1" ht="57.75" customHeight="1">
      <c r="A244" s="227"/>
      <c r="B244" s="235"/>
      <c r="C244" s="249"/>
      <c r="D244" s="498"/>
      <c r="E244" s="244"/>
      <c r="F244" s="234"/>
      <c r="G244" s="813"/>
      <c r="H244" s="234"/>
      <c r="I244" s="122" t="s">
        <v>45</v>
      </c>
      <c r="J244" s="122" t="s">
        <v>544</v>
      </c>
      <c r="K244" s="122" t="s">
        <v>807</v>
      </c>
      <c r="L244" s="122" t="s">
        <v>6</v>
      </c>
      <c r="M244" s="99">
        <v>0</v>
      </c>
      <c r="N244" s="99">
        <v>0</v>
      </c>
      <c r="O244" s="67">
        <v>535000</v>
      </c>
      <c r="P244" s="99">
        <v>535000</v>
      </c>
      <c r="Q244" s="99">
        <v>535000</v>
      </c>
      <c r="R244" s="99">
        <v>535000</v>
      </c>
      <c r="S244" s="45">
        <v>3</v>
      </c>
    </row>
    <row r="245" spans="1:19" s="43" customFormat="1" ht="72" customHeight="1">
      <c r="A245" s="103">
        <v>703</v>
      </c>
      <c r="B245" s="233" t="s">
        <v>808</v>
      </c>
      <c r="C245" s="248" t="s">
        <v>809</v>
      </c>
      <c r="D245" s="498"/>
      <c r="E245" s="244"/>
      <c r="F245" s="234"/>
      <c r="G245" s="813"/>
      <c r="H245" s="234"/>
      <c r="I245" s="122" t="s">
        <v>45</v>
      </c>
      <c r="J245" s="122" t="s">
        <v>544</v>
      </c>
      <c r="K245" s="122" t="s">
        <v>810</v>
      </c>
      <c r="L245" s="122" t="s">
        <v>5</v>
      </c>
      <c r="M245" s="99">
        <v>600000</v>
      </c>
      <c r="N245" s="99">
        <v>555024.9</v>
      </c>
      <c r="O245" s="67">
        <v>271500</v>
      </c>
      <c r="P245" s="99">
        <v>271500</v>
      </c>
      <c r="Q245" s="99">
        <v>271500</v>
      </c>
      <c r="R245" s="99">
        <v>271500</v>
      </c>
      <c r="S245" s="236">
        <v>3</v>
      </c>
    </row>
    <row r="246" spans="1:19" s="43" customFormat="1" ht="49.5" customHeight="1">
      <c r="A246" s="103"/>
      <c r="B246" s="235"/>
      <c r="C246" s="249"/>
      <c r="D246" s="499"/>
      <c r="E246" s="239"/>
      <c r="F246" s="235"/>
      <c r="G246" s="814"/>
      <c r="H246" s="235"/>
      <c r="I246" s="122" t="s">
        <v>45</v>
      </c>
      <c r="J246" s="122" t="s">
        <v>544</v>
      </c>
      <c r="K246" s="122" t="s">
        <v>810</v>
      </c>
      <c r="L246" s="122" t="s">
        <v>6</v>
      </c>
      <c r="M246" s="99">
        <v>0</v>
      </c>
      <c r="N246" s="99">
        <v>0</v>
      </c>
      <c r="O246" s="67">
        <v>0</v>
      </c>
      <c r="P246" s="99">
        <v>0</v>
      </c>
      <c r="Q246" s="99">
        <v>0</v>
      </c>
      <c r="R246" s="99">
        <v>0</v>
      </c>
      <c r="S246" s="237"/>
    </row>
    <row r="247" spans="1:19" s="43" customFormat="1" ht="97.5" customHeight="1">
      <c r="A247" s="226">
        <v>703</v>
      </c>
      <c r="B247" s="233" t="s">
        <v>811</v>
      </c>
      <c r="C247" s="248" t="s">
        <v>812</v>
      </c>
      <c r="D247" s="497" t="s">
        <v>764</v>
      </c>
      <c r="E247" s="238" t="s">
        <v>813</v>
      </c>
      <c r="F247" s="233" t="s">
        <v>113</v>
      </c>
      <c r="G247" s="815" t="s">
        <v>814</v>
      </c>
      <c r="H247" s="233" t="s">
        <v>815</v>
      </c>
      <c r="I247" s="98" t="s">
        <v>45</v>
      </c>
      <c r="J247" s="98" t="s">
        <v>544</v>
      </c>
      <c r="K247" s="98" t="s">
        <v>816</v>
      </c>
      <c r="L247" s="98" t="s">
        <v>6</v>
      </c>
      <c r="M247" s="99">
        <v>2098000</v>
      </c>
      <c r="N247" s="99">
        <v>2098000</v>
      </c>
      <c r="O247" s="67">
        <v>0</v>
      </c>
      <c r="P247" s="99">
        <v>0</v>
      </c>
      <c r="Q247" s="99">
        <v>0</v>
      </c>
      <c r="R247" s="99">
        <v>0</v>
      </c>
      <c r="S247" s="49">
        <v>3</v>
      </c>
    </row>
    <row r="248" spans="1:19" s="43" customFormat="1" ht="52.5" customHeight="1">
      <c r="A248" s="227"/>
      <c r="B248" s="235"/>
      <c r="C248" s="249"/>
      <c r="D248" s="499"/>
      <c r="E248" s="239"/>
      <c r="F248" s="235"/>
      <c r="G248" s="814"/>
      <c r="H248" s="235"/>
      <c r="I248" s="122" t="s">
        <v>45</v>
      </c>
      <c r="J248" s="122" t="s">
        <v>544</v>
      </c>
      <c r="K248" s="122" t="s">
        <v>816</v>
      </c>
      <c r="L248" s="122" t="s">
        <v>5</v>
      </c>
      <c r="M248" s="99">
        <v>1400000</v>
      </c>
      <c r="N248" s="99">
        <v>1400000</v>
      </c>
      <c r="O248" s="67">
        <v>0</v>
      </c>
      <c r="P248" s="99">
        <v>0</v>
      </c>
      <c r="Q248" s="99">
        <v>0</v>
      </c>
      <c r="R248" s="99">
        <v>0</v>
      </c>
      <c r="S248" s="45">
        <v>3</v>
      </c>
    </row>
    <row r="249" spans="1:19" s="43" customFormat="1" ht="64.5" customHeight="1">
      <c r="A249" s="226">
        <v>703</v>
      </c>
      <c r="B249" s="233" t="s">
        <v>817</v>
      </c>
      <c r="C249" s="248" t="s">
        <v>818</v>
      </c>
      <c r="D249" s="497" t="s">
        <v>764</v>
      </c>
      <c r="E249" s="238" t="s">
        <v>1346</v>
      </c>
      <c r="F249" s="233"/>
      <c r="G249" s="815"/>
      <c r="H249" s="233"/>
      <c r="I249" s="122" t="s">
        <v>45</v>
      </c>
      <c r="J249" s="122" t="s">
        <v>544</v>
      </c>
      <c r="K249" s="122" t="s">
        <v>819</v>
      </c>
      <c r="L249" s="122" t="s">
        <v>6</v>
      </c>
      <c r="M249" s="99">
        <v>0</v>
      </c>
      <c r="N249" s="99">
        <v>0</v>
      </c>
      <c r="O249" s="67">
        <v>2724100</v>
      </c>
      <c r="P249" s="99">
        <v>2724100</v>
      </c>
      <c r="Q249" s="99">
        <v>2724100</v>
      </c>
      <c r="R249" s="99">
        <v>2724100</v>
      </c>
      <c r="S249" s="45">
        <v>3</v>
      </c>
    </row>
    <row r="250" spans="1:19" s="43" customFormat="1" ht="30" customHeight="1">
      <c r="A250" s="227"/>
      <c r="B250" s="235"/>
      <c r="C250" s="249"/>
      <c r="D250" s="498"/>
      <c r="E250" s="244"/>
      <c r="F250" s="234"/>
      <c r="G250" s="813"/>
      <c r="H250" s="234"/>
      <c r="I250" s="122" t="s">
        <v>45</v>
      </c>
      <c r="J250" s="122" t="s">
        <v>544</v>
      </c>
      <c r="K250" s="122" t="s">
        <v>819</v>
      </c>
      <c r="L250" s="122" t="s">
        <v>5</v>
      </c>
      <c r="M250" s="99">
        <v>0</v>
      </c>
      <c r="N250" s="99">
        <v>0</v>
      </c>
      <c r="O250" s="67">
        <v>100000</v>
      </c>
      <c r="P250" s="99">
        <v>600000</v>
      </c>
      <c r="Q250" s="99">
        <v>800000</v>
      </c>
      <c r="R250" s="99">
        <v>800000</v>
      </c>
      <c r="S250" s="45">
        <v>3</v>
      </c>
    </row>
    <row r="251" spans="1:19" s="43" customFormat="1" ht="90.75" customHeight="1">
      <c r="A251" s="103">
        <v>703</v>
      </c>
      <c r="B251" s="107" t="s">
        <v>820</v>
      </c>
      <c r="C251" s="160" t="s">
        <v>821</v>
      </c>
      <c r="D251" s="499"/>
      <c r="E251" s="239"/>
      <c r="F251" s="235"/>
      <c r="G251" s="814"/>
      <c r="H251" s="235"/>
      <c r="I251" s="122" t="s">
        <v>45</v>
      </c>
      <c r="J251" s="122" t="s">
        <v>544</v>
      </c>
      <c r="K251" s="122" t="s">
        <v>822</v>
      </c>
      <c r="L251" s="122" t="s">
        <v>5</v>
      </c>
      <c r="M251" s="99">
        <v>0</v>
      </c>
      <c r="N251" s="99">
        <v>0</v>
      </c>
      <c r="O251" s="67">
        <v>1400000</v>
      </c>
      <c r="P251" s="99">
        <v>700000</v>
      </c>
      <c r="Q251" s="99">
        <v>537700</v>
      </c>
      <c r="R251" s="99">
        <v>537700</v>
      </c>
      <c r="S251" s="45">
        <v>3</v>
      </c>
    </row>
    <row r="252" spans="1:19" s="66" customFormat="1" ht="208.5" customHeight="1">
      <c r="A252" s="101">
        <v>703</v>
      </c>
      <c r="B252" s="114" t="s">
        <v>823</v>
      </c>
      <c r="C252" s="155" t="s">
        <v>824</v>
      </c>
      <c r="D252" s="18" t="s">
        <v>825</v>
      </c>
      <c r="E252" s="102" t="s">
        <v>826</v>
      </c>
      <c r="F252" s="114" t="s">
        <v>113</v>
      </c>
      <c r="G252" s="174">
        <v>43810</v>
      </c>
      <c r="H252" s="174" t="s">
        <v>114</v>
      </c>
      <c r="I252" s="122" t="s">
        <v>103</v>
      </c>
      <c r="J252" s="122" t="s">
        <v>544</v>
      </c>
      <c r="K252" s="122" t="s">
        <v>827</v>
      </c>
      <c r="L252" s="122" t="s">
        <v>828</v>
      </c>
      <c r="M252" s="95">
        <v>3287500</v>
      </c>
      <c r="N252" s="95">
        <v>3287500</v>
      </c>
      <c r="O252" s="95">
        <v>3614800</v>
      </c>
      <c r="P252" s="95">
        <v>3614800</v>
      </c>
      <c r="Q252" s="95">
        <v>3614800</v>
      </c>
      <c r="R252" s="95">
        <v>3614800</v>
      </c>
      <c r="S252" s="44">
        <v>3</v>
      </c>
    </row>
    <row r="253" spans="1:19" s="66" customFormat="1" ht="171" customHeight="1" thickBot="1">
      <c r="A253" s="109">
        <v>703</v>
      </c>
      <c r="B253" s="114" t="s">
        <v>829</v>
      </c>
      <c r="C253" s="155" t="s">
        <v>830</v>
      </c>
      <c r="D253" s="18" t="s">
        <v>301</v>
      </c>
      <c r="E253" s="102" t="s">
        <v>831</v>
      </c>
      <c r="F253" s="114" t="s">
        <v>832</v>
      </c>
      <c r="G253" s="174">
        <v>41362</v>
      </c>
      <c r="H253" s="174" t="s">
        <v>833</v>
      </c>
      <c r="I253" s="122" t="s">
        <v>291</v>
      </c>
      <c r="J253" s="122" t="s">
        <v>3</v>
      </c>
      <c r="K253" s="122" t="s">
        <v>834</v>
      </c>
      <c r="L253" s="122" t="s">
        <v>835</v>
      </c>
      <c r="M253" s="93">
        <v>0</v>
      </c>
      <c r="N253" s="93">
        <v>0</v>
      </c>
      <c r="O253" s="121">
        <v>823000</v>
      </c>
      <c r="P253" s="93">
        <v>1904000</v>
      </c>
      <c r="Q253" s="93">
        <v>0</v>
      </c>
      <c r="R253" s="93">
        <v>0</v>
      </c>
      <c r="S253" s="44">
        <v>3</v>
      </c>
    </row>
    <row r="254" spans="1:19" s="175" customFormat="1" ht="21" customHeight="1" thickBot="1">
      <c r="A254" s="732" t="s">
        <v>836</v>
      </c>
      <c r="B254" s="733"/>
      <c r="C254" s="734"/>
      <c r="D254" s="735"/>
      <c r="E254" s="736"/>
      <c r="F254" s="872"/>
      <c r="G254" s="873"/>
      <c r="H254" s="873"/>
      <c r="I254" s="737"/>
      <c r="J254" s="737"/>
      <c r="K254" s="738"/>
      <c r="L254" s="737"/>
      <c r="M254" s="739">
        <f>M11+M12+M14+M15+M17+M18+M19+M21+M22+M23+M25+M26+M27+M29+M30+M31+M34+M35+M37+M38+M39+M40+M42+M44+M45+M46+M48+M49+M51+M52+M54+M55+M56+M57+M58+M61+M62+M63+M64+M65+M66+M68+M67+M72+M75+M76+M77+M78+M79+M80+M82+M83+M84+M85+M86+M88+M89+M90+M91+M92+M93+M95+M96+M97+M99+M100+M103+M104+M105+M106+M108+M110+M112+M114+M116+M117+M118+M119+M120+M123+M124+M125+M126+M127+M128+M129+M130+M132+M133+M134+M135+M136+M138+M139+M140+M141+M142+M143+M144+M145+M147+M148+M149+M152+M153+M155+M156+M158+M167+M169+M170+M171+M172+M179+M180+M181+M185+M188+M189+M190+M191+M192+M194+M195+M196+M197+M200+M201+M203+M204+M205+M206+M208+M209+M210+M211+M212+M214+M217+M218+M220+M221+M227+M228+M231+M233+M234+M235+M236+M238+M239+M241+M242+M243+M245+M247+M248+M252</f>
        <v>331437758.90999997</v>
      </c>
      <c r="N254" s="739">
        <f>N11+N12+N14+N15+N17+N18+N19+N21+N22+N23+N25+N26+N27+N29+N30+N31+N34+N35+N37+N38+N39+N40+N42+N44+N45+N46+N48+N49+N51+N52+N54+N55+N56+N57+N58+N61+N62+N63+N64+N65+N66+N68+N67+N72+N75+N76+N77+N78+N79+N80+N82+N83+N84+N85+N86+N88+N89+N90+N91+N92+N93+N95+N96+N97+N99+N100+N103+N104+N105+N106+N108+N110+N112+N114+N116+N117+N118+N119+N120+N123+N124+N125+N126+N127+N128+N129+N130+N132+N133+N134+N135+N136+N138+N139+N140+N141+N142+N143+N144+N145+N147+N148+N149+N152+N153+N155+N156+N158+N167+N169+N170+N171+N172+N179+N180+N181+N185+N188+N189+N190+N191+N192+N194+N195+N196+N197+N200+N201+N203+N204+N205+N206+N208+N209+N210+N211+N212+N214+N217+N218+N220+N221+N227+N228+N231+N233+N234+N235+N236+N238+N239+N241+N242+N243+N245+N247+N248+N252</f>
        <v>300765393</v>
      </c>
      <c r="O254" s="739">
        <f>O7+O13+O16+O20+O24+O28+O31+O33+O37+O38+O39+O40+O41+O45+O46+O50+O52+O54+O55+O59+O72+O74+O81+O87+O92+O93+O94+O98+O102+O105+O106+O108+O110+O112+O114+O116+O117+O118+O119+O120+O122+O131+O136+O138+O139+O140+O141+O143+O144+O145+O149+O152+O153+O154+O155+O156+O157+O158+O167+O168+O170+O171+O179+O180+O181+O185+O188+O189+O190+O192+O193+O198+O205+O206+O207+O208+O209+O210+O211+O212+O214+O216+O217+O218+O219+O220+O221+O228+O231+O233+O234+O235+O236+O237+O240+O243+O245+O247+O248+O252+O253+O47+O57+O58+O129+O130+O147+O148+O44++O32+O161+O162+O163+O164+O165+O166+O173+O174+O175+O176+O178+O202+O222+O223+O224+O225+O226+O229+O230+O232++O244+O246+O248+O249+O251+O43+O250++O215</f>
        <v>356641895</v>
      </c>
      <c r="P254" s="739">
        <f>P7+P13+P16+P20+P24+P28+P31+P33+P37+P38+P39+P40+P41+P45+P46+P50+P52+P54+P55+P59+P72+P74+P81+P87+P92+P93+P94+P98+P102+P105+P106+P108+P110+P112+P114+P116+P117+P118+P119+P120+P122+P131+P136+P138+P139+P140+P141+P143+P144+P145+P149+P152+P153+P154+P155+P156+P157+P158+P167+P168+P170+P171+P179+P180+P181+P185+P188+P189+P190+P192+P193+P198+P205+P206+P207+P208+P209+P210+P211+P212+P214+P216+P217+P218+P219+P220+P221+P228+P231+P233+P234+P235+P236+P237+P240+P243+P245+P247+P248+P252+P253+P47+P57+P58+P129+P130+P147+P148+P44++P32+P161+P162+P163+P164+P165+P166+P173+P174+P175+P176+P178+P202+P222+P223+P224+P225+P226+P229+P230+P232++P244+P246+P248+P249+P251+P43+P250++P215+P187</f>
        <v>259742480</v>
      </c>
      <c r="Q254" s="739">
        <f>Q7+Q13+Q16+Q20+Q24+Q28+Q31+Q33+Q37+Q38+Q39+Q40+Q41+Q45+Q46+Q50+Q52+Q54+Q55+Q59+Q72+Q74+Q81+Q87+Q92+Q93+Q94+Q98+Q102+Q105+Q106+Q108+Q110+Q112+Q114+Q116+Q117+Q118+Q119+Q120+Q122+Q131+Q136+Q138+Q139+Q140+Q141+Q143+Q144+Q145+Q149+Q152+Q153+Q154+Q155+Q156+Q157+Q158+Q167+Q168+Q170+Q171+Q179+Q180+Q181+Q185+Q188+Q189+Q190+Q192+Q193+Q198+Q205+Q206+Q207+Q208+Q209+Q210+Q211+Q212+Q214+Q216+Q217+Q218+Q219+Q220+Q221+Q228+Q231+Q233+Q234+Q235+Q236+Q237+Q240+Q243+Q245+Q247+Q248+Q252+Q253+Q47+Q57+Q58+Q129+Q130+Q147+Q148+Q44++Q32+Q161+Q162+Q163+Q164+Q165+Q166+Q173+Q174+Q175+Q176+Q178+Q202+Q222+Q223+Q224+Q225+Q226+Q229+Q230+Q232++Q244+Q246+Q248+Q249+Q251+Q43+Q250++Q215</f>
        <v>370613224</v>
      </c>
      <c r="R254" s="739">
        <f>R7+R13+R16+R20+R24+R28+R31+R33+R37+R38+R39+R40+R41+R45+R46+R50+R52+R54+R55+R59+R72+R74+R81+R87+R92+R93+R94+R98+R102+R105+R106+R108+R110+R112+R114+R116+R117+R118+R119+R120+R122+R131+R136+R138+R139+R140+R141+R143+R144+R145+R149+R152+R153+R154+R155+R156+R157+R158+R167+R168+R170+R171+R179+R180+R181+R185+R188+R189+R190+R192+R193+R198+R205+R206+R207+R208+R209+R210+R211+R212+R214+R216+R217+R218+R219+R220+R221+R228+R231+R233+R234+R235+R236+R237+R240+R243+R245+R247+R248+R252+R253+R47+R57+R58+R129+R130+R147+R148+R44++R32+R161+R162+R163+R164+R165+R166+R173+R174+R175+R176+R178+R202+R222+R223+R224+R225+R226+R229+R230+R232++R244+R246+R248+R249+R251+R43+R250++R215</f>
        <v>370613224</v>
      </c>
      <c r="S254" s="740"/>
    </row>
    <row r="255" spans="1:19" s="318" customFormat="1" ht="24.75" customHeight="1" thickBot="1">
      <c r="A255" s="319" t="s">
        <v>846</v>
      </c>
      <c r="B255" s="315"/>
      <c r="C255" s="315"/>
      <c r="D255" s="315"/>
      <c r="E255" s="315"/>
      <c r="F255" s="315"/>
      <c r="G255" s="315"/>
      <c r="H255" s="315"/>
      <c r="I255" s="315"/>
      <c r="J255" s="315"/>
      <c r="K255" s="315"/>
      <c r="L255" s="315"/>
      <c r="M255" s="315"/>
      <c r="N255" s="315"/>
      <c r="O255" s="315"/>
      <c r="P255" s="315"/>
      <c r="Q255" s="315"/>
      <c r="R255" s="315"/>
      <c r="S255" s="316"/>
    </row>
    <row r="256" spans="1:19" customFormat="1" ht="51.75" customHeight="1">
      <c r="A256" s="320">
        <v>708</v>
      </c>
      <c r="B256" s="321" t="s">
        <v>847</v>
      </c>
      <c r="C256" s="384" t="s">
        <v>848</v>
      </c>
      <c r="D256" s="322"/>
      <c r="E256" s="79" t="s">
        <v>849</v>
      </c>
      <c r="F256" s="323" t="s">
        <v>850</v>
      </c>
      <c r="G256" s="324">
        <v>37670</v>
      </c>
      <c r="H256" s="325" t="s">
        <v>114</v>
      </c>
      <c r="I256" s="552" t="s">
        <v>3</v>
      </c>
      <c r="J256" s="552" t="s">
        <v>0</v>
      </c>
      <c r="K256" s="552" t="s">
        <v>851</v>
      </c>
      <c r="L256" s="552" t="s">
        <v>852</v>
      </c>
      <c r="M256" s="553">
        <v>0</v>
      </c>
      <c r="N256" s="553">
        <v>0</v>
      </c>
      <c r="O256" s="553">
        <v>4900000</v>
      </c>
      <c r="P256" s="553">
        <v>0</v>
      </c>
      <c r="Q256" s="553">
        <v>0</v>
      </c>
      <c r="R256" s="553">
        <v>0</v>
      </c>
      <c r="S256" s="326">
        <v>3</v>
      </c>
    </row>
    <row r="257" spans="1:24" customFormat="1" ht="105" customHeight="1" thickBot="1">
      <c r="A257" s="320"/>
      <c r="B257" s="321"/>
      <c r="C257" s="385"/>
      <c r="D257" s="327" t="s">
        <v>853</v>
      </c>
      <c r="E257" s="163" t="s">
        <v>854</v>
      </c>
      <c r="F257" s="328" t="s">
        <v>113</v>
      </c>
      <c r="G257" s="329">
        <v>37589</v>
      </c>
      <c r="H257" s="330" t="s">
        <v>114</v>
      </c>
      <c r="I257" s="554"/>
      <c r="J257" s="554"/>
      <c r="K257" s="554"/>
      <c r="L257" s="554"/>
      <c r="M257" s="555"/>
      <c r="N257" s="555"/>
      <c r="O257" s="555"/>
      <c r="P257" s="555"/>
      <c r="Q257" s="555"/>
      <c r="R257" s="555"/>
      <c r="S257" s="320"/>
    </row>
    <row r="258" spans="1:24" customFormat="1" ht="24.75" customHeight="1" thickBot="1">
      <c r="A258" s="725" t="s">
        <v>855</v>
      </c>
      <c r="B258" s="726"/>
      <c r="C258" s="727"/>
      <c r="D258" s="728"/>
      <c r="E258" s="729"/>
      <c r="F258" s="874"/>
      <c r="G258" s="874"/>
      <c r="H258" s="874"/>
      <c r="I258" s="742"/>
      <c r="J258" s="742"/>
      <c r="K258" s="742"/>
      <c r="L258" s="742"/>
      <c r="M258" s="730">
        <f>M256</f>
        <v>0</v>
      </c>
      <c r="N258" s="730">
        <f>N256</f>
        <v>0</v>
      </c>
      <c r="O258" s="730">
        <v>4900000</v>
      </c>
      <c r="P258" s="730">
        <v>0</v>
      </c>
      <c r="Q258" s="730">
        <v>0</v>
      </c>
      <c r="R258" s="730">
        <v>0</v>
      </c>
      <c r="S258" s="731"/>
    </row>
    <row r="259" spans="1:24" ht="30" customHeight="1" thickBot="1">
      <c r="A259" s="313" t="s">
        <v>82</v>
      </c>
      <c r="B259" s="314"/>
      <c r="C259" s="314"/>
      <c r="D259" s="314"/>
      <c r="E259" s="314"/>
      <c r="F259" s="314"/>
      <c r="G259" s="314"/>
      <c r="H259" s="314"/>
      <c r="I259" s="314"/>
      <c r="J259" s="314"/>
      <c r="K259" s="314"/>
      <c r="L259" s="314"/>
      <c r="M259" s="314"/>
      <c r="N259" s="314"/>
      <c r="O259" s="315"/>
      <c r="P259" s="315"/>
      <c r="Q259" s="315"/>
      <c r="R259" s="315"/>
      <c r="S259" s="316"/>
    </row>
    <row r="260" spans="1:24" ht="11.25" customHeight="1">
      <c r="A260" s="177" t="s">
        <v>25</v>
      </c>
      <c r="B260" s="179" t="s">
        <v>123</v>
      </c>
      <c r="C260" s="386" t="s">
        <v>18</v>
      </c>
      <c r="D260" s="177" t="s">
        <v>212</v>
      </c>
      <c r="E260" s="386" t="s">
        <v>10</v>
      </c>
      <c r="F260" s="177" t="s">
        <v>11</v>
      </c>
      <c r="G260" s="177" t="s">
        <v>107</v>
      </c>
      <c r="H260" s="179" t="s">
        <v>24</v>
      </c>
      <c r="I260" s="556" t="s">
        <v>12</v>
      </c>
      <c r="J260" s="556" t="s">
        <v>13</v>
      </c>
      <c r="K260" s="556" t="s">
        <v>14</v>
      </c>
      <c r="L260" s="556" t="s">
        <v>15</v>
      </c>
      <c r="M260" s="557" t="s">
        <v>69</v>
      </c>
      <c r="N260" s="558"/>
      <c r="O260" s="558"/>
      <c r="P260" s="558"/>
      <c r="Q260" s="558"/>
      <c r="R260" s="559"/>
      <c r="S260" s="177" t="s">
        <v>1</v>
      </c>
    </row>
    <row r="261" spans="1:24" ht="12.75" customHeight="1">
      <c r="A261" s="177"/>
      <c r="B261" s="178"/>
      <c r="C261" s="386"/>
      <c r="D261" s="177"/>
      <c r="E261" s="386"/>
      <c r="F261" s="177"/>
      <c r="G261" s="180"/>
      <c r="H261" s="178"/>
      <c r="I261" s="560"/>
      <c r="J261" s="560"/>
      <c r="K261" s="560"/>
      <c r="L261" s="560"/>
      <c r="M261" s="561">
        <v>2023</v>
      </c>
      <c r="N261" s="562"/>
      <c r="O261" s="563">
        <v>2024</v>
      </c>
      <c r="P261" s="563">
        <v>2025</v>
      </c>
      <c r="Q261" s="563">
        <v>2026</v>
      </c>
      <c r="R261" s="563">
        <v>2027</v>
      </c>
      <c r="S261" s="177"/>
    </row>
    <row r="262" spans="1:24" ht="110.25" customHeight="1">
      <c r="A262" s="177"/>
      <c r="B262" s="176"/>
      <c r="C262" s="387"/>
      <c r="D262" s="179"/>
      <c r="E262" s="387"/>
      <c r="F262" s="177"/>
      <c r="G262" s="181"/>
      <c r="H262" s="176"/>
      <c r="I262" s="564"/>
      <c r="J262" s="564"/>
      <c r="K262" s="564"/>
      <c r="L262" s="564"/>
      <c r="M262" s="565" t="s">
        <v>26</v>
      </c>
      <c r="N262" s="565" t="s">
        <v>27</v>
      </c>
      <c r="O262" s="566"/>
      <c r="P262" s="566"/>
      <c r="Q262" s="566"/>
      <c r="R262" s="566"/>
      <c r="S262" s="177"/>
      <c r="T262" s="5"/>
      <c r="U262" s="5"/>
      <c r="V262" s="6"/>
      <c r="W262" s="6"/>
      <c r="X262" s="6"/>
    </row>
    <row r="263" spans="1:24" s="6" customFormat="1">
      <c r="A263" s="3">
        <v>1</v>
      </c>
      <c r="B263" s="3">
        <v>2</v>
      </c>
      <c r="C263" s="388">
        <v>3</v>
      </c>
      <c r="D263" s="3">
        <v>4</v>
      </c>
      <c r="E263" s="428">
        <v>5</v>
      </c>
      <c r="F263" s="3">
        <v>6</v>
      </c>
      <c r="G263" s="3">
        <v>7</v>
      </c>
      <c r="H263" s="4" t="s">
        <v>43</v>
      </c>
      <c r="I263" s="567" t="s">
        <v>44</v>
      </c>
      <c r="J263" s="567" t="s">
        <v>17</v>
      </c>
      <c r="K263" s="567" t="s">
        <v>45</v>
      </c>
      <c r="L263" s="431">
        <v>12</v>
      </c>
      <c r="M263" s="431">
        <v>13</v>
      </c>
      <c r="N263" s="431">
        <v>14</v>
      </c>
      <c r="O263" s="431">
        <v>16</v>
      </c>
      <c r="P263" s="431">
        <v>17</v>
      </c>
      <c r="Q263" s="431">
        <v>18</v>
      </c>
      <c r="R263" s="431">
        <v>18</v>
      </c>
      <c r="S263" s="3">
        <v>19</v>
      </c>
      <c r="T263" s="5"/>
      <c r="U263" s="5"/>
    </row>
    <row r="264" spans="1:24" ht="53.25" customHeight="1">
      <c r="A264" s="182">
        <v>703</v>
      </c>
      <c r="B264" s="32" t="s">
        <v>136</v>
      </c>
      <c r="C264" s="389" t="s">
        <v>97</v>
      </c>
      <c r="D264" s="190" t="s">
        <v>213</v>
      </c>
      <c r="E264" s="393" t="s">
        <v>108</v>
      </c>
      <c r="F264" s="190" t="s">
        <v>109</v>
      </c>
      <c r="G264" s="201" t="s">
        <v>129</v>
      </c>
      <c r="H264" s="204" t="s">
        <v>111</v>
      </c>
      <c r="I264" s="433" t="s">
        <v>4</v>
      </c>
      <c r="J264" s="433" t="s">
        <v>3</v>
      </c>
      <c r="K264" s="433" t="s">
        <v>66</v>
      </c>
      <c r="L264" s="433" t="s">
        <v>5</v>
      </c>
      <c r="M264" s="568">
        <v>10000</v>
      </c>
      <c r="N264" s="568">
        <v>10000</v>
      </c>
      <c r="O264" s="568"/>
      <c r="P264" s="568"/>
      <c r="Q264" s="568"/>
      <c r="R264" s="568"/>
      <c r="S264" s="8">
        <v>3</v>
      </c>
      <c r="T264" s="11"/>
      <c r="U264" s="11"/>
      <c r="V264" s="11"/>
      <c r="W264" s="6"/>
      <c r="X264" s="6"/>
    </row>
    <row r="265" spans="1:24" ht="59.25" customHeight="1">
      <c r="A265" s="183"/>
      <c r="B265" s="32" t="s">
        <v>141</v>
      </c>
      <c r="C265" s="389" t="s">
        <v>127</v>
      </c>
      <c r="D265" s="191"/>
      <c r="E265" s="394"/>
      <c r="F265" s="191"/>
      <c r="G265" s="202"/>
      <c r="H265" s="205"/>
      <c r="I265" s="433" t="s">
        <v>4</v>
      </c>
      <c r="J265" s="433" t="s">
        <v>3</v>
      </c>
      <c r="K265" s="433" t="s">
        <v>78</v>
      </c>
      <c r="L265" s="433" t="s">
        <v>5</v>
      </c>
      <c r="M265" s="568">
        <v>15000</v>
      </c>
      <c r="N265" s="568">
        <v>15000</v>
      </c>
      <c r="O265" s="568">
        <v>15000</v>
      </c>
      <c r="P265" s="568">
        <v>15000</v>
      </c>
      <c r="Q265" s="568">
        <v>15000</v>
      </c>
      <c r="R265" s="568">
        <v>15000</v>
      </c>
      <c r="S265" s="8">
        <v>3</v>
      </c>
      <c r="T265" s="11"/>
      <c r="U265" s="5"/>
      <c r="V265" s="6"/>
      <c r="W265" s="6"/>
      <c r="X265" s="6"/>
    </row>
    <row r="266" spans="1:24" ht="70.5" customHeight="1">
      <c r="A266" s="183"/>
      <c r="B266" s="32" t="s">
        <v>137</v>
      </c>
      <c r="C266" s="390" t="s">
        <v>98</v>
      </c>
      <c r="D266" s="191"/>
      <c r="E266" s="394"/>
      <c r="F266" s="191"/>
      <c r="G266" s="202"/>
      <c r="H266" s="205"/>
      <c r="I266" s="433" t="s">
        <v>4</v>
      </c>
      <c r="J266" s="433" t="s">
        <v>3</v>
      </c>
      <c r="K266" s="433" t="s">
        <v>96</v>
      </c>
      <c r="L266" s="432" t="s">
        <v>5</v>
      </c>
      <c r="M266" s="568"/>
      <c r="N266" s="568"/>
      <c r="O266" s="568">
        <v>40000</v>
      </c>
      <c r="P266" s="568">
        <v>40000</v>
      </c>
      <c r="Q266" s="568">
        <v>40000</v>
      </c>
      <c r="R266" s="568">
        <v>40000</v>
      </c>
      <c r="S266" s="19">
        <v>3</v>
      </c>
      <c r="T266" s="11"/>
      <c r="U266" s="5"/>
      <c r="V266" s="6"/>
      <c r="W266" s="6"/>
      <c r="X266" s="6"/>
    </row>
    <row r="267" spans="1:24" ht="60" customHeight="1">
      <c r="A267" s="183"/>
      <c r="B267" s="32" t="s">
        <v>134</v>
      </c>
      <c r="C267" s="389" t="s">
        <v>121</v>
      </c>
      <c r="D267" s="191"/>
      <c r="E267" s="394"/>
      <c r="F267" s="191"/>
      <c r="G267" s="202"/>
      <c r="H267" s="205"/>
      <c r="I267" s="433" t="s">
        <v>4</v>
      </c>
      <c r="J267" s="433" t="s">
        <v>3</v>
      </c>
      <c r="K267" s="433" t="s">
        <v>79</v>
      </c>
      <c r="L267" s="433" t="s">
        <v>5</v>
      </c>
      <c r="M267" s="568">
        <v>30000</v>
      </c>
      <c r="N267" s="568">
        <v>30000</v>
      </c>
      <c r="O267" s="568"/>
      <c r="P267" s="568"/>
      <c r="Q267" s="568"/>
      <c r="R267" s="568"/>
      <c r="S267" s="8">
        <v>3</v>
      </c>
      <c r="T267" s="11"/>
      <c r="U267" s="5"/>
      <c r="V267" s="6"/>
      <c r="W267" s="6"/>
      <c r="X267" s="6"/>
    </row>
    <row r="268" spans="1:24" ht="41.25" customHeight="1">
      <c r="A268" s="183"/>
      <c r="B268" s="7" t="s">
        <v>177</v>
      </c>
      <c r="C268" s="391" t="s">
        <v>46</v>
      </c>
      <c r="D268" s="191"/>
      <c r="E268" s="521"/>
      <c r="F268" s="192"/>
      <c r="G268" s="203"/>
      <c r="H268" s="206"/>
      <c r="I268" s="433" t="s">
        <v>4</v>
      </c>
      <c r="J268" s="433" t="s">
        <v>3</v>
      </c>
      <c r="K268" s="433" t="s">
        <v>28</v>
      </c>
      <c r="L268" s="433" t="s">
        <v>5</v>
      </c>
      <c r="M268" s="568">
        <v>3000</v>
      </c>
      <c r="N268" s="568">
        <v>3000</v>
      </c>
      <c r="O268" s="568"/>
      <c r="P268" s="568"/>
      <c r="Q268" s="568"/>
      <c r="R268" s="568"/>
      <c r="S268" s="8">
        <v>3</v>
      </c>
      <c r="T268" s="11"/>
      <c r="U268" s="5"/>
      <c r="V268" s="5"/>
      <c r="W268" s="5"/>
      <c r="X268" s="6"/>
    </row>
    <row r="269" spans="1:24" ht="240" customHeight="1">
      <c r="A269" s="183"/>
      <c r="B269" s="7" t="s">
        <v>100</v>
      </c>
      <c r="C269" s="391" t="s">
        <v>87</v>
      </c>
      <c r="D269" s="192"/>
      <c r="E269" s="389" t="s">
        <v>128</v>
      </c>
      <c r="F269" s="26" t="s">
        <v>113</v>
      </c>
      <c r="G269" s="31">
        <v>43901</v>
      </c>
      <c r="H269" s="26" t="s">
        <v>114</v>
      </c>
      <c r="I269" s="433" t="s">
        <v>4</v>
      </c>
      <c r="J269" s="433" t="s">
        <v>2</v>
      </c>
      <c r="K269" s="433" t="s">
        <v>86</v>
      </c>
      <c r="L269" s="433" t="s">
        <v>8</v>
      </c>
      <c r="M269" s="568">
        <v>40000</v>
      </c>
      <c r="N269" s="568">
        <v>40000</v>
      </c>
      <c r="O269" s="568">
        <v>40000</v>
      </c>
      <c r="P269" s="568">
        <v>40000</v>
      </c>
      <c r="Q269" s="568">
        <v>40000</v>
      </c>
      <c r="R269" s="568">
        <v>40000</v>
      </c>
      <c r="S269" s="8">
        <v>3</v>
      </c>
      <c r="T269" s="11"/>
      <c r="U269" s="5"/>
      <c r="V269" s="5"/>
      <c r="W269" s="5"/>
      <c r="X269" s="6"/>
    </row>
    <row r="270" spans="1:24" ht="60" customHeight="1">
      <c r="A270" s="183"/>
      <c r="B270" s="32" t="s">
        <v>175</v>
      </c>
      <c r="C270" s="392" t="s">
        <v>139</v>
      </c>
      <c r="D270" s="190" t="s">
        <v>214</v>
      </c>
      <c r="E270" s="393" t="s">
        <v>132</v>
      </c>
      <c r="F270" s="190" t="s">
        <v>113</v>
      </c>
      <c r="G270" s="193">
        <v>44621</v>
      </c>
      <c r="H270" s="190" t="s">
        <v>114</v>
      </c>
      <c r="I270" s="433" t="s">
        <v>2</v>
      </c>
      <c r="J270" s="433" t="s">
        <v>103</v>
      </c>
      <c r="K270" s="433" t="s">
        <v>104</v>
      </c>
      <c r="L270" s="432" t="s">
        <v>8</v>
      </c>
      <c r="M270" s="568">
        <v>20000</v>
      </c>
      <c r="N270" s="568">
        <v>20000</v>
      </c>
      <c r="O270" s="568">
        <v>20000</v>
      </c>
      <c r="P270" s="568">
        <v>20000</v>
      </c>
      <c r="Q270" s="568">
        <v>20000</v>
      </c>
      <c r="R270" s="568">
        <v>20000</v>
      </c>
      <c r="S270" s="8">
        <v>3</v>
      </c>
      <c r="T270" s="11"/>
      <c r="U270" s="5"/>
      <c r="V270" s="6"/>
      <c r="W270" s="6"/>
      <c r="X270" s="6"/>
    </row>
    <row r="271" spans="1:24" ht="45" customHeight="1">
      <c r="A271" s="183"/>
      <c r="B271" s="32" t="s">
        <v>124</v>
      </c>
      <c r="C271" s="392" t="s">
        <v>140</v>
      </c>
      <c r="D271" s="192"/>
      <c r="E271" s="395"/>
      <c r="F271" s="191"/>
      <c r="G271" s="194"/>
      <c r="H271" s="191"/>
      <c r="I271" s="433" t="s">
        <v>2</v>
      </c>
      <c r="J271" s="433" t="s">
        <v>103</v>
      </c>
      <c r="K271" s="433" t="s">
        <v>133</v>
      </c>
      <c r="L271" s="432" t="s">
        <v>8</v>
      </c>
      <c r="M271" s="568">
        <v>50000</v>
      </c>
      <c r="N271" s="568">
        <v>50000</v>
      </c>
      <c r="O271" s="568">
        <v>50000</v>
      </c>
      <c r="P271" s="568">
        <v>50000</v>
      </c>
      <c r="Q271" s="568">
        <v>50000</v>
      </c>
      <c r="R271" s="568">
        <v>50000</v>
      </c>
      <c r="S271" s="20">
        <v>3</v>
      </c>
      <c r="T271" s="11"/>
      <c r="U271" s="5"/>
      <c r="V271" s="6"/>
      <c r="W271" s="6"/>
      <c r="X271" s="6"/>
    </row>
    <row r="272" spans="1:24" ht="171.75" customHeight="1">
      <c r="A272" s="183"/>
      <c r="B272" s="7" t="s">
        <v>178</v>
      </c>
      <c r="C272" s="393" t="s">
        <v>47</v>
      </c>
      <c r="D272" s="190" t="s">
        <v>215</v>
      </c>
      <c r="E272" s="522" t="s">
        <v>84</v>
      </c>
      <c r="F272" s="26" t="s">
        <v>80</v>
      </c>
      <c r="G272" s="23" t="s">
        <v>122</v>
      </c>
      <c r="H272" s="24" t="s">
        <v>81</v>
      </c>
      <c r="I272" s="433" t="s">
        <v>0</v>
      </c>
      <c r="J272" s="433" t="s">
        <v>16</v>
      </c>
      <c r="K272" s="433" t="s">
        <v>29</v>
      </c>
      <c r="L272" s="433" t="s">
        <v>6</v>
      </c>
      <c r="M272" s="568">
        <v>31433200</v>
      </c>
      <c r="N272" s="568">
        <v>31433200</v>
      </c>
      <c r="O272" s="568">
        <v>30668400</v>
      </c>
      <c r="P272" s="568">
        <v>31905100</v>
      </c>
      <c r="Q272" s="568">
        <v>33035300</v>
      </c>
      <c r="R272" s="568">
        <v>33035300</v>
      </c>
      <c r="S272" s="20">
        <v>3</v>
      </c>
      <c r="T272" s="11"/>
      <c r="U272" s="5"/>
      <c r="V272" s="5"/>
      <c r="W272" s="6"/>
      <c r="X272" s="6"/>
    </row>
    <row r="273" spans="1:24" ht="51.75" customHeight="1">
      <c r="A273" s="183"/>
      <c r="B273" s="7" t="s">
        <v>176</v>
      </c>
      <c r="C273" s="394"/>
      <c r="D273" s="191"/>
      <c r="E273" s="523" t="s">
        <v>108</v>
      </c>
      <c r="F273" s="190" t="s">
        <v>109</v>
      </c>
      <c r="G273" s="201" t="s">
        <v>129</v>
      </c>
      <c r="H273" s="204" t="s">
        <v>111</v>
      </c>
      <c r="I273" s="433" t="s">
        <v>0</v>
      </c>
      <c r="J273" s="433" t="s">
        <v>16</v>
      </c>
      <c r="K273" s="433" t="s">
        <v>29</v>
      </c>
      <c r="L273" s="433" t="s">
        <v>5</v>
      </c>
      <c r="M273" s="568">
        <v>430000</v>
      </c>
      <c r="N273" s="568">
        <v>413662</v>
      </c>
      <c r="O273" s="568">
        <v>7065500</v>
      </c>
      <c r="P273" s="568">
        <v>130000</v>
      </c>
      <c r="Q273" s="568">
        <v>130000</v>
      </c>
      <c r="R273" s="568">
        <v>130000</v>
      </c>
      <c r="S273" s="19">
        <v>3</v>
      </c>
      <c r="T273" s="11"/>
      <c r="U273" s="5"/>
      <c r="V273" s="5"/>
      <c r="W273" s="6"/>
      <c r="X273" s="6"/>
    </row>
    <row r="274" spans="1:24" ht="78" customHeight="1">
      <c r="A274" s="183"/>
      <c r="B274" s="7" t="s">
        <v>179</v>
      </c>
      <c r="C274" s="395"/>
      <c r="D274" s="191"/>
      <c r="E274" s="524"/>
      <c r="F274" s="192"/>
      <c r="G274" s="203"/>
      <c r="H274" s="206"/>
      <c r="I274" s="433" t="s">
        <v>0</v>
      </c>
      <c r="J274" s="433" t="s">
        <v>16</v>
      </c>
      <c r="K274" s="433" t="s">
        <v>149</v>
      </c>
      <c r="L274" s="433" t="s">
        <v>5</v>
      </c>
      <c r="M274" s="568">
        <v>214800</v>
      </c>
      <c r="N274" s="568">
        <v>201810</v>
      </c>
      <c r="O274" s="568"/>
      <c r="P274" s="568"/>
      <c r="Q274" s="568"/>
      <c r="R274" s="568"/>
      <c r="S274" s="19">
        <v>3</v>
      </c>
      <c r="T274" s="11"/>
      <c r="U274" s="5"/>
      <c r="V274" s="5"/>
      <c r="W274" s="6"/>
      <c r="X274" s="6"/>
    </row>
    <row r="275" spans="1:24" ht="36.75" customHeight="1">
      <c r="A275" s="183"/>
      <c r="B275" s="308" t="s">
        <v>180</v>
      </c>
      <c r="C275" s="396" t="s">
        <v>49</v>
      </c>
      <c r="D275" s="36" t="s">
        <v>216</v>
      </c>
      <c r="E275" s="396" t="s">
        <v>207</v>
      </c>
      <c r="F275" s="210" t="s">
        <v>109</v>
      </c>
      <c r="G275" s="213" t="s">
        <v>208</v>
      </c>
      <c r="H275" s="210" t="s">
        <v>111</v>
      </c>
      <c r="I275" s="569" t="s">
        <v>0</v>
      </c>
      <c r="J275" s="570" t="s">
        <v>0</v>
      </c>
      <c r="K275" s="571" t="s">
        <v>41</v>
      </c>
      <c r="L275" s="572" t="s">
        <v>8</v>
      </c>
      <c r="M275" s="573">
        <v>50000</v>
      </c>
      <c r="N275" s="573">
        <v>50000</v>
      </c>
      <c r="O275" s="573"/>
      <c r="P275" s="573"/>
      <c r="Q275" s="573"/>
      <c r="R275" s="573"/>
      <c r="S275" s="16">
        <v>3</v>
      </c>
      <c r="T275" s="11"/>
      <c r="U275" s="5"/>
      <c r="V275" s="6"/>
      <c r="W275" s="6"/>
      <c r="X275" s="6"/>
    </row>
    <row r="276" spans="1:24" ht="18.75" customHeight="1">
      <c r="A276" s="183"/>
      <c r="B276" s="309"/>
      <c r="C276" s="397"/>
      <c r="D276" s="37"/>
      <c r="E276" s="408"/>
      <c r="F276" s="211"/>
      <c r="G276" s="214"/>
      <c r="H276" s="211"/>
      <c r="I276" s="569" t="s">
        <v>4</v>
      </c>
      <c r="J276" s="570" t="s">
        <v>2</v>
      </c>
      <c r="K276" s="571" t="s">
        <v>41</v>
      </c>
      <c r="L276" s="572" t="s">
        <v>8</v>
      </c>
      <c r="M276" s="573"/>
      <c r="N276" s="573"/>
      <c r="O276" s="573">
        <v>50000</v>
      </c>
      <c r="P276" s="573">
        <v>50000</v>
      </c>
      <c r="Q276" s="573">
        <v>50000</v>
      </c>
      <c r="R276" s="573">
        <v>50000</v>
      </c>
      <c r="S276" s="16">
        <v>3</v>
      </c>
      <c r="T276" s="11"/>
      <c r="U276" s="5"/>
      <c r="V276" s="6"/>
      <c r="W276" s="6"/>
      <c r="X276" s="6"/>
    </row>
    <row r="277" spans="1:24" ht="40.5" customHeight="1">
      <c r="A277" s="183"/>
      <c r="B277" s="15" t="s">
        <v>181</v>
      </c>
      <c r="C277" s="398" t="s">
        <v>91</v>
      </c>
      <c r="D277" s="37"/>
      <c r="E277" s="408"/>
      <c r="F277" s="211"/>
      <c r="G277" s="214"/>
      <c r="H277" s="211"/>
      <c r="I277" s="570" t="s">
        <v>0</v>
      </c>
      <c r="J277" s="570" t="s">
        <v>0</v>
      </c>
      <c r="K277" s="571" t="s">
        <v>90</v>
      </c>
      <c r="L277" s="572" t="s">
        <v>8</v>
      </c>
      <c r="M277" s="573">
        <v>60000</v>
      </c>
      <c r="N277" s="573">
        <v>59823</v>
      </c>
      <c r="O277" s="573"/>
      <c r="P277" s="573"/>
      <c r="Q277" s="573"/>
      <c r="R277" s="573"/>
      <c r="S277" s="16">
        <v>3</v>
      </c>
      <c r="T277" s="11"/>
      <c r="U277" s="5"/>
      <c r="V277" s="6"/>
      <c r="W277" s="6"/>
      <c r="X277" s="6"/>
    </row>
    <row r="278" spans="1:24" ht="22.5" customHeight="1">
      <c r="A278" s="183"/>
      <c r="B278" s="308" t="s">
        <v>182</v>
      </c>
      <c r="C278" s="399" t="s">
        <v>70</v>
      </c>
      <c r="D278" s="37"/>
      <c r="E278" s="408"/>
      <c r="F278" s="211"/>
      <c r="G278" s="214"/>
      <c r="H278" s="211"/>
      <c r="I278" s="570" t="s">
        <v>0</v>
      </c>
      <c r="J278" s="570" t="s">
        <v>0</v>
      </c>
      <c r="K278" s="571" t="s">
        <v>30</v>
      </c>
      <c r="L278" s="572" t="s">
        <v>8</v>
      </c>
      <c r="M278" s="573">
        <v>475000</v>
      </c>
      <c r="N278" s="573">
        <v>475000</v>
      </c>
      <c r="O278" s="573"/>
      <c r="P278" s="573"/>
      <c r="Q278" s="573"/>
      <c r="R278" s="573"/>
      <c r="S278" s="16">
        <v>3</v>
      </c>
      <c r="T278" s="11"/>
      <c r="U278" s="5"/>
      <c r="V278" s="6"/>
      <c r="W278" s="6"/>
      <c r="X278" s="6"/>
    </row>
    <row r="279" spans="1:24" ht="24.75" customHeight="1">
      <c r="A279" s="183"/>
      <c r="B279" s="309"/>
      <c r="C279" s="400"/>
      <c r="D279" s="37"/>
      <c r="E279" s="408"/>
      <c r="F279" s="211"/>
      <c r="G279" s="214"/>
      <c r="H279" s="211"/>
      <c r="I279" s="570" t="s">
        <v>4</v>
      </c>
      <c r="J279" s="570" t="s">
        <v>2</v>
      </c>
      <c r="K279" s="571" t="s">
        <v>30</v>
      </c>
      <c r="L279" s="572" t="s">
        <v>8</v>
      </c>
      <c r="M279" s="573"/>
      <c r="N279" s="573"/>
      <c r="O279" s="573">
        <v>525000</v>
      </c>
      <c r="P279" s="573">
        <v>525000</v>
      </c>
      <c r="Q279" s="573">
        <v>525000</v>
      </c>
      <c r="R279" s="573">
        <v>525000</v>
      </c>
      <c r="S279" s="16">
        <v>3</v>
      </c>
      <c r="T279" s="11"/>
      <c r="U279" s="5"/>
      <c r="V279" s="6"/>
      <c r="W279" s="6"/>
      <c r="X279" s="6"/>
    </row>
    <row r="280" spans="1:24" ht="20.25" customHeight="1">
      <c r="A280" s="183"/>
      <c r="B280" s="308" t="s">
        <v>150</v>
      </c>
      <c r="C280" s="400"/>
      <c r="D280" s="37"/>
      <c r="E280" s="408"/>
      <c r="F280" s="211"/>
      <c r="G280" s="214"/>
      <c r="H280" s="211"/>
      <c r="I280" s="570" t="s">
        <v>0</v>
      </c>
      <c r="J280" s="570" t="s">
        <v>0</v>
      </c>
      <c r="K280" s="571" t="s">
        <v>30</v>
      </c>
      <c r="L280" s="572" t="s">
        <v>5</v>
      </c>
      <c r="M280" s="573">
        <v>265000</v>
      </c>
      <c r="N280" s="573">
        <v>265000</v>
      </c>
      <c r="O280" s="573"/>
      <c r="P280" s="573"/>
      <c r="Q280" s="573"/>
      <c r="R280" s="573"/>
      <c r="S280" s="16">
        <v>3</v>
      </c>
      <c r="T280" s="11"/>
      <c r="U280" s="5"/>
      <c r="V280" s="6"/>
      <c r="W280" s="6"/>
      <c r="X280" s="6"/>
    </row>
    <row r="281" spans="1:24" ht="25.5" customHeight="1">
      <c r="A281" s="183"/>
      <c r="B281" s="309"/>
      <c r="C281" s="401"/>
      <c r="D281" s="37"/>
      <c r="E281" s="408"/>
      <c r="F281" s="211"/>
      <c r="G281" s="214"/>
      <c r="H281" s="211"/>
      <c r="I281" s="570" t="s">
        <v>4</v>
      </c>
      <c r="J281" s="570" t="s">
        <v>3</v>
      </c>
      <c r="K281" s="571" t="s">
        <v>30</v>
      </c>
      <c r="L281" s="572" t="s">
        <v>5</v>
      </c>
      <c r="M281" s="573"/>
      <c r="N281" s="573"/>
      <c r="O281" s="573">
        <v>305000</v>
      </c>
      <c r="P281" s="573">
        <v>305000</v>
      </c>
      <c r="Q281" s="573">
        <v>305000</v>
      </c>
      <c r="R281" s="573">
        <v>305000</v>
      </c>
      <c r="S281" s="16">
        <v>3</v>
      </c>
      <c r="T281" s="11"/>
      <c r="U281" s="5"/>
      <c r="V281" s="6"/>
      <c r="W281" s="6"/>
      <c r="X281" s="6"/>
    </row>
    <row r="282" spans="1:24" ht="36" customHeight="1">
      <c r="A282" s="183"/>
      <c r="B282" s="15" t="s">
        <v>112</v>
      </c>
      <c r="C282" s="402" t="s">
        <v>71</v>
      </c>
      <c r="D282" s="37"/>
      <c r="E282" s="408"/>
      <c r="F282" s="211"/>
      <c r="G282" s="214"/>
      <c r="H282" s="211"/>
      <c r="I282" s="570" t="s">
        <v>0</v>
      </c>
      <c r="J282" s="570" t="s">
        <v>0</v>
      </c>
      <c r="K282" s="571" t="s">
        <v>145</v>
      </c>
      <c r="L282" s="572" t="s">
        <v>8</v>
      </c>
      <c r="M282" s="573">
        <v>60000</v>
      </c>
      <c r="N282" s="573">
        <v>60000</v>
      </c>
      <c r="O282" s="573"/>
      <c r="P282" s="573"/>
      <c r="Q282" s="573"/>
      <c r="R282" s="573"/>
      <c r="S282" s="16">
        <v>3</v>
      </c>
      <c r="T282" s="11"/>
      <c r="U282" s="5"/>
      <c r="V282" s="6"/>
      <c r="W282" s="6"/>
      <c r="X282" s="6"/>
    </row>
    <row r="283" spans="1:24" ht="18.75" customHeight="1">
      <c r="A283" s="183"/>
      <c r="B283" s="308" t="s">
        <v>183</v>
      </c>
      <c r="C283" s="403"/>
      <c r="D283" s="37"/>
      <c r="E283" s="408"/>
      <c r="F283" s="211"/>
      <c r="G283" s="214"/>
      <c r="H283" s="211"/>
      <c r="I283" s="570" t="s">
        <v>0</v>
      </c>
      <c r="J283" s="570" t="s">
        <v>0</v>
      </c>
      <c r="K283" s="571" t="s">
        <v>145</v>
      </c>
      <c r="L283" s="572" t="s">
        <v>5</v>
      </c>
      <c r="M283" s="573">
        <v>140000</v>
      </c>
      <c r="N283" s="573">
        <v>140000</v>
      </c>
      <c r="O283" s="573"/>
      <c r="P283" s="573"/>
      <c r="Q283" s="573"/>
      <c r="R283" s="573"/>
      <c r="S283" s="17">
        <v>3</v>
      </c>
      <c r="T283" s="11"/>
      <c r="U283" s="5"/>
      <c r="V283" s="6"/>
      <c r="W283" s="6"/>
      <c r="X283" s="6"/>
    </row>
    <row r="284" spans="1:24" ht="19.5" customHeight="1">
      <c r="A284" s="183"/>
      <c r="B284" s="309"/>
      <c r="C284" s="404"/>
      <c r="D284" s="37"/>
      <c r="E284" s="408"/>
      <c r="F284" s="211"/>
      <c r="G284" s="214"/>
      <c r="H284" s="211"/>
      <c r="I284" s="570" t="s">
        <v>4</v>
      </c>
      <c r="J284" s="570" t="s">
        <v>3</v>
      </c>
      <c r="K284" s="571" t="s">
        <v>145</v>
      </c>
      <c r="L284" s="572" t="s">
        <v>5</v>
      </c>
      <c r="M284" s="573"/>
      <c r="N284" s="573"/>
      <c r="O284" s="573">
        <v>100000</v>
      </c>
      <c r="P284" s="573">
        <v>100000</v>
      </c>
      <c r="Q284" s="573">
        <v>100000</v>
      </c>
      <c r="R284" s="573">
        <v>100000</v>
      </c>
      <c r="S284" s="17">
        <v>3</v>
      </c>
      <c r="T284" s="11"/>
      <c r="U284" s="5"/>
      <c r="V284" s="6"/>
      <c r="W284" s="6"/>
      <c r="X284" s="6"/>
    </row>
    <row r="285" spans="1:24" ht="33.75" customHeight="1">
      <c r="A285" s="183"/>
      <c r="B285" s="15" t="s">
        <v>101</v>
      </c>
      <c r="C285" s="402" t="s">
        <v>72</v>
      </c>
      <c r="D285" s="37"/>
      <c r="E285" s="408"/>
      <c r="F285" s="211"/>
      <c r="G285" s="214"/>
      <c r="H285" s="211"/>
      <c r="I285" s="570" t="s">
        <v>0</v>
      </c>
      <c r="J285" s="570" t="s">
        <v>3</v>
      </c>
      <c r="K285" s="571" t="s">
        <v>31</v>
      </c>
      <c r="L285" s="572" t="s">
        <v>8</v>
      </c>
      <c r="M285" s="573">
        <v>115000</v>
      </c>
      <c r="N285" s="573">
        <v>115000</v>
      </c>
      <c r="O285" s="573"/>
      <c r="P285" s="573"/>
      <c r="Q285" s="573"/>
      <c r="R285" s="573"/>
      <c r="S285" s="16">
        <v>3</v>
      </c>
      <c r="T285" s="11"/>
      <c r="U285" s="5"/>
      <c r="V285" s="6"/>
      <c r="W285" s="6"/>
      <c r="X285" s="6"/>
    </row>
    <row r="286" spans="1:24" ht="21" customHeight="1">
      <c r="A286" s="183"/>
      <c r="B286" s="308" t="s">
        <v>131</v>
      </c>
      <c r="C286" s="403"/>
      <c r="D286" s="37"/>
      <c r="E286" s="408"/>
      <c r="F286" s="211"/>
      <c r="G286" s="214"/>
      <c r="H286" s="211"/>
      <c r="I286" s="570" t="s">
        <v>0</v>
      </c>
      <c r="J286" s="570" t="s">
        <v>0</v>
      </c>
      <c r="K286" s="571" t="s">
        <v>31</v>
      </c>
      <c r="L286" s="572" t="s">
        <v>5</v>
      </c>
      <c r="M286" s="573">
        <v>130000</v>
      </c>
      <c r="N286" s="573">
        <v>130000</v>
      </c>
      <c r="O286" s="573"/>
      <c r="P286" s="573"/>
      <c r="Q286" s="573"/>
      <c r="R286" s="573"/>
      <c r="S286" s="17">
        <v>3</v>
      </c>
      <c r="T286" s="11"/>
      <c r="U286" s="5"/>
      <c r="V286" s="6"/>
      <c r="W286" s="6"/>
      <c r="X286" s="6"/>
    </row>
    <row r="287" spans="1:24" ht="19.5" customHeight="1">
      <c r="A287" s="183"/>
      <c r="B287" s="309"/>
      <c r="C287" s="404"/>
      <c r="D287" s="37"/>
      <c r="E287" s="408"/>
      <c r="F287" s="211"/>
      <c r="G287" s="214"/>
      <c r="H287" s="211"/>
      <c r="I287" s="570" t="s">
        <v>4</v>
      </c>
      <c r="J287" s="570" t="s">
        <v>3</v>
      </c>
      <c r="K287" s="571" t="s">
        <v>162</v>
      </c>
      <c r="L287" s="572" t="s">
        <v>5</v>
      </c>
      <c r="M287" s="573"/>
      <c r="N287" s="573"/>
      <c r="O287" s="573">
        <v>210000</v>
      </c>
      <c r="P287" s="573">
        <v>210000</v>
      </c>
      <c r="Q287" s="573">
        <v>210000</v>
      </c>
      <c r="R287" s="573">
        <v>210000</v>
      </c>
      <c r="S287" s="17">
        <v>3</v>
      </c>
      <c r="T287" s="11"/>
      <c r="U287" s="5"/>
      <c r="V287" s="6"/>
      <c r="W287" s="6"/>
      <c r="X287" s="6"/>
    </row>
    <row r="288" spans="1:24" ht="56.25" customHeight="1">
      <c r="A288" s="183"/>
      <c r="B288" s="15" t="s">
        <v>184</v>
      </c>
      <c r="C288" s="405" t="s">
        <v>73</v>
      </c>
      <c r="D288" s="37"/>
      <c r="E288" s="408"/>
      <c r="F288" s="211"/>
      <c r="G288" s="214"/>
      <c r="H288" s="211"/>
      <c r="I288" s="570" t="s">
        <v>0</v>
      </c>
      <c r="J288" s="570" t="s">
        <v>0</v>
      </c>
      <c r="K288" s="571" t="s">
        <v>32</v>
      </c>
      <c r="L288" s="572" t="s">
        <v>5</v>
      </c>
      <c r="M288" s="573">
        <v>30000</v>
      </c>
      <c r="N288" s="573">
        <v>30000</v>
      </c>
      <c r="O288" s="573"/>
      <c r="P288" s="573"/>
      <c r="Q288" s="573"/>
      <c r="R288" s="573"/>
      <c r="S288" s="17">
        <v>3</v>
      </c>
      <c r="T288" s="11"/>
      <c r="U288" s="5"/>
      <c r="V288" s="6"/>
      <c r="W288" s="6"/>
      <c r="X288" s="6"/>
    </row>
    <row r="289" spans="1:24" ht="36.75" customHeight="1">
      <c r="A289" s="183"/>
      <c r="B289" s="39" t="s">
        <v>187</v>
      </c>
      <c r="C289" s="396" t="s">
        <v>50</v>
      </c>
      <c r="D289" s="37"/>
      <c r="E289" s="408"/>
      <c r="F289" s="211"/>
      <c r="G289" s="214"/>
      <c r="H289" s="211"/>
      <c r="I289" s="570" t="s">
        <v>4</v>
      </c>
      <c r="J289" s="570" t="s">
        <v>3</v>
      </c>
      <c r="K289" s="571" t="s">
        <v>146</v>
      </c>
      <c r="L289" s="572" t="s">
        <v>8</v>
      </c>
      <c r="M289" s="573"/>
      <c r="N289" s="573"/>
      <c r="O289" s="573">
        <v>15000</v>
      </c>
      <c r="P289" s="573">
        <v>15000</v>
      </c>
      <c r="Q289" s="573">
        <v>15000</v>
      </c>
      <c r="R289" s="573">
        <v>15000</v>
      </c>
      <c r="S289" s="17">
        <v>3</v>
      </c>
      <c r="T289" s="11"/>
      <c r="U289" s="6"/>
      <c r="V289" s="6"/>
      <c r="W289" s="6"/>
      <c r="X289" s="6"/>
    </row>
    <row r="290" spans="1:24" ht="39" customHeight="1">
      <c r="A290" s="183"/>
      <c r="B290" s="39" t="s">
        <v>196</v>
      </c>
      <c r="C290" s="397"/>
      <c r="D290" s="37"/>
      <c r="E290" s="408"/>
      <c r="F290" s="211"/>
      <c r="G290" s="214"/>
      <c r="H290" s="211"/>
      <c r="I290" s="570" t="s">
        <v>0</v>
      </c>
      <c r="J290" s="570" t="s">
        <v>0</v>
      </c>
      <c r="K290" s="571" t="s">
        <v>146</v>
      </c>
      <c r="L290" s="572" t="s">
        <v>5</v>
      </c>
      <c r="M290" s="573">
        <v>25000</v>
      </c>
      <c r="N290" s="573">
        <v>25000</v>
      </c>
      <c r="O290" s="573"/>
      <c r="P290" s="573"/>
      <c r="Q290" s="573"/>
      <c r="R290" s="573"/>
      <c r="S290" s="17">
        <v>3</v>
      </c>
      <c r="T290" s="11"/>
      <c r="U290" s="6"/>
      <c r="V290" s="6"/>
      <c r="W290" s="6"/>
      <c r="X290" s="6"/>
    </row>
    <row r="291" spans="1:24" ht="37.5" customHeight="1">
      <c r="A291" s="183"/>
      <c r="B291" s="15" t="s">
        <v>188</v>
      </c>
      <c r="C291" s="406" t="s">
        <v>92</v>
      </c>
      <c r="D291" s="37"/>
      <c r="E291" s="408"/>
      <c r="F291" s="211"/>
      <c r="G291" s="214"/>
      <c r="H291" s="211"/>
      <c r="I291" s="570" t="s">
        <v>0</v>
      </c>
      <c r="J291" s="570" t="s">
        <v>0</v>
      </c>
      <c r="K291" s="571" t="s">
        <v>89</v>
      </c>
      <c r="L291" s="572" t="s">
        <v>22</v>
      </c>
      <c r="M291" s="573">
        <v>37000</v>
      </c>
      <c r="N291" s="573">
        <v>37000</v>
      </c>
      <c r="O291" s="573"/>
      <c r="P291" s="573"/>
      <c r="Q291" s="573"/>
      <c r="R291" s="573"/>
      <c r="S291" s="17">
        <v>3</v>
      </c>
      <c r="T291" s="11"/>
      <c r="U291" s="6"/>
      <c r="V291" s="6"/>
      <c r="W291" s="6"/>
      <c r="X291" s="6"/>
    </row>
    <row r="292" spans="1:24" ht="82.5" customHeight="1">
      <c r="A292" s="183"/>
      <c r="B292" s="15" t="s">
        <v>189</v>
      </c>
      <c r="C292" s="406" t="s">
        <v>173</v>
      </c>
      <c r="D292" s="37"/>
      <c r="E292" s="408"/>
      <c r="F292" s="211"/>
      <c r="G292" s="214"/>
      <c r="H292" s="211"/>
      <c r="I292" s="570" t="s">
        <v>4</v>
      </c>
      <c r="J292" s="570" t="s">
        <v>2</v>
      </c>
      <c r="K292" s="571" t="s">
        <v>174</v>
      </c>
      <c r="L292" s="572" t="s">
        <v>22</v>
      </c>
      <c r="M292" s="573"/>
      <c r="N292" s="573"/>
      <c r="O292" s="573">
        <v>30000</v>
      </c>
      <c r="P292" s="573">
        <v>30000</v>
      </c>
      <c r="Q292" s="573">
        <v>30000</v>
      </c>
      <c r="R292" s="573">
        <v>30000</v>
      </c>
      <c r="S292" s="17">
        <v>3</v>
      </c>
      <c r="T292" s="11"/>
      <c r="U292" s="6"/>
      <c r="V292" s="6"/>
      <c r="W292" s="6"/>
      <c r="X292" s="6"/>
    </row>
    <row r="293" spans="1:24" ht="26.25" customHeight="1">
      <c r="A293" s="183"/>
      <c r="B293" s="308" t="s">
        <v>138</v>
      </c>
      <c r="C293" s="407" t="s">
        <v>51</v>
      </c>
      <c r="D293" s="37"/>
      <c r="E293" s="408"/>
      <c r="F293" s="211"/>
      <c r="G293" s="214"/>
      <c r="H293" s="211"/>
      <c r="I293" s="570" t="s">
        <v>0</v>
      </c>
      <c r="J293" s="570" t="s">
        <v>0</v>
      </c>
      <c r="K293" s="571" t="s">
        <v>42</v>
      </c>
      <c r="L293" s="572" t="s">
        <v>8</v>
      </c>
      <c r="M293" s="574">
        <v>40000</v>
      </c>
      <c r="N293" s="574">
        <v>40000</v>
      </c>
      <c r="O293" s="573"/>
      <c r="P293" s="573"/>
      <c r="Q293" s="573"/>
      <c r="R293" s="573"/>
      <c r="S293" s="17">
        <v>3</v>
      </c>
      <c r="T293" s="11"/>
      <c r="U293" s="6"/>
      <c r="V293" s="6"/>
      <c r="W293" s="6"/>
      <c r="X293" s="6"/>
    </row>
    <row r="294" spans="1:24" ht="20.25" customHeight="1">
      <c r="A294" s="183"/>
      <c r="B294" s="309"/>
      <c r="C294" s="408"/>
      <c r="D294" s="37"/>
      <c r="E294" s="408"/>
      <c r="F294" s="211"/>
      <c r="G294" s="214"/>
      <c r="H294" s="211"/>
      <c r="I294" s="570" t="s">
        <v>4</v>
      </c>
      <c r="J294" s="570" t="s">
        <v>2</v>
      </c>
      <c r="K294" s="571" t="s">
        <v>42</v>
      </c>
      <c r="L294" s="572" t="s">
        <v>8</v>
      </c>
      <c r="M294" s="574"/>
      <c r="N294" s="574"/>
      <c r="O294" s="574">
        <v>25000</v>
      </c>
      <c r="P294" s="574">
        <v>25000</v>
      </c>
      <c r="Q294" s="574">
        <v>25000</v>
      </c>
      <c r="R294" s="574">
        <v>25000</v>
      </c>
      <c r="S294" s="17">
        <v>3</v>
      </c>
      <c r="T294" s="11"/>
      <c r="U294" s="6"/>
      <c r="V294" s="6"/>
      <c r="W294" s="6"/>
      <c r="X294" s="6"/>
    </row>
    <row r="295" spans="1:24" ht="20.25" customHeight="1">
      <c r="A295" s="183"/>
      <c r="B295" s="308" t="s">
        <v>151</v>
      </c>
      <c r="C295" s="408"/>
      <c r="D295" s="37"/>
      <c r="E295" s="408"/>
      <c r="F295" s="211"/>
      <c r="G295" s="214"/>
      <c r="H295" s="211"/>
      <c r="I295" s="570" t="s">
        <v>0</v>
      </c>
      <c r="J295" s="570" t="s">
        <v>0</v>
      </c>
      <c r="K295" s="571" t="s">
        <v>42</v>
      </c>
      <c r="L295" s="572" t="s">
        <v>5</v>
      </c>
      <c r="M295" s="573">
        <v>15000</v>
      </c>
      <c r="N295" s="573">
        <v>15000</v>
      </c>
      <c r="O295" s="573"/>
      <c r="P295" s="573"/>
      <c r="Q295" s="573"/>
      <c r="R295" s="573"/>
      <c r="S295" s="17">
        <v>3</v>
      </c>
      <c r="T295" s="11"/>
      <c r="U295" s="6"/>
      <c r="V295" s="6"/>
      <c r="W295" s="6"/>
      <c r="X295" s="6"/>
    </row>
    <row r="296" spans="1:24" ht="16.5" customHeight="1">
      <c r="A296" s="183"/>
      <c r="B296" s="309"/>
      <c r="C296" s="409"/>
      <c r="D296" s="37"/>
      <c r="E296" s="408"/>
      <c r="F296" s="211"/>
      <c r="G296" s="214"/>
      <c r="H296" s="211"/>
      <c r="I296" s="570" t="s">
        <v>4</v>
      </c>
      <c r="J296" s="570" t="s">
        <v>3</v>
      </c>
      <c r="K296" s="571" t="s">
        <v>42</v>
      </c>
      <c r="L296" s="572" t="s">
        <v>5</v>
      </c>
      <c r="M296" s="573"/>
      <c r="N296" s="573"/>
      <c r="O296" s="573">
        <v>30000</v>
      </c>
      <c r="P296" s="573">
        <v>30000</v>
      </c>
      <c r="Q296" s="573">
        <v>30000</v>
      </c>
      <c r="R296" s="573">
        <v>30000</v>
      </c>
      <c r="S296" s="17">
        <v>3</v>
      </c>
      <c r="T296" s="11"/>
      <c r="U296" s="6"/>
      <c r="V296" s="6"/>
      <c r="W296" s="6"/>
      <c r="X296" s="6"/>
    </row>
    <row r="297" spans="1:24" ht="106.5" customHeight="1">
      <c r="A297" s="183"/>
      <c r="B297" s="15" t="s">
        <v>152</v>
      </c>
      <c r="C297" s="405" t="s">
        <v>52</v>
      </c>
      <c r="D297" s="37"/>
      <c r="E297" s="408"/>
      <c r="F297" s="211"/>
      <c r="G297" s="214"/>
      <c r="H297" s="211"/>
      <c r="I297" s="570" t="s">
        <v>0</v>
      </c>
      <c r="J297" s="570" t="s">
        <v>0</v>
      </c>
      <c r="K297" s="571" t="s">
        <v>33</v>
      </c>
      <c r="L297" s="572" t="s">
        <v>22</v>
      </c>
      <c r="M297" s="573">
        <v>95000</v>
      </c>
      <c r="N297" s="573">
        <v>95000</v>
      </c>
      <c r="O297" s="573"/>
      <c r="P297" s="573"/>
      <c r="Q297" s="573"/>
      <c r="R297" s="573"/>
      <c r="S297" s="17">
        <v>3</v>
      </c>
      <c r="T297" s="11"/>
      <c r="U297" s="6"/>
      <c r="V297" s="6"/>
      <c r="W297" s="6"/>
      <c r="X297" s="6"/>
    </row>
    <row r="298" spans="1:24" ht="21.75" customHeight="1">
      <c r="A298" s="183"/>
      <c r="B298" s="308" t="s">
        <v>153</v>
      </c>
      <c r="C298" s="410" t="s">
        <v>48</v>
      </c>
      <c r="D298" s="37"/>
      <c r="E298" s="408"/>
      <c r="F298" s="211"/>
      <c r="G298" s="214"/>
      <c r="H298" s="211"/>
      <c r="I298" s="570" t="s">
        <v>0</v>
      </c>
      <c r="J298" s="570" t="s">
        <v>0</v>
      </c>
      <c r="K298" s="571" t="s">
        <v>172</v>
      </c>
      <c r="L298" s="572" t="s">
        <v>8</v>
      </c>
      <c r="M298" s="568">
        <v>40000</v>
      </c>
      <c r="N298" s="568">
        <v>40000</v>
      </c>
      <c r="O298" s="573"/>
      <c r="P298" s="573"/>
      <c r="Q298" s="573"/>
      <c r="R298" s="573"/>
      <c r="S298" s="17">
        <v>3</v>
      </c>
      <c r="T298" s="11"/>
      <c r="U298" s="6"/>
      <c r="V298" s="6"/>
      <c r="W298" s="6"/>
      <c r="X298" s="6"/>
    </row>
    <row r="299" spans="1:24" ht="18" customHeight="1">
      <c r="A299" s="183"/>
      <c r="B299" s="309"/>
      <c r="C299" s="411"/>
      <c r="D299" s="37"/>
      <c r="E299" s="408"/>
      <c r="F299" s="211"/>
      <c r="G299" s="214"/>
      <c r="H299" s="211"/>
      <c r="I299" s="570" t="s">
        <v>4</v>
      </c>
      <c r="J299" s="570" t="s">
        <v>2</v>
      </c>
      <c r="K299" s="571" t="s">
        <v>172</v>
      </c>
      <c r="L299" s="572" t="s">
        <v>8</v>
      </c>
      <c r="M299" s="568"/>
      <c r="N299" s="568"/>
      <c r="O299" s="568">
        <v>40000</v>
      </c>
      <c r="P299" s="568">
        <v>40000</v>
      </c>
      <c r="Q299" s="568">
        <v>40000</v>
      </c>
      <c r="R299" s="568">
        <v>40000</v>
      </c>
      <c r="S299" s="17">
        <v>3</v>
      </c>
      <c r="T299" s="11"/>
      <c r="U299" s="6"/>
      <c r="V299" s="6"/>
      <c r="W299" s="6"/>
      <c r="X299" s="6"/>
    </row>
    <row r="300" spans="1:24" ht="59.25" customHeight="1">
      <c r="A300" s="183"/>
      <c r="B300" s="15" t="s">
        <v>125</v>
      </c>
      <c r="C300" s="412" t="s">
        <v>171</v>
      </c>
      <c r="D300" s="25" t="s">
        <v>217</v>
      </c>
      <c r="E300" s="409"/>
      <c r="F300" s="212"/>
      <c r="G300" s="215"/>
      <c r="H300" s="212"/>
      <c r="I300" s="570" t="s">
        <v>4</v>
      </c>
      <c r="J300" s="570" t="s">
        <v>3</v>
      </c>
      <c r="K300" s="571" t="s">
        <v>170</v>
      </c>
      <c r="L300" s="572" t="s">
        <v>5</v>
      </c>
      <c r="M300" s="568"/>
      <c r="N300" s="568"/>
      <c r="O300" s="573">
        <v>50000</v>
      </c>
      <c r="P300" s="573">
        <v>50000</v>
      </c>
      <c r="Q300" s="573">
        <v>50000</v>
      </c>
      <c r="R300" s="573">
        <v>50000</v>
      </c>
      <c r="S300" s="17">
        <v>3</v>
      </c>
      <c r="T300" s="11"/>
      <c r="U300" s="6"/>
      <c r="V300" s="6"/>
      <c r="W300" s="6"/>
      <c r="X300" s="6"/>
    </row>
    <row r="301" spans="1:24" ht="171" customHeight="1">
      <c r="A301" s="183"/>
      <c r="B301" s="7" t="s">
        <v>190</v>
      </c>
      <c r="C301" s="393" t="s">
        <v>93</v>
      </c>
      <c r="D301" s="190" t="s">
        <v>217</v>
      </c>
      <c r="E301" s="522" t="s">
        <v>84</v>
      </c>
      <c r="F301" s="26" t="s">
        <v>80</v>
      </c>
      <c r="G301" s="23" t="s">
        <v>85</v>
      </c>
      <c r="H301" s="24" t="s">
        <v>81</v>
      </c>
      <c r="I301" s="575" t="s">
        <v>4</v>
      </c>
      <c r="J301" s="576" t="s">
        <v>3</v>
      </c>
      <c r="K301" s="577" t="s">
        <v>40</v>
      </c>
      <c r="L301" s="578" t="s">
        <v>6</v>
      </c>
      <c r="M301" s="573">
        <v>18878300</v>
      </c>
      <c r="N301" s="573">
        <v>18878300</v>
      </c>
      <c r="O301" s="573">
        <v>19799100</v>
      </c>
      <c r="P301" s="573">
        <v>20400100</v>
      </c>
      <c r="Q301" s="573">
        <v>21109600</v>
      </c>
      <c r="R301" s="573">
        <v>21109600</v>
      </c>
      <c r="S301" s="20">
        <v>3</v>
      </c>
      <c r="T301" s="11"/>
      <c r="U301" s="6"/>
      <c r="V301" s="6"/>
      <c r="W301" s="6"/>
      <c r="X301" s="6"/>
    </row>
    <row r="302" spans="1:24" ht="128.25" customHeight="1">
      <c r="A302" s="183"/>
      <c r="B302" s="7" t="s">
        <v>191</v>
      </c>
      <c r="C302" s="395"/>
      <c r="D302" s="192"/>
      <c r="E302" s="522" t="s">
        <v>108</v>
      </c>
      <c r="F302" s="26" t="s">
        <v>109</v>
      </c>
      <c r="G302" s="23" t="s">
        <v>110</v>
      </c>
      <c r="H302" s="24" t="s">
        <v>111</v>
      </c>
      <c r="I302" s="575" t="s">
        <v>4</v>
      </c>
      <c r="J302" s="576" t="s">
        <v>3</v>
      </c>
      <c r="K302" s="433" t="s">
        <v>40</v>
      </c>
      <c r="L302" s="578" t="s">
        <v>5</v>
      </c>
      <c r="M302" s="573">
        <v>1028300</v>
      </c>
      <c r="N302" s="573">
        <v>1028236</v>
      </c>
      <c r="O302" s="573">
        <v>611200</v>
      </c>
      <c r="P302" s="573"/>
      <c r="Q302" s="568"/>
      <c r="R302" s="568"/>
      <c r="S302" s="8">
        <v>3</v>
      </c>
      <c r="T302" s="11"/>
      <c r="U302" s="6"/>
      <c r="V302" s="6"/>
      <c r="W302" s="6"/>
      <c r="X302" s="6"/>
    </row>
    <row r="303" spans="1:24" ht="173.25" customHeight="1">
      <c r="A303" s="183"/>
      <c r="B303" s="7" t="s">
        <v>185</v>
      </c>
      <c r="C303" s="393" t="s">
        <v>94</v>
      </c>
      <c r="D303" s="190" t="s">
        <v>218</v>
      </c>
      <c r="E303" s="522" t="s">
        <v>84</v>
      </c>
      <c r="F303" s="26" t="s">
        <v>80</v>
      </c>
      <c r="G303" s="23" t="s">
        <v>85</v>
      </c>
      <c r="H303" s="24" t="s">
        <v>81</v>
      </c>
      <c r="I303" s="576" t="s">
        <v>4</v>
      </c>
      <c r="J303" s="576" t="s">
        <v>3</v>
      </c>
      <c r="K303" s="433" t="s">
        <v>34</v>
      </c>
      <c r="L303" s="576" t="s">
        <v>6</v>
      </c>
      <c r="M303" s="568">
        <v>5478900</v>
      </c>
      <c r="N303" s="568">
        <v>5478900</v>
      </c>
      <c r="O303" s="568">
        <v>5904100</v>
      </c>
      <c r="P303" s="568">
        <v>6044600</v>
      </c>
      <c r="Q303" s="568">
        <v>6218800</v>
      </c>
      <c r="R303" s="568">
        <v>6218800</v>
      </c>
      <c r="S303" s="8">
        <v>3</v>
      </c>
      <c r="T303" s="11"/>
      <c r="U303" s="6"/>
      <c r="V303" s="6"/>
      <c r="W303" s="6"/>
      <c r="X303" s="6"/>
    </row>
    <row r="304" spans="1:24" ht="129.75" customHeight="1">
      <c r="A304" s="183"/>
      <c r="B304" s="7" t="s">
        <v>154</v>
      </c>
      <c r="C304" s="395"/>
      <c r="D304" s="192"/>
      <c r="E304" s="522" t="s">
        <v>108</v>
      </c>
      <c r="F304" s="26" t="s">
        <v>109</v>
      </c>
      <c r="G304" s="23" t="s">
        <v>110</v>
      </c>
      <c r="H304" s="24" t="s">
        <v>111</v>
      </c>
      <c r="I304" s="576" t="s">
        <v>4</v>
      </c>
      <c r="J304" s="576" t="s">
        <v>3</v>
      </c>
      <c r="K304" s="433" t="s">
        <v>34</v>
      </c>
      <c r="L304" s="576" t="s">
        <v>5</v>
      </c>
      <c r="M304" s="568">
        <v>1383280</v>
      </c>
      <c r="N304" s="568">
        <v>1382243.44</v>
      </c>
      <c r="O304" s="568">
        <v>833000</v>
      </c>
      <c r="P304" s="568"/>
      <c r="Q304" s="568"/>
      <c r="R304" s="568"/>
      <c r="S304" s="8">
        <v>3</v>
      </c>
      <c r="T304" s="11"/>
      <c r="U304" s="6"/>
      <c r="V304" s="6"/>
      <c r="W304" s="6"/>
      <c r="X304" s="6"/>
    </row>
    <row r="305" spans="1:20" ht="174" customHeight="1">
      <c r="A305" s="183"/>
      <c r="B305" s="7" t="s">
        <v>102</v>
      </c>
      <c r="C305" s="389" t="s">
        <v>95</v>
      </c>
      <c r="D305" s="26" t="s">
        <v>219</v>
      </c>
      <c r="E305" s="522" t="s">
        <v>84</v>
      </c>
      <c r="F305" s="26" t="s">
        <v>80</v>
      </c>
      <c r="G305" s="23" t="s">
        <v>85</v>
      </c>
      <c r="H305" s="24" t="s">
        <v>81</v>
      </c>
      <c r="I305" s="577" t="s">
        <v>4</v>
      </c>
      <c r="J305" s="576" t="s">
        <v>3</v>
      </c>
      <c r="K305" s="433" t="s">
        <v>35</v>
      </c>
      <c r="L305" s="576" t="s">
        <v>6</v>
      </c>
      <c r="M305" s="568">
        <v>13597500</v>
      </c>
      <c r="N305" s="568">
        <v>13597500</v>
      </c>
      <c r="O305" s="568">
        <v>14119300</v>
      </c>
      <c r="P305" s="568">
        <v>14575600</v>
      </c>
      <c r="Q305" s="568">
        <v>15086200</v>
      </c>
      <c r="R305" s="568">
        <v>15086200</v>
      </c>
      <c r="S305" s="8">
        <v>3</v>
      </c>
      <c r="T305" s="11"/>
    </row>
    <row r="306" spans="1:20" ht="106.5" customHeight="1">
      <c r="A306" s="183"/>
      <c r="B306" s="7" t="s">
        <v>193</v>
      </c>
      <c r="C306" s="266" t="s">
        <v>106</v>
      </c>
      <c r="D306" s="207" t="s">
        <v>219</v>
      </c>
      <c r="E306" s="393" t="s">
        <v>211</v>
      </c>
      <c r="F306" s="190" t="s">
        <v>113</v>
      </c>
      <c r="G306" s="198" t="s">
        <v>209</v>
      </c>
      <c r="H306" s="198" t="s">
        <v>210</v>
      </c>
      <c r="I306" s="434" t="s">
        <v>4</v>
      </c>
      <c r="J306" s="579" t="s">
        <v>3</v>
      </c>
      <c r="K306" s="434" t="s">
        <v>105</v>
      </c>
      <c r="L306" s="579" t="s">
        <v>5</v>
      </c>
      <c r="M306" s="568">
        <v>45600</v>
      </c>
      <c r="N306" s="568">
        <v>45600</v>
      </c>
      <c r="O306" s="568">
        <v>45600</v>
      </c>
      <c r="P306" s="568">
        <v>44600</v>
      </c>
      <c r="Q306" s="568">
        <v>44600</v>
      </c>
      <c r="R306" s="568">
        <v>44600</v>
      </c>
      <c r="S306" s="195">
        <v>3</v>
      </c>
      <c r="T306" s="11"/>
    </row>
    <row r="307" spans="1:20" ht="86.25" customHeight="1">
      <c r="A307" s="183"/>
      <c r="B307" s="7" t="s">
        <v>197</v>
      </c>
      <c r="C307" s="221"/>
      <c r="D307" s="208"/>
      <c r="E307" s="394"/>
      <c r="F307" s="191"/>
      <c r="G307" s="200"/>
      <c r="H307" s="200"/>
      <c r="I307" s="435"/>
      <c r="J307" s="580"/>
      <c r="K307" s="435"/>
      <c r="L307" s="580"/>
      <c r="M307" s="568">
        <v>6200</v>
      </c>
      <c r="N307" s="568">
        <v>6200</v>
      </c>
      <c r="O307" s="568">
        <v>6200</v>
      </c>
      <c r="P307" s="568">
        <v>7300</v>
      </c>
      <c r="Q307" s="568">
        <v>7300</v>
      </c>
      <c r="R307" s="568">
        <v>7300</v>
      </c>
      <c r="S307" s="196"/>
      <c r="T307" s="11"/>
    </row>
    <row r="308" spans="1:20" ht="207.75" customHeight="1">
      <c r="A308" s="183"/>
      <c r="B308" s="7" t="s">
        <v>192</v>
      </c>
      <c r="C308" s="222"/>
      <c r="D308" s="208"/>
      <c r="E308" s="395"/>
      <c r="F308" s="192"/>
      <c r="G308" s="199"/>
      <c r="H308" s="199"/>
      <c r="I308" s="436"/>
      <c r="J308" s="581"/>
      <c r="K308" s="436"/>
      <c r="L308" s="581"/>
      <c r="M308" s="568">
        <v>2800</v>
      </c>
      <c r="N308" s="568">
        <v>2800</v>
      </c>
      <c r="O308" s="568">
        <v>2800</v>
      </c>
      <c r="P308" s="568">
        <v>2800</v>
      </c>
      <c r="Q308" s="568">
        <v>2800</v>
      </c>
      <c r="R308" s="568">
        <v>2800</v>
      </c>
      <c r="S308" s="197"/>
      <c r="T308" s="11"/>
    </row>
    <row r="309" spans="1:20" s="6" customFormat="1" ht="87.75" customHeight="1">
      <c r="A309" s="183"/>
      <c r="B309" s="32" t="s">
        <v>126</v>
      </c>
      <c r="C309" s="389" t="s">
        <v>77</v>
      </c>
      <c r="D309" s="186" t="s">
        <v>220</v>
      </c>
      <c r="E309" s="393" t="s">
        <v>135</v>
      </c>
      <c r="F309" s="190" t="s">
        <v>75</v>
      </c>
      <c r="G309" s="201" t="s">
        <v>118</v>
      </c>
      <c r="H309" s="204" t="s">
        <v>111</v>
      </c>
      <c r="I309" s="432" t="s">
        <v>4</v>
      </c>
      <c r="J309" s="432" t="s">
        <v>3</v>
      </c>
      <c r="K309" s="432" t="s">
        <v>76</v>
      </c>
      <c r="L309" s="432" t="s">
        <v>5</v>
      </c>
      <c r="M309" s="568">
        <v>40000</v>
      </c>
      <c r="N309" s="568">
        <v>39996</v>
      </c>
      <c r="O309" s="568">
        <v>40000</v>
      </c>
      <c r="P309" s="568">
        <v>40000</v>
      </c>
      <c r="Q309" s="568">
        <v>40000</v>
      </c>
      <c r="R309" s="568">
        <v>40000</v>
      </c>
      <c r="S309" s="19">
        <v>3</v>
      </c>
      <c r="T309" s="11"/>
    </row>
    <row r="310" spans="1:20" s="6" customFormat="1" ht="44.25" customHeight="1">
      <c r="A310" s="183"/>
      <c r="B310" s="32" t="s">
        <v>155</v>
      </c>
      <c r="C310" s="393" t="s">
        <v>67</v>
      </c>
      <c r="D310" s="189"/>
      <c r="E310" s="394"/>
      <c r="F310" s="191"/>
      <c r="G310" s="202"/>
      <c r="H310" s="205"/>
      <c r="I310" s="432" t="s">
        <v>4</v>
      </c>
      <c r="J310" s="432" t="s">
        <v>3</v>
      </c>
      <c r="K310" s="432" t="s">
        <v>68</v>
      </c>
      <c r="L310" s="432" t="s">
        <v>5</v>
      </c>
      <c r="M310" s="568">
        <v>40000</v>
      </c>
      <c r="N310" s="568">
        <v>40000</v>
      </c>
      <c r="O310" s="568">
        <v>40000</v>
      </c>
      <c r="P310" s="568">
        <v>40000</v>
      </c>
      <c r="Q310" s="568">
        <v>40000</v>
      </c>
      <c r="R310" s="568">
        <v>40000</v>
      </c>
      <c r="S310" s="19">
        <v>3</v>
      </c>
      <c r="T310" s="11"/>
    </row>
    <row r="311" spans="1:20" s="6" customFormat="1" ht="75" customHeight="1">
      <c r="A311" s="183"/>
      <c r="B311" s="32" t="s">
        <v>198</v>
      </c>
      <c r="C311" s="395"/>
      <c r="D311" s="187"/>
      <c r="E311" s="395"/>
      <c r="F311" s="192"/>
      <c r="G311" s="203"/>
      <c r="H311" s="206"/>
      <c r="I311" s="432" t="s">
        <v>4</v>
      </c>
      <c r="J311" s="432" t="s">
        <v>2</v>
      </c>
      <c r="K311" s="432" t="s">
        <v>68</v>
      </c>
      <c r="L311" s="432" t="s">
        <v>8</v>
      </c>
      <c r="M311" s="568"/>
      <c r="N311" s="568"/>
      <c r="O311" s="568">
        <v>40000</v>
      </c>
      <c r="P311" s="568">
        <v>40000</v>
      </c>
      <c r="Q311" s="568">
        <v>40000</v>
      </c>
      <c r="R311" s="568">
        <v>40000</v>
      </c>
      <c r="S311" s="21">
        <v>3</v>
      </c>
      <c r="T311" s="11"/>
    </row>
    <row r="312" spans="1:20" s="6" customFormat="1" ht="42" customHeight="1">
      <c r="A312" s="183"/>
      <c r="B312" s="7" t="s">
        <v>156</v>
      </c>
      <c r="C312" s="393" t="s">
        <v>148</v>
      </c>
      <c r="D312" s="190" t="s">
        <v>217</v>
      </c>
      <c r="E312" s="523" t="s">
        <v>160</v>
      </c>
      <c r="F312" s="190" t="s">
        <v>80</v>
      </c>
      <c r="G312" s="201" t="s">
        <v>161</v>
      </c>
      <c r="H312" s="198" t="s">
        <v>114</v>
      </c>
      <c r="I312" s="433" t="s">
        <v>4</v>
      </c>
      <c r="J312" s="433" t="s">
        <v>3</v>
      </c>
      <c r="K312" s="433" t="s">
        <v>147</v>
      </c>
      <c r="L312" s="433" t="s">
        <v>5</v>
      </c>
      <c r="M312" s="568">
        <v>721000</v>
      </c>
      <c r="N312" s="568">
        <v>721000</v>
      </c>
      <c r="O312" s="568"/>
      <c r="P312" s="568"/>
      <c r="Q312" s="568"/>
      <c r="R312" s="568"/>
      <c r="S312" s="195">
        <v>3</v>
      </c>
      <c r="T312" s="11"/>
    </row>
    <row r="313" spans="1:20" s="6" customFormat="1" ht="34.5" customHeight="1">
      <c r="A313" s="183"/>
      <c r="B313" s="7" t="s">
        <v>194</v>
      </c>
      <c r="C313" s="394"/>
      <c r="D313" s="191"/>
      <c r="E313" s="525"/>
      <c r="F313" s="191"/>
      <c r="G313" s="202"/>
      <c r="H313" s="200"/>
      <c r="I313" s="433" t="s">
        <v>4</v>
      </c>
      <c r="J313" s="433" t="s">
        <v>3</v>
      </c>
      <c r="K313" s="433" t="s">
        <v>147</v>
      </c>
      <c r="L313" s="433" t="s">
        <v>5</v>
      </c>
      <c r="M313" s="568">
        <v>98300</v>
      </c>
      <c r="N313" s="568">
        <v>98300</v>
      </c>
      <c r="O313" s="568"/>
      <c r="P313" s="568"/>
      <c r="Q313" s="568"/>
      <c r="R313" s="568"/>
      <c r="S313" s="196"/>
      <c r="T313" s="11"/>
    </row>
    <row r="314" spans="1:20" s="6" customFormat="1" ht="37.5" customHeight="1">
      <c r="A314" s="183"/>
      <c r="B314" s="7" t="s">
        <v>186</v>
      </c>
      <c r="C314" s="395"/>
      <c r="D314" s="191"/>
      <c r="E314" s="524"/>
      <c r="F314" s="192"/>
      <c r="G314" s="203"/>
      <c r="H314" s="199"/>
      <c r="I314" s="433" t="s">
        <v>4</v>
      </c>
      <c r="J314" s="433" t="s">
        <v>3</v>
      </c>
      <c r="K314" s="433" t="s">
        <v>147</v>
      </c>
      <c r="L314" s="433" t="s">
        <v>5</v>
      </c>
      <c r="M314" s="568">
        <v>60720</v>
      </c>
      <c r="N314" s="568">
        <v>60720</v>
      </c>
      <c r="O314" s="568"/>
      <c r="P314" s="568"/>
      <c r="Q314" s="568"/>
      <c r="R314" s="568"/>
      <c r="S314" s="197"/>
      <c r="T314" s="11"/>
    </row>
    <row r="315" spans="1:20" s="6" customFormat="1" ht="48.75" customHeight="1">
      <c r="A315" s="183"/>
      <c r="B315" s="7" t="s">
        <v>159</v>
      </c>
      <c r="C315" s="391" t="s">
        <v>93</v>
      </c>
      <c r="D315" s="191"/>
      <c r="E315" s="523" t="s">
        <v>108</v>
      </c>
      <c r="F315" s="190" t="s">
        <v>109</v>
      </c>
      <c r="G315" s="201" t="s">
        <v>110</v>
      </c>
      <c r="H315" s="204" t="s">
        <v>111</v>
      </c>
      <c r="I315" s="575" t="s">
        <v>4</v>
      </c>
      <c r="J315" s="576" t="s">
        <v>3</v>
      </c>
      <c r="K315" s="433" t="s">
        <v>165</v>
      </c>
      <c r="L315" s="578" t="s">
        <v>5</v>
      </c>
      <c r="M315" s="568"/>
      <c r="N315" s="568"/>
      <c r="O315" s="568">
        <v>842500</v>
      </c>
      <c r="P315" s="568"/>
      <c r="Q315" s="568"/>
      <c r="R315" s="568"/>
      <c r="S315" s="22"/>
      <c r="T315" s="11"/>
    </row>
    <row r="316" spans="1:20" s="6" customFormat="1" ht="57" customHeight="1">
      <c r="A316" s="183"/>
      <c r="B316" s="7" t="s">
        <v>199</v>
      </c>
      <c r="C316" s="413" t="s">
        <v>163</v>
      </c>
      <c r="D316" s="191"/>
      <c r="E316" s="525"/>
      <c r="F316" s="191"/>
      <c r="G316" s="202"/>
      <c r="H316" s="205"/>
      <c r="I316" s="575" t="s">
        <v>4</v>
      </c>
      <c r="J316" s="576" t="s">
        <v>3</v>
      </c>
      <c r="K316" s="433" t="s">
        <v>166</v>
      </c>
      <c r="L316" s="578" t="s">
        <v>5</v>
      </c>
      <c r="M316" s="568"/>
      <c r="N316" s="568"/>
      <c r="O316" s="568">
        <v>2000000</v>
      </c>
      <c r="P316" s="568"/>
      <c r="Q316" s="568"/>
      <c r="R316" s="568"/>
      <c r="S316" s="22"/>
      <c r="T316" s="11"/>
    </row>
    <row r="317" spans="1:20" s="6" customFormat="1" ht="69.75" customHeight="1">
      <c r="A317" s="183"/>
      <c r="B317" s="7" t="s">
        <v>200</v>
      </c>
      <c r="C317" s="414" t="s">
        <v>164</v>
      </c>
      <c r="D317" s="192"/>
      <c r="E317" s="525"/>
      <c r="F317" s="191"/>
      <c r="G317" s="202"/>
      <c r="H317" s="205"/>
      <c r="I317" s="575" t="s">
        <v>4</v>
      </c>
      <c r="J317" s="576" t="s">
        <v>3</v>
      </c>
      <c r="K317" s="433" t="s">
        <v>167</v>
      </c>
      <c r="L317" s="578" t="s">
        <v>5</v>
      </c>
      <c r="M317" s="568"/>
      <c r="N317" s="568"/>
      <c r="O317" s="568">
        <v>597500</v>
      </c>
      <c r="P317" s="568"/>
      <c r="Q317" s="568"/>
      <c r="R317" s="568"/>
      <c r="S317" s="22"/>
      <c r="T317" s="11"/>
    </row>
    <row r="318" spans="1:20" s="6" customFormat="1" ht="62.25" customHeight="1">
      <c r="A318" s="183"/>
      <c r="B318" s="7" t="s">
        <v>201</v>
      </c>
      <c r="C318" s="415" t="s">
        <v>168</v>
      </c>
      <c r="D318" s="26" t="s">
        <v>218</v>
      </c>
      <c r="E318" s="524"/>
      <c r="F318" s="192"/>
      <c r="G318" s="203"/>
      <c r="H318" s="206"/>
      <c r="I318" s="433" t="s">
        <v>4</v>
      </c>
      <c r="J318" s="433" t="s">
        <v>3</v>
      </c>
      <c r="K318" s="433" t="s">
        <v>169</v>
      </c>
      <c r="L318" s="433" t="s">
        <v>5</v>
      </c>
      <c r="M318" s="568"/>
      <c r="N318" s="568"/>
      <c r="O318" s="568">
        <v>37600</v>
      </c>
      <c r="P318" s="568"/>
      <c r="Q318" s="568"/>
      <c r="R318" s="568"/>
      <c r="S318" s="20"/>
      <c r="T318" s="11"/>
    </row>
    <row r="319" spans="1:20" s="6" customFormat="1" ht="16.5" customHeight="1">
      <c r="A319" s="183"/>
      <c r="B319" s="204" t="s">
        <v>202</v>
      </c>
      <c r="C319" s="393" t="s">
        <v>115</v>
      </c>
      <c r="D319" s="190" t="s">
        <v>217</v>
      </c>
      <c r="E319" s="523" t="s">
        <v>142</v>
      </c>
      <c r="F319" s="190" t="s">
        <v>120</v>
      </c>
      <c r="G319" s="305" t="s">
        <v>143</v>
      </c>
      <c r="H319" s="198" t="s">
        <v>114</v>
      </c>
      <c r="I319" s="433" t="s">
        <v>4</v>
      </c>
      <c r="J319" s="433" t="s">
        <v>2</v>
      </c>
      <c r="K319" s="433" t="s">
        <v>53</v>
      </c>
      <c r="L319" s="433" t="s">
        <v>54</v>
      </c>
      <c r="M319" s="582">
        <f>M320+M322+M323+M325+M326+M324+M321</f>
        <v>10273600</v>
      </c>
      <c r="N319" s="582">
        <f>N320+N322+N323+N325+N326+N324+N321</f>
        <v>10012937.439999999</v>
      </c>
      <c r="O319" s="582">
        <f>O320+O322+O323+O325+O326+O324+O321</f>
        <v>10139800</v>
      </c>
      <c r="P319" s="582">
        <f t="shared" ref="P319:R319" si="20">P320+P322+P323+P325+P326+P324+P321</f>
        <v>10549600</v>
      </c>
      <c r="Q319" s="582">
        <f t="shared" si="20"/>
        <v>10935100</v>
      </c>
      <c r="R319" s="582">
        <f t="shared" si="20"/>
        <v>10935100</v>
      </c>
      <c r="S319" s="8">
        <v>3</v>
      </c>
      <c r="T319" s="11"/>
    </row>
    <row r="320" spans="1:20" s="6" customFormat="1" ht="21" customHeight="1">
      <c r="A320" s="183"/>
      <c r="B320" s="205"/>
      <c r="C320" s="394"/>
      <c r="D320" s="191"/>
      <c r="E320" s="525"/>
      <c r="F320" s="191"/>
      <c r="G320" s="306"/>
      <c r="H320" s="200"/>
      <c r="I320" s="433" t="s">
        <v>4</v>
      </c>
      <c r="J320" s="433" t="s">
        <v>2</v>
      </c>
      <c r="K320" s="433" t="s">
        <v>39</v>
      </c>
      <c r="L320" s="433" t="s">
        <v>20</v>
      </c>
      <c r="M320" s="568">
        <v>7293400</v>
      </c>
      <c r="N320" s="568">
        <v>7149291.2199999997</v>
      </c>
      <c r="O320" s="568">
        <v>7114400</v>
      </c>
      <c r="P320" s="568">
        <v>7399000</v>
      </c>
      <c r="Q320" s="568">
        <v>7695000</v>
      </c>
      <c r="R320" s="568">
        <v>7695000</v>
      </c>
      <c r="S320" s="8">
        <v>3</v>
      </c>
      <c r="T320" s="11"/>
    </row>
    <row r="321" spans="1:24" s="6" customFormat="1" ht="18" customHeight="1">
      <c r="A321" s="183"/>
      <c r="B321" s="205"/>
      <c r="C321" s="394"/>
      <c r="D321" s="191"/>
      <c r="E321" s="525"/>
      <c r="F321" s="191"/>
      <c r="G321" s="306"/>
      <c r="H321" s="200"/>
      <c r="I321" s="433" t="s">
        <v>4</v>
      </c>
      <c r="J321" s="433" t="s">
        <v>2</v>
      </c>
      <c r="K321" s="433" t="s">
        <v>39</v>
      </c>
      <c r="L321" s="433" t="s">
        <v>23</v>
      </c>
      <c r="M321" s="568">
        <v>3900</v>
      </c>
      <c r="N321" s="568">
        <v>3900</v>
      </c>
      <c r="O321" s="568">
        <v>5000</v>
      </c>
      <c r="P321" s="568">
        <v>5000</v>
      </c>
      <c r="Q321" s="568">
        <v>5000</v>
      </c>
      <c r="R321" s="568">
        <v>5000</v>
      </c>
      <c r="S321" s="8">
        <v>3</v>
      </c>
      <c r="T321" s="11"/>
    </row>
    <row r="322" spans="1:24" s="6" customFormat="1" ht="18" customHeight="1">
      <c r="A322" s="183"/>
      <c r="B322" s="205"/>
      <c r="C322" s="394"/>
      <c r="D322" s="191"/>
      <c r="E322" s="525"/>
      <c r="F322" s="191"/>
      <c r="G322" s="306"/>
      <c r="H322" s="200"/>
      <c r="I322" s="433" t="s">
        <v>4</v>
      </c>
      <c r="J322" s="433" t="s">
        <v>2</v>
      </c>
      <c r="K322" s="433" t="s">
        <v>39</v>
      </c>
      <c r="L322" s="433" t="s">
        <v>37</v>
      </c>
      <c r="M322" s="568">
        <v>2159000</v>
      </c>
      <c r="N322" s="568">
        <v>2115660.1</v>
      </c>
      <c r="O322" s="568">
        <v>2148600</v>
      </c>
      <c r="P322" s="568">
        <v>2234500</v>
      </c>
      <c r="Q322" s="568">
        <v>2324000</v>
      </c>
      <c r="R322" s="568">
        <v>2324000</v>
      </c>
      <c r="S322" s="8">
        <v>3</v>
      </c>
      <c r="T322" s="11"/>
    </row>
    <row r="323" spans="1:24" s="6" customFormat="1" ht="12.75" customHeight="1">
      <c r="A323" s="183"/>
      <c r="B323" s="205"/>
      <c r="C323" s="394"/>
      <c r="D323" s="191"/>
      <c r="E323" s="525"/>
      <c r="F323" s="191"/>
      <c r="G323" s="306"/>
      <c r="H323" s="200"/>
      <c r="I323" s="433" t="s">
        <v>4</v>
      </c>
      <c r="J323" s="433" t="s">
        <v>2</v>
      </c>
      <c r="K323" s="433" t="s">
        <v>39</v>
      </c>
      <c r="L323" s="433" t="s">
        <v>8</v>
      </c>
      <c r="M323" s="568">
        <v>640500</v>
      </c>
      <c r="N323" s="568">
        <v>578530.36</v>
      </c>
      <c r="O323" s="568">
        <v>842300</v>
      </c>
      <c r="P323" s="568">
        <v>881600</v>
      </c>
      <c r="Q323" s="568">
        <v>881600</v>
      </c>
      <c r="R323" s="568">
        <v>881600</v>
      </c>
      <c r="S323" s="8">
        <v>3</v>
      </c>
      <c r="T323" s="11"/>
    </row>
    <row r="324" spans="1:24" s="6" customFormat="1" ht="15" customHeight="1">
      <c r="A324" s="183"/>
      <c r="B324" s="205"/>
      <c r="C324" s="394"/>
      <c r="D324" s="191"/>
      <c r="E324" s="525"/>
      <c r="F324" s="191"/>
      <c r="G324" s="306"/>
      <c r="H324" s="200"/>
      <c r="I324" s="433" t="s">
        <v>4</v>
      </c>
      <c r="J324" s="433" t="s">
        <v>2</v>
      </c>
      <c r="K324" s="433" t="s">
        <v>39</v>
      </c>
      <c r="L324" s="433" t="s">
        <v>9</v>
      </c>
      <c r="M324" s="568">
        <v>147300</v>
      </c>
      <c r="N324" s="568">
        <v>147236.76</v>
      </c>
      <c r="O324" s="568"/>
      <c r="P324" s="568"/>
      <c r="Q324" s="568"/>
      <c r="R324" s="568"/>
      <c r="S324" s="8">
        <v>3</v>
      </c>
      <c r="T324" s="11"/>
    </row>
    <row r="325" spans="1:24" s="6" customFormat="1" ht="15" customHeight="1">
      <c r="A325" s="183"/>
      <c r="B325" s="206"/>
      <c r="C325" s="395"/>
      <c r="D325" s="192"/>
      <c r="E325" s="525"/>
      <c r="F325" s="191"/>
      <c r="G325" s="306"/>
      <c r="H325" s="200"/>
      <c r="I325" s="433" t="s">
        <v>4</v>
      </c>
      <c r="J325" s="433" t="s">
        <v>2</v>
      </c>
      <c r="K325" s="433" t="s">
        <v>39</v>
      </c>
      <c r="L325" s="433" t="s">
        <v>38</v>
      </c>
      <c r="M325" s="568">
        <v>4500</v>
      </c>
      <c r="N325" s="568">
        <v>250</v>
      </c>
      <c r="O325" s="568">
        <v>4500</v>
      </c>
      <c r="P325" s="568">
        <v>4500</v>
      </c>
      <c r="Q325" s="568">
        <v>4500</v>
      </c>
      <c r="R325" s="568">
        <v>4500</v>
      </c>
      <c r="S325" s="8">
        <v>3</v>
      </c>
      <c r="T325" s="11"/>
    </row>
    <row r="326" spans="1:24" s="6" customFormat="1" ht="60" customHeight="1">
      <c r="A326" s="183"/>
      <c r="B326" s="32" t="s">
        <v>203</v>
      </c>
      <c r="C326" s="74" t="s">
        <v>83</v>
      </c>
      <c r="D326" s="9" t="s">
        <v>221</v>
      </c>
      <c r="E326" s="524"/>
      <c r="F326" s="192"/>
      <c r="G326" s="307"/>
      <c r="H326" s="199"/>
      <c r="I326" s="433" t="s">
        <v>4</v>
      </c>
      <c r="J326" s="433" t="s">
        <v>2</v>
      </c>
      <c r="K326" s="433" t="s">
        <v>36</v>
      </c>
      <c r="L326" s="433" t="s">
        <v>7</v>
      </c>
      <c r="M326" s="568">
        <v>25000</v>
      </c>
      <c r="N326" s="568">
        <v>18069</v>
      </c>
      <c r="O326" s="568">
        <v>25000</v>
      </c>
      <c r="P326" s="568">
        <v>25000</v>
      </c>
      <c r="Q326" s="568">
        <v>25000</v>
      </c>
      <c r="R326" s="568">
        <v>25000</v>
      </c>
      <c r="S326" s="8">
        <v>3</v>
      </c>
      <c r="T326" s="11"/>
    </row>
    <row r="327" spans="1:24" ht="24" customHeight="1">
      <c r="A327" s="183"/>
      <c r="B327" s="184" t="s">
        <v>204</v>
      </c>
      <c r="C327" s="393" t="s">
        <v>65</v>
      </c>
      <c r="D327" s="190" t="s">
        <v>116</v>
      </c>
      <c r="E327" s="393" t="s">
        <v>130</v>
      </c>
      <c r="F327" s="204" t="s">
        <v>119</v>
      </c>
      <c r="G327" s="198" t="s">
        <v>99</v>
      </c>
      <c r="H327" s="198" t="s">
        <v>111</v>
      </c>
      <c r="I327" s="433" t="s">
        <v>0</v>
      </c>
      <c r="J327" s="433" t="s">
        <v>16</v>
      </c>
      <c r="K327" s="433" t="s">
        <v>57</v>
      </c>
      <c r="L327" s="433" t="s">
        <v>5</v>
      </c>
      <c r="M327" s="568">
        <v>655300</v>
      </c>
      <c r="N327" s="568">
        <v>490896.96</v>
      </c>
      <c r="O327" s="568">
        <v>2055300</v>
      </c>
      <c r="P327" s="568">
        <v>2055300</v>
      </c>
      <c r="Q327" s="568">
        <v>2055300</v>
      </c>
      <c r="R327" s="568">
        <v>2055300</v>
      </c>
      <c r="S327" s="19">
        <v>3</v>
      </c>
      <c r="T327" s="11"/>
      <c r="U327" s="5"/>
      <c r="V327" s="5"/>
      <c r="W327" s="6"/>
      <c r="X327" s="6"/>
    </row>
    <row r="328" spans="1:24" ht="23.25" customHeight="1">
      <c r="A328" s="183"/>
      <c r="B328" s="188"/>
      <c r="C328" s="394"/>
      <c r="D328" s="191"/>
      <c r="E328" s="394"/>
      <c r="F328" s="205"/>
      <c r="G328" s="200"/>
      <c r="H328" s="200"/>
      <c r="I328" s="576" t="s">
        <v>4</v>
      </c>
      <c r="J328" s="576" t="s">
        <v>3</v>
      </c>
      <c r="K328" s="433" t="s">
        <v>55</v>
      </c>
      <c r="L328" s="578" t="s">
        <v>5</v>
      </c>
      <c r="M328" s="568">
        <v>3925400</v>
      </c>
      <c r="N328" s="573">
        <v>3560181.4</v>
      </c>
      <c r="O328" s="568">
        <v>6125700</v>
      </c>
      <c r="P328" s="568">
        <v>6125700</v>
      </c>
      <c r="Q328" s="568">
        <v>6125700</v>
      </c>
      <c r="R328" s="568">
        <v>6125700</v>
      </c>
      <c r="S328" s="8">
        <v>3</v>
      </c>
      <c r="T328" s="11"/>
      <c r="U328" s="6"/>
      <c r="V328" s="6"/>
      <c r="W328" s="6"/>
      <c r="X328" s="6"/>
    </row>
    <row r="329" spans="1:24" ht="21.75" customHeight="1">
      <c r="A329" s="183"/>
      <c r="B329" s="188"/>
      <c r="C329" s="394"/>
      <c r="D329" s="191"/>
      <c r="E329" s="394"/>
      <c r="F329" s="205"/>
      <c r="G329" s="200"/>
      <c r="H329" s="200"/>
      <c r="I329" s="578" t="s">
        <v>4</v>
      </c>
      <c r="J329" s="576" t="s">
        <v>3</v>
      </c>
      <c r="K329" s="433" t="s">
        <v>62</v>
      </c>
      <c r="L329" s="576" t="s">
        <v>5</v>
      </c>
      <c r="M329" s="568">
        <v>1098900</v>
      </c>
      <c r="N329" s="568">
        <v>866822.14</v>
      </c>
      <c r="O329" s="568">
        <v>1771300</v>
      </c>
      <c r="P329" s="568">
        <v>1771300</v>
      </c>
      <c r="Q329" s="568">
        <v>1771300</v>
      </c>
      <c r="R329" s="568">
        <v>1771300</v>
      </c>
      <c r="S329" s="8">
        <v>3</v>
      </c>
      <c r="T329" s="11"/>
    </row>
    <row r="330" spans="1:24" ht="79.5" customHeight="1">
      <c r="A330" s="183"/>
      <c r="B330" s="185"/>
      <c r="C330" s="395"/>
      <c r="D330" s="191"/>
      <c r="E330" s="394"/>
      <c r="F330" s="205"/>
      <c r="G330" s="200"/>
      <c r="H330" s="200"/>
      <c r="I330" s="577" t="s">
        <v>4</v>
      </c>
      <c r="J330" s="576" t="s">
        <v>3</v>
      </c>
      <c r="K330" s="433" t="s">
        <v>60</v>
      </c>
      <c r="L330" s="576" t="s">
        <v>5</v>
      </c>
      <c r="M330" s="568">
        <v>3297300</v>
      </c>
      <c r="N330" s="568">
        <v>2896624.79</v>
      </c>
      <c r="O330" s="568">
        <v>5297000</v>
      </c>
      <c r="P330" s="568">
        <v>5297000</v>
      </c>
      <c r="Q330" s="568">
        <v>5297000</v>
      </c>
      <c r="R330" s="568">
        <v>5297000</v>
      </c>
      <c r="S330" s="8">
        <v>3</v>
      </c>
      <c r="T330" s="11"/>
    </row>
    <row r="331" spans="1:24" ht="17.25" customHeight="1">
      <c r="A331" s="183"/>
      <c r="B331" s="184" t="s">
        <v>205</v>
      </c>
      <c r="C331" s="393" t="s">
        <v>74</v>
      </c>
      <c r="D331" s="191"/>
      <c r="E331" s="394"/>
      <c r="F331" s="205"/>
      <c r="G331" s="200"/>
      <c r="H331" s="200"/>
      <c r="I331" s="433" t="s">
        <v>0</v>
      </c>
      <c r="J331" s="433" t="s">
        <v>16</v>
      </c>
      <c r="K331" s="433" t="s">
        <v>58</v>
      </c>
      <c r="L331" s="432" t="s">
        <v>5</v>
      </c>
      <c r="M331" s="568">
        <v>195700</v>
      </c>
      <c r="N331" s="568">
        <v>146624.72</v>
      </c>
      <c r="O331" s="568">
        <v>613900</v>
      </c>
      <c r="P331" s="568">
        <v>579700</v>
      </c>
      <c r="Q331" s="568">
        <v>579700</v>
      </c>
      <c r="R331" s="568">
        <v>579700</v>
      </c>
      <c r="S331" s="19">
        <v>3</v>
      </c>
      <c r="T331" s="11"/>
      <c r="U331" s="5"/>
      <c r="V331" s="5"/>
      <c r="W331" s="6"/>
      <c r="X331" s="6"/>
    </row>
    <row r="332" spans="1:24" ht="24" customHeight="1">
      <c r="A332" s="183"/>
      <c r="B332" s="188"/>
      <c r="C332" s="394"/>
      <c r="D332" s="191"/>
      <c r="E332" s="394"/>
      <c r="F332" s="205"/>
      <c r="G332" s="200"/>
      <c r="H332" s="200"/>
      <c r="I332" s="583" t="s">
        <v>4</v>
      </c>
      <c r="J332" s="575" t="s">
        <v>3</v>
      </c>
      <c r="K332" s="432" t="s">
        <v>61</v>
      </c>
      <c r="L332" s="575" t="s">
        <v>5</v>
      </c>
      <c r="M332" s="584">
        <v>985000</v>
      </c>
      <c r="N332" s="584">
        <v>865225.34</v>
      </c>
      <c r="O332" s="584">
        <v>1582200</v>
      </c>
      <c r="P332" s="584">
        <v>1494000</v>
      </c>
      <c r="Q332" s="584">
        <v>1494000</v>
      </c>
      <c r="R332" s="584">
        <v>1494000</v>
      </c>
      <c r="S332" s="19">
        <v>3</v>
      </c>
      <c r="T332" s="11"/>
    </row>
    <row r="333" spans="1:24" ht="19.5" customHeight="1">
      <c r="A333" s="183"/>
      <c r="B333" s="188"/>
      <c r="C333" s="394"/>
      <c r="D333" s="191"/>
      <c r="E333" s="394"/>
      <c r="F333" s="205"/>
      <c r="G333" s="200"/>
      <c r="H333" s="200"/>
      <c r="I333" s="578" t="s">
        <v>4</v>
      </c>
      <c r="J333" s="576" t="s">
        <v>3</v>
      </c>
      <c r="K333" s="433" t="s">
        <v>63</v>
      </c>
      <c r="L333" s="576" t="s">
        <v>5</v>
      </c>
      <c r="M333" s="568">
        <v>328200</v>
      </c>
      <c r="N333" s="568">
        <v>258927.45</v>
      </c>
      <c r="O333" s="568">
        <v>529100</v>
      </c>
      <c r="P333" s="568">
        <v>499600</v>
      </c>
      <c r="Q333" s="568">
        <v>499600</v>
      </c>
      <c r="R333" s="568">
        <v>499600</v>
      </c>
      <c r="S333" s="8">
        <v>3</v>
      </c>
      <c r="T333" s="11"/>
    </row>
    <row r="334" spans="1:24" ht="78" customHeight="1">
      <c r="A334" s="183"/>
      <c r="B334" s="185"/>
      <c r="C334" s="395"/>
      <c r="D334" s="192"/>
      <c r="E334" s="395"/>
      <c r="F334" s="206"/>
      <c r="G334" s="199"/>
      <c r="H334" s="199"/>
      <c r="I334" s="576" t="s">
        <v>4</v>
      </c>
      <c r="J334" s="576" t="s">
        <v>3</v>
      </c>
      <c r="K334" s="433" t="s">
        <v>56</v>
      </c>
      <c r="L334" s="578" t="s">
        <v>5</v>
      </c>
      <c r="M334" s="568">
        <v>1172600</v>
      </c>
      <c r="N334" s="573">
        <v>1063424.75</v>
      </c>
      <c r="O334" s="568">
        <v>1829800</v>
      </c>
      <c r="P334" s="568">
        <v>1727800</v>
      </c>
      <c r="Q334" s="568">
        <v>1727800</v>
      </c>
      <c r="R334" s="568">
        <v>1727800</v>
      </c>
      <c r="S334" s="8">
        <v>3</v>
      </c>
      <c r="T334" s="11"/>
      <c r="U334" s="6"/>
      <c r="V334" s="6"/>
      <c r="W334" s="6"/>
      <c r="X334" s="6"/>
    </row>
    <row r="335" spans="1:24" ht="61.5" customHeight="1">
      <c r="A335" s="183"/>
      <c r="B335" s="184" t="s">
        <v>206</v>
      </c>
      <c r="C335" s="393" t="s">
        <v>117</v>
      </c>
      <c r="D335" s="218" t="s">
        <v>195</v>
      </c>
      <c r="E335" s="526" t="s">
        <v>144</v>
      </c>
      <c r="F335" s="303" t="s">
        <v>119</v>
      </c>
      <c r="G335" s="216">
        <v>44589</v>
      </c>
      <c r="H335" s="216" t="s">
        <v>114</v>
      </c>
      <c r="I335" s="433" t="s">
        <v>0</v>
      </c>
      <c r="J335" s="433" t="s">
        <v>16</v>
      </c>
      <c r="K335" s="433" t="s">
        <v>88</v>
      </c>
      <c r="L335" s="433" t="s">
        <v>23</v>
      </c>
      <c r="M335" s="568">
        <v>150200</v>
      </c>
      <c r="N335" s="584">
        <v>140134.44</v>
      </c>
      <c r="O335" s="568">
        <v>176500</v>
      </c>
      <c r="P335" s="568">
        <v>176500</v>
      </c>
      <c r="Q335" s="568">
        <v>176500</v>
      </c>
      <c r="R335" s="568">
        <v>176500</v>
      </c>
      <c r="S335" s="19">
        <v>3</v>
      </c>
      <c r="T335" s="11"/>
      <c r="U335" s="11"/>
      <c r="V335" s="11"/>
      <c r="W335" s="6"/>
      <c r="X335" s="6"/>
    </row>
    <row r="336" spans="1:24" s="6" customFormat="1" ht="30" customHeight="1">
      <c r="A336" s="183"/>
      <c r="B336" s="188"/>
      <c r="C336" s="394"/>
      <c r="D336" s="219"/>
      <c r="E336" s="416"/>
      <c r="F336" s="304"/>
      <c r="G336" s="217"/>
      <c r="H336" s="217"/>
      <c r="I336" s="432" t="s">
        <v>4</v>
      </c>
      <c r="J336" s="432" t="s">
        <v>3</v>
      </c>
      <c r="K336" s="432" t="s">
        <v>88</v>
      </c>
      <c r="L336" s="432" t="s">
        <v>23</v>
      </c>
      <c r="M336" s="584">
        <v>25800</v>
      </c>
      <c r="N336" s="568">
        <v>25087.89</v>
      </c>
      <c r="O336" s="584">
        <v>38500</v>
      </c>
      <c r="P336" s="584">
        <v>38500</v>
      </c>
      <c r="Q336" s="584">
        <v>38500</v>
      </c>
      <c r="R336" s="584">
        <v>38500</v>
      </c>
      <c r="S336" s="8">
        <v>3</v>
      </c>
      <c r="T336" s="11"/>
    </row>
    <row r="337" spans="1:24" s="6" customFormat="1" ht="120.75" customHeight="1" thickBot="1">
      <c r="A337" s="183"/>
      <c r="B337" s="188"/>
      <c r="C337" s="394"/>
      <c r="D337" s="219"/>
      <c r="E337" s="416"/>
      <c r="F337" s="304"/>
      <c r="G337" s="217"/>
      <c r="H337" s="217"/>
      <c r="I337" s="432" t="s">
        <v>17</v>
      </c>
      <c r="J337" s="432" t="s">
        <v>16</v>
      </c>
      <c r="K337" s="432" t="s">
        <v>88</v>
      </c>
      <c r="L337" s="432" t="s">
        <v>9</v>
      </c>
      <c r="M337" s="584">
        <v>28100</v>
      </c>
      <c r="N337" s="584">
        <v>28100</v>
      </c>
      <c r="O337" s="584">
        <v>35200</v>
      </c>
      <c r="P337" s="584">
        <v>35200</v>
      </c>
      <c r="Q337" s="584">
        <v>35200</v>
      </c>
      <c r="R337" s="584">
        <v>35200</v>
      </c>
      <c r="S337" s="30">
        <v>3</v>
      </c>
      <c r="T337" s="11"/>
      <c r="U337" s="1"/>
      <c r="V337" s="1"/>
      <c r="W337" s="1"/>
      <c r="X337" s="1"/>
    </row>
    <row r="338" spans="1:24" s="6" customFormat="1" ht="23.25" customHeight="1" thickBot="1">
      <c r="A338" s="719"/>
      <c r="B338" s="766"/>
      <c r="C338" s="720" t="s">
        <v>21</v>
      </c>
      <c r="D338" s="721"/>
      <c r="E338" s="722"/>
      <c r="F338" s="875"/>
      <c r="G338" s="875"/>
      <c r="H338" s="875"/>
      <c r="I338" s="743"/>
      <c r="J338" s="744"/>
      <c r="K338" s="744"/>
      <c r="L338" s="744"/>
      <c r="M338" s="723">
        <f>M265+M268+M269+M267+M327+M331+M272+M273+M275+M276+M277+M278+M279+M280+M281+M282+M283+M284+M285+M286+M287+M288+M289+M290+M291+M292+M293+M294+M295+M296+M297+M298+M335+M301+M302+M328+M303+M304+M333+M305+M307+M332+M336+M309+M319+M337+M330+M329+M334+M270+M306+M318+M266+M308+M264+M310+M274+M271+M312+M313+M314</f>
        <v>97340000</v>
      </c>
      <c r="N338" s="723">
        <f>N265+N268+N269+N267+N327+N331+N272+N273+N275+N276+N277+N278+N279+N280+N281+N282+N283+N284+N285+N286+N287+N288+N289+N290+N291+N292+N293+N294+N295+N296+N297+N298+N335+N301+N302+N328+N303+N304+N333+N305+N307+N332+N336+N309+N319+N337+N330+N329+N334+N270+N306+N318+N266+N308+N264+N310+N274+N271+N312+N313+N314</f>
        <v>95528277.760000005</v>
      </c>
      <c r="O338" s="723">
        <f>O264+O265+O266+O267+O268+O269+O270+O271+O272+O273+O274+O275+O276+O277+O278+O279+O280+O281+O282+O283+O284+O285+O286+O287+O288+O289+O290+O291+O292+O293+O294+O295+O296+O297+O301+O302+O303+O304+O305+O306+O307+O308+O309+O310+O311+O312+O313+O314+O315+O316+O317+O318+O319+O327+O328+O329+O330+O331+O332+O333+O334+O335+O336+O337+O300+O299</f>
        <v>114392100</v>
      </c>
      <c r="P338" s="723">
        <f>P264+P265+P266+P267+P268+P269+P270+P271+P272+P273+P274+P275+P276+P277+P278+P279+P280+P281+P282+P283+P284+P285+P286+P287+P288+P289+P290+P291+P292+P293+P294+P295+P296+P297+P301+P302+P303+P304+P305+P306+P307+P308+P309+P310+P311+P312+P313+P314+P315+P316+P317+P318+P319+P327+P328+P329+P330+P331+P332+P333+P334+P335+P336+P337+P300+P299</f>
        <v>105125300</v>
      </c>
      <c r="Q338" s="723">
        <f>Q264+Q265+Q266+Q267+Q268+Q269+Q270+Q271+Q272+Q273+Q274+Q275+Q276+Q277+Q278+Q279+Q280+Q281+Q282+Q283+Q284+Q285+Q286+Q287+Q288+Q289+Q290+Q291+Q292+Q293+Q294+Q295+Q296+Q297+Q301+Q302+Q303+Q304+Q305+Q306+Q307+Q308+Q309+Q310+Q311+Q312+Q313+Q314+Q315+Q316+Q317+Q318+Q319+Q327+Q328+Q329+Q330+Q331+Q332+Q333+Q334+Q335+Q336+Q337+Q300+Q299</f>
        <v>108035300</v>
      </c>
      <c r="R338" s="723">
        <f>R264+R265+R266+R267+R268+R269+R270+R271+R272+R273+R274+R275+R276+R277+R278+R279+R280+R281+R282+R283+R284+R285+R286+R287+R288+R289+R290+R291+R292+R293+R294+R295+R296+R297+R301+R302+R303+R304+R305+R306+R307+R308+R309+R310+R311+R312+R313+R314+R315+R316+R317+R318+R319+R327+R328+R329+R330+R331+R332+R333+R334+R335+R336+R337+R300+R299</f>
        <v>108035300</v>
      </c>
      <c r="S338" s="724"/>
      <c r="T338" s="11"/>
      <c r="U338" s="1"/>
      <c r="V338" s="1"/>
      <c r="W338" s="1"/>
      <c r="X338" s="1"/>
    </row>
    <row r="339" spans="1:24" s="333" customFormat="1" ht="26.25" customHeight="1" thickBot="1">
      <c r="A339" s="319" t="s">
        <v>857</v>
      </c>
      <c r="B339" s="315"/>
      <c r="C339" s="315"/>
      <c r="D339" s="315"/>
      <c r="E339" s="315"/>
      <c r="F339" s="315"/>
      <c r="G339" s="315"/>
      <c r="H339" s="315"/>
      <c r="I339" s="315"/>
      <c r="J339" s="315"/>
      <c r="K339" s="315"/>
      <c r="L339" s="315"/>
      <c r="M339" s="315"/>
      <c r="N339" s="315"/>
      <c r="O339" s="315"/>
      <c r="P339" s="315"/>
      <c r="Q339" s="315"/>
      <c r="R339" s="315"/>
      <c r="S339" s="316"/>
    </row>
    <row r="340" spans="1:24" customFormat="1" ht="26.25" customHeight="1">
      <c r="A340" s="246">
        <v>703</v>
      </c>
      <c r="B340" s="767" t="s">
        <v>222</v>
      </c>
      <c r="C340" s="416" t="s">
        <v>858</v>
      </c>
      <c r="D340" s="348" t="s">
        <v>859</v>
      </c>
      <c r="E340" s="527" t="s">
        <v>860</v>
      </c>
      <c r="F340" s="876" t="s">
        <v>861</v>
      </c>
      <c r="G340" s="876" t="s">
        <v>862</v>
      </c>
      <c r="H340" s="877" t="s">
        <v>863</v>
      </c>
      <c r="I340" s="585" t="s">
        <v>3</v>
      </c>
      <c r="J340" s="585" t="s">
        <v>291</v>
      </c>
      <c r="K340" s="585" t="s">
        <v>53</v>
      </c>
      <c r="L340" s="585" t="s">
        <v>54</v>
      </c>
      <c r="M340" s="586">
        <f t="shared" ref="M340:R340" si="21">SUM(M341:M342)</f>
        <v>9764100</v>
      </c>
      <c r="N340" s="586">
        <f t="shared" si="21"/>
        <v>9753778.870000001</v>
      </c>
      <c r="O340" s="587">
        <f t="shared" si="21"/>
        <v>10058900</v>
      </c>
      <c r="P340" s="586">
        <f t="shared" si="21"/>
        <v>10634900</v>
      </c>
      <c r="Q340" s="586">
        <f t="shared" si="21"/>
        <v>11060300</v>
      </c>
      <c r="R340" s="586">
        <f t="shared" si="21"/>
        <v>11060300</v>
      </c>
      <c r="S340" s="349">
        <v>3</v>
      </c>
    </row>
    <row r="341" spans="1:24" customFormat="1" ht="26.25" customHeight="1">
      <c r="A341" s="246"/>
      <c r="B341" s="767"/>
      <c r="C341" s="416"/>
      <c r="D341" s="40"/>
      <c r="E341" s="527"/>
      <c r="F341" s="876"/>
      <c r="G341" s="876"/>
      <c r="H341" s="877"/>
      <c r="I341" s="438" t="s">
        <v>3</v>
      </c>
      <c r="J341" s="438" t="s">
        <v>291</v>
      </c>
      <c r="K341" s="438" t="s">
        <v>227</v>
      </c>
      <c r="L341" s="438" t="s">
        <v>228</v>
      </c>
      <c r="M341" s="588">
        <v>7521900</v>
      </c>
      <c r="N341" s="588">
        <v>7511848.0300000003</v>
      </c>
      <c r="O341" s="588">
        <v>7725700</v>
      </c>
      <c r="P341" s="588">
        <v>8168100</v>
      </c>
      <c r="Q341" s="588">
        <v>8494800</v>
      </c>
      <c r="R341" s="588">
        <v>8494800</v>
      </c>
      <c r="S341" s="336">
        <v>3</v>
      </c>
    </row>
    <row r="342" spans="1:24" customFormat="1" ht="26.25" customHeight="1">
      <c r="A342" s="247"/>
      <c r="B342" s="768"/>
      <c r="C342" s="417"/>
      <c r="D342" s="41"/>
      <c r="E342" s="528"/>
      <c r="F342" s="878"/>
      <c r="G342" s="878"/>
      <c r="H342" s="879"/>
      <c r="I342" s="438" t="s">
        <v>3</v>
      </c>
      <c r="J342" s="438" t="s">
        <v>291</v>
      </c>
      <c r="K342" s="438" t="s">
        <v>227</v>
      </c>
      <c r="L342" s="438" t="s">
        <v>229</v>
      </c>
      <c r="M342" s="588">
        <v>2242200</v>
      </c>
      <c r="N342" s="588">
        <v>2241930.84</v>
      </c>
      <c r="O342" s="588">
        <v>2333200</v>
      </c>
      <c r="P342" s="588">
        <v>2466800</v>
      </c>
      <c r="Q342" s="588">
        <v>2565500</v>
      </c>
      <c r="R342" s="588">
        <v>2565500</v>
      </c>
      <c r="S342" s="336">
        <v>3</v>
      </c>
    </row>
    <row r="343" spans="1:24" s="338" customFormat="1" ht="26.25" customHeight="1">
      <c r="A343" s="245">
        <v>703</v>
      </c>
      <c r="B343" s="769" t="s">
        <v>230</v>
      </c>
      <c r="C343" s="418" t="s">
        <v>391</v>
      </c>
      <c r="D343" s="334" t="s">
        <v>859</v>
      </c>
      <c r="E343" s="529" t="s">
        <v>864</v>
      </c>
      <c r="F343" s="880" t="s">
        <v>113</v>
      </c>
      <c r="G343" s="881" t="s">
        <v>865</v>
      </c>
      <c r="H343" s="882" t="s">
        <v>114</v>
      </c>
      <c r="I343" s="437" t="s">
        <v>3</v>
      </c>
      <c r="J343" s="437" t="s">
        <v>291</v>
      </c>
      <c r="K343" s="437" t="s">
        <v>234</v>
      </c>
      <c r="L343" s="437" t="s">
        <v>54</v>
      </c>
      <c r="M343" s="589">
        <f t="shared" ref="M343:R343" si="22">SUM(M344:M345)</f>
        <v>106400</v>
      </c>
      <c r="N343" s="589">
        <f t="shared" si="22"/>
        <v>105500</v>
      </c>
      <c r="O343" s="589">
        <f t="shared" si="22"/>
        <v>147400</v>
      </c>
      <c r="P343" s="589">
        <f t="shared" si="22"/>
        <v>146400</v>
      </c>
      <c r="Q343" s="589">
        <f t="shared" si="22"/>
        <v>146400</v>
      </c>
      <c r="R343" s="589">
        <f t="shared" si="22"/>
        <v>146400</v>
      </c>
      <c r="S343" s="337">
        <v>3</v>
      </c>
    </row>
    <row r="344" spans="1:24" s="338" customFormat="1" ht="26.25" customHeight="1">
      <c r="A344" s="246"/>
      <c r="B344" s="767"/>
      <c r="C344" s="419"/>
      <c r="D344" s="28"/>
      <c r="E344" s="527" t="s">
        <v>866</v>
      </c>
      <c r="F344" s="876" t="s">
        <v>113</v>
      </c>
      <c r="G344" s="876" t="s">
        <v>867</v>
      </c>
      <c r="H344" s="877" t="s">
        <v>114</v>
      </c>
      <c r="I344" s="439" t="s">
        <v>3</v>
      </c>
      <c r="J344" s="585" t="s">
        <v>291</v>
      </c>
      <c r="K344" s="585" t="s">
        <v>234</v>
      </c>
      <c r="L344" s="585" t="s">
        <v>8</v>
      </c>
      <c r="M344" s="590">
        <v>105400</v>
      </c>
      <c r="N344" s="590">
        <v>105000</v>
      </c>
      <c r="O344" s="591">
        <v>145400</v>
      </c>
      <c r="P344" s="590">
        <v>145400</v>
      </c>
      <c r="Q344" s="590">
        <v>145400</v>
      </c>
      <c r="R344" s="590">
        <v>145400</v>
      </c>
      <c r="S344" s="339">
        <v>3</v>
      </c>
    </row>
    <row r="345" spans="1:24" s="338" customFormat="1" ht="26.25" customHeight="1">
      <c r="A345" s="247"/>
      <c r="B345" s="768"/>
      <c r="C345" s="420"/>
      <c r="D345" s="29"/>
      <c r="E345" s="528"/>
      <c r="F345" s="878"/>
      <c r="G345" s="878"/>
      <c r="H345" s="879"/>
      <c r="I345" s="437" t="s">
        <v>3</v>
      </c>
      <c r="J345" s="438" t="s">
        <v>291</v>
      </c>
      <c r="K345" s="438" t="s">
        <v>234</v>
      </c>
      <c r="L345" s="438" t="s">
        <v>38</v>
      </c>
      <c r="M345" s="588">
        <v>1000</v>
      </c>
      <c r="N345" s="588">
        <v>500</v>
      </c>
      <c r="O345" s="592">
        <v>2000</v>
      </c>
      <c r="P345" s="588">
        <v>1000</v>
      </c>
      <c r="Q345" s="588">
        <v>1000</v>
      </c>
      <c r="R345" s="588">
        <v>1000</v>
      </c>
      <c r="S345" s="340">
        <v>3</v>
      </c>
    </row>
    <row r="346" spans="1:24" customFormat="1" ht="94.5" customHeight="1">
      <c r="A346" s="65">
        <v>703</v>
      </c>
      <c r="B346" s="770" t="s">
        <v>868</v>
      </c>
      <c r="C346" s="421" t="s">
        <v>869</v>
      </c>
      <c r="D346" s="334" t="s">
        <v>870</v>
      </c>
      <c r="E346" s="530" t="s">
        <v>871</v>
      </c>
      <c r="F346" s="883" t="s">
        <v>113</v>
      </c>
      <c r="G346" s="884">
        <v>39773</v>
      </c>
      <c r="H346" s="885" t="s">
        <v>863</v>
      </c>
      <c r="I346" s="438" t="s">
        <v>3</v>
      </c>
      <c r="J346" s="438" t="s">
        <v>291</v>
      </c>
      <c r="K346" s="438" t="s">
        <v>872</v>
      </c>
      <c r="L346" s="438" t="s">
        <v>8</v>
      </c>
      <c r="M346" s="593">
        <v>3570000</v>
      </c>
      <c r="N346" s="593">
        <v>3470606</v>
      </c>
      <c r="O346" s="594">
        <v>1050000</v>
      </c>
      <c r="P346" s="595">
        <v>750000</v>
      </c>
      <c r="Q346" s="595">
        <v>750000</v>
      </c>
      <c r="R346" s="595">
        <v>750000</v>
      </c>
      <c r="S346" s="335">
        <v>3</v>
      </c>
    </row>
    <row r="347" spans="1:24" customFormat="1" ht="131.25" customHeight="1">
      <c r="A347" s="44">
        <v>703</v>
      </c>
      <c r="B347" s="771" t="s">
        <v>873</v>
      </c>
      <c r="C347" s="421" t="s">
        <v>874</v>
      </c>
      <c r="D347" s="334" t="s">
        <v>870</v>
      </c>
      <c r="E347" s="531" t="s">
        <v>875</v>
      </c>
      <c r="F347" s="886" t="s">
        <v>113</v>
      </c>
      <c r="G347" s="887" t="s">
        <v>876</v>
      </c>
      <c r="H347" s="887" t="s">
        <v>114</v>
      </c>
      <c r="I347" s="437" t="s">
        <v>3</v>
      </c>
      <c r="J347" s="438" t="s">
        <v>291</v>
      </c>
      <c r="K347" s="438" t="s">
        <v>877</v>
      </c>
      <c r="L347" s="438" t="s">
        <v>7</v>
      </c>
      <c r="M347" s="593">
        <v>308600</v>
      </c>
      <c r="N347" s="593">
        <v>300312.8</v>
      </c>
      <c r="O347" s="593">
        <v>427600</v>
      </c>
      <c r="P347" s="593">
        <v>427600</v>
      </c>
      <c r="Q347" s="593">
        <v>427600</v>
      </c>
      <c r="R347" s="593">
        <v>427600</v>
      </c>
      <c r="S347" s="341">
        <v>3</v>
      </c>
    </row>
    <row r="348" spans="1:24" customFormat="1" ht="99.75" customHeight="1">
      <c r="A348" s="44">
        <v>703</v>
      </c>
      <c r="B348" s="771" t="s">
        <v>249</v>
      </c>
      <c r="C348" s="421" t="s">
        <v>878</v>
      </c>
      <c r="D348" s="334" t="s">
        <v>870</v>
      </c>
      <c r="E348" s="530" t="s">
        <v>323</v>
      </c>
      <c r="F348" s="883" t="s">
        <v>113</v>
      </c>
      <c r="G348" s="884">
        <v>44927</v>
      </c>
      <c r="H348" s="28" t="s">
        <v>272</v>
      </c>
      <c r="I348" s="585" t="s">
        <v>3</v>
      </c>
      <c r="J348" s="438" t="s">
        <v>291</v>
      </c>
      <c r="K348" s="438" t="s">
        <v>313</v>
      </c>
      <c r="L348" s="438" t="s">
        <v>314</v>
      </c>
      <c r="M348" s="593">
        <v>458800</v>
      </c>
      <c r="N348" s="593">
        <v>379991.51</v>
      </c>
      <c r="O348" s="594">
        <v>493400</v>
      </c>
      <c r="P348" s="593">
        <v>513200</v>
      </c>
      <c r="Q348" s="593">
        <v>533700</v>
      </c>
      <c r="R348" s="593">
        <v>533700</v>
      </c>
      <c r="S348" s="341">
        <v>3</v>
      </c>
    </row>
    <row r="349" spans="1:24" customFormat="1" ht="26.25" customHeight="1">
      <c r="A349" s="65"/>
      <c r="B349" s="772"/>
      <c r="C349" s="422"/>
      <c r="D349" s="342"/>
      <c r="E349" s="532" t="s">
        <v>879</v>
      </c>
      <c r="F349" s="883" t="s">
        <v>113</v>
      </c>
      <c r="G349" s="884">
        <v>45292</v>
      </c>
      <c r="H349" s="28" t="s">
        <v>272</v>
      </c>
      <c r="I349" s="439"/>
      <c r="J349" s="439"/>
      <c r="K349" s="439"/>
      <c r="L349" s="439"/>
      <c r="M349" s="596"/>
      <c r="N349" s="596"/>
      <c r="O349" s="597"/>
      <c r="P349" s="596"/>
      <c r="Q349" s="596"/>
      <c r="R349" s="596"/>
      <c r="S349" s="343"/>
    </row>
    <row r="350" spans="1:24" customFormat="1" ht="103.5" customHeight="1">
      <c r="A350" s="65">
        <v>703</v>
      </c>
      <c r="B350" s="771" t="s">
        <v>255</v>
      </c>
      <c r="C350" s="421" t="s">
        <v>880</v>
      </c>
      <c r="D350" s="334" t="s">
        <v>870</v>
      </c>
      <c r="E350" s="533" t="s">
        <v>881</v>
      </c>
      <c r="F350" s="340" t="s">
        <v>113</v>
      </c>
      <c r="G350" s="27" t="s">
        <v>876</v>
      </c>
      <c r="H350" s="27" t="s">
        <v>114</v>
      </c>
      <c r="I350" s="585" t="s">
        <v>3</v>
      </c>
      <c r="J350" s="438" t="s">
        <v>291</v>
      </c>
      <c r="K350" s="438" t="s">
        <v>882</v>
      </c>
      <c r="L350" s="438" t="s">
        <v>8</v>
      </c>
      <c r="M350" s="593">
        <v>0</v>
      </c>
      <c r="N350" s="593">
        <v>0</v>
      </c>
      <c r="O350" s="594">
        <v>0</v>
      </c>
      <c r="P350" s="593">
        <v>0</v>
      </c>
      <c r="Q350" s="593">
        <v>0</v>
      </c>
      <c r="R350" s="593">
        <v>0</v>
      </c>
      <c r="S350" s="341">
        <v>3</v>
      </c>
    </row>
    <row r="351" spans="1:24" customFormat="1" ht="48" customHeight="1">
      <c r="A351" s="65">
        <v>703</v>
      </c>
      <c r="B351" s="771" t="s">
        <v>258</v>
      </c>
      <c r="C351" s="421" t="s">
        <v>883</v>
      </c>
      <c r="D351" s="334" t="s">
        <v>870</v>
      </c>
      <c r="E351" s="534" t="s">
        <v>875</v>
      </c>
      <c r="F351" s="340" t="s">
        <v>113</v>
      </c>
      <c r="G351" s="27" t="s">
        <v>876</v>
      </c>
      <c r="H351" s="887" t="s">
        <v>114</v>
      </c>
      <c r="I351" s="438" t="s">
        <v>3</v>
      </c>
      <c r="J351" s="438" t="s">
        <v>291</v>
      </c>
      <c r="K351" s="438" t="s">
        <v>325</v>
      </c>
      <c r="L351" s="438" t="s">
        <v>8</v>
      </c>
      <c r="M351" s="593">
        <v>0</v>
      </c>
      <c r="N351" s="593">
        <v>0</v>
      </c>
      <c r="O351" s="594">
        <v>625000</v>
      </c>
      <c r="P351" s="595">
        <v>0</v>
      </c>
      <c r="Q351" s="595">
        <v>0</v>
      </c>
      <c r="R351" s="595">
        <v>0</v>
      </c>
      <c r="S351" s="341">
        <v>3</v>
      </c>
    </row>
    <row r="352" spans="1:24" customFormat="1" ht="26.25" customHeight="1">
      <c r="A352" s="245">
        <v>703</v>
      </c>
      <c r="B352" s="344" t="s">
        <v>884</v>
      </c>
      <c r="C352" s="423" t="s">
        <v>885</v>
      </c>
      <c r="D352" s="344" t="s">
        <v>859</v>
      </c>
      <c r="E352" s="535" t="s">
        <v>271</v>
      </c>
      <c r="F352" s="44" t="s">
        <v>113</v>
      </c>
      <c r="G352" s="888">
        <v>45125</v>
      </c>
      <c r="H352" s="889" t="s">
        <v>272</v>
      </c>
      <c r="I352" s="598" t="s">
        <v>3</v>
      </c>
      <c r="J352" s="598" t="s">
        <v>291</v>
      </c>
      <c r="K352" s="598" t="s">
        <v>273</v>
      </c>
      <c r="L352" s="598" t="s">
        <v>54</v>
      </c>
      <c r="M352" s="594">
        <f t="shared" ref="M352:R352" si="23">M353+M354</f>
        <v>243300</v>
      </c>
      <c r="N352" s="594">
        <f t="shared" si="23"/>
        <v>243300</v>
      </c>
      <c r="O352" s="594">
        <f t="shared" si="23"/>
        <v>0</v>
      </c>
      <c r="P352" s="594">
        <f t="shared" si="23"/>
        <v>0</v>
      </c>
      <c r="Q352" s="594">
        <f t="shared" si="23"/>
        <v>0</v>
      </c>
      <c r="R352" s="594">
        <f t="shared" si="23"/>
        <v>0</v>
      </c>
      <c r="S352" s="345">
        <v>3</v>
      </c>
    </row>
    <row r="353" spans="1:606" customFormat="1" ht="26.25" customHeight="1">
      <c r="A353" s="246"/>
      <c r="B353" s="346"/>
      <c r="C353" s="424"/>
      <c r="D353" s="346"/>
      <c r="E353" s="536"/>
      <c r="F353" s="52"/>
      <c r="G353" s="890"/>
      <c r="H353" s="891"/>
      <c r="I353" s="598" t="s">
        <v>3</v>
      </c>
      <c r="J353" s="598" t="s">
        <v>291</v>
      </c>
      <c r="K353" s="598" t="s">
        <v>273</v>
      </c>
      <c r="L353" s="598" t="s">
        <v>228</v>
      </c>
      <c r="M353" s="592">
        <v>186900</v>
      </c>
      <c r="N353" s="592">
        <v>186900</v>
      </c>
      <c r="O353" s="592">
        <v>0</v>
      </c>
      <c r="P353" s="599">
        <v>0</v>
      </c>
      <c r="Q353" s="599">
        <v>0</v>
      </c>
      <c r="R353" s="599">
        <v>0</v>
      </c>
      <c r="S353" s="347">
        <v>3</v>
      </c>
    </row>
    <row r="354" spans="1:606" customFormat="1" ht="26.25" customHeight="1">
      <c r="A354" s="247"/>
      <c r="B354" s="773"/>
      <c r="C354" s="425"/>
      <c r="D354" s="346"/>
      <c r="E354" s="536"/>
      <c r="F354" s="52"/>
      <c r="G354" s="890"/>
      <c r="H354" s="891"/>
      <c r="I354" s="598" t="s">
        <v>3</v>
      </c>
      <c r="J354" s="598" t="s">
        <v>291</v>
      </c>
      <c r="K354" s="598" t="s">
        <v>273</v>
      </c>
      <c r="L354" s="598" t="s">
        <v>229</v>
      </c>
      <c r="M354" s="592">
        <v>56400</v>
      </c>
      <c r="N354" s="592">
        <v>56400</v>
      </c>
      <c r="O354" s="592">
        <v>0</v>
      </c>
      <c r="P354" s="592">
        <v>0</v>
      </c>
      <c r="Q354" s="592">
        <v>0</v>
      </c>
      <c r="R354" s="592">
        <v>0</v>
      </c>
      <c r="S354" s="347">
        <v>3</v>
      </c>
    </row>
    <row r="355" spans="1:606" customFormat="1" ht="84.75" customHeight="1" thickBot="1">
      <c r="A355" s="52">
        <v>703</v>
      </c>
      <c r="B355" s="774" t="s">
        <v>269</v>
      </c>
      <c r="C355" s="426" t="s">
        <v>886</v>
      </c>
      <c r="D355" s="334" t="s">
        <v>870</v>
      </c>
      <c r="E355" s="533" t="s">
        <v>881</v>
      </c>
      <c r="F355" s="340" t="s">
        <v>113</v>
      </c>
      <c r="G355" s="27" t="s">
        <v>876</v>
      </c>
      <c r="H355" s="27" t="s">
        <v>114</v>
      </c>
      <c r="I355" s="598" t="s">
        <v>3</v>
      </c>
      <c r="J355" s="598" t="s">
        <v>291</v>
      </c>
      <c r="K355" s="598" t="s">
        <v>887</v>
      </c>
      <c r="L355" s="598" t="s">
        <v>8</v>
      </c>
      <c r="M355" s="594">
        <v>180000</v>
      </c>
      <c r="N355" s="594">
        <v>180000</v>
      </c>
      <c r="O355" s="594">
        <v>0</v>
      </c>
      <c r="P355" s="594">
        <v>0</v>
      </c>
      <c r="Q355" s="594">
        <v>0</v>
      </c>
      <c r="R355" s="594">
        <v>0</v>
      </c>
      <c r="S355" s="345">
        <v>3</v>
      </c>
    </row>
    <row r="356" spans="1:606" customFormat="1" ht="26.25" customHeight="1" thickBot="1">
      <c r="A356" s="350" t="s">
        <v>888</v>
      </c>
      <c r="B356" s="351"/>
      <c r="C356" s="351"/>
      <c r="D356" s="515"/>
      <c r="E356" s="537"/>
      <c r="F356" s="352"/>
      <c r="G356" s="352"/>
      <c r="H356" s="354"/>
      <c r="I356" s="353"/>
      <c r="J356" s="353"/>
      <c r="K356" s="353"/>
      <c r="L356" s="353"/>
      <c r="M356" s="600">
        <f>M340+M343+M346+M347+M348+M350+M351+M352+M355</f>
        <v>14631200</v>
      </c>
      <c r="N356" s="600">
        <f>N340+N343+N346+N347+N348+N350+N351+N352+N355</f>
        <v>14433489.180000002</v>
      </c>
      <c r="O356" s="600">
        <f>O340+O343+O346+O347+O348+O350+O351+O352+O355</f>
        <v>12802300</v>
      </c>
      <c r="P356" s="600">
        <f>P340+P343+P346+P347+P348+P350+P351+P352</f>
        <v>12472100</v>
      </c>
      <c r="Q356" s="600">
        <f>Q340+Q343+Q346+Q347+Q348+Q350+Q351+Q352</f>
        <v>12918000</v>
      </c>
      <c r="R356" s="600">
        <f>R340+R343+R346+R347+R348+R350+R351+R352</f>
        <v>12918000</v>
      </c>
      <c r="S356" s="355"/>
    </row>
    <row r="357" spans="1:606" s="332" customFormat="1" ht="24.75" customHeight="1" thickBot="1">
      <c r="A357" s="491" t="s">
        <v>856</v>
      </c>
      <c r="B357" s="492"/>
      <c r="C357" s="492"/>
      <c r="D357" s="492"/>
      <c r="E357" s="492"/>
      <c r="F357" s="492"/>
      <c r="G357" s="492"/>
      <c r="H357" s="492"/>
      <c r="I357" s="492"/>
      <c r="J357" s="492"/>
      <c r="K357" s="492"/>
      <c r="L357" s="492"/>
      <c r="M357" s="492"/>
      <c r="N357" s="492"/>
      <c r="O357" s="492"/>
      <c r="P357" s="492"/>
      <c r="Q357" s="492"/>
      <c r="R357" s="492"/>
      <c r="S357" s="493"/>
    </row>
    <row r="358" spans="1:606" s="357" customFormat="1" ht="15">
      <c r="A358" s="359" t="s">
        <v>889</v>
      </c>
      <c r="B358" s="489" t="s">
        <v>890</v>
      </c>
      <c r="C358" s="489"/>
      <c r="D358" s="489"/>
      <c r="E358" s="489"/>
      <c r="F358" s="489"/>
      <c r="G358" s="489"/>
      <c r="H358" s="489"/>
      <c r="I358" s="489"/>
      <c r="J358" s="489"/>
      <c r="K358" s="489"/>
      <c r="L358" s="489"/>
      <c r="M358" s="601">
        <f>M361+M369+M374+M377+M421+M427+M399+M410+M418+M446+M449+M513+M521+M524+M593+M627+M631+M639+M652+M657+M662+M664+M667+M452+M454+M456+M478+M517+M391+M485+M359+M647+M383+M413+M492+M495+M527+M529+M602+M644+M649+M655+M386+M416+M372+M431+M434+M436+M442+M458+M460+M462+M466+M470+M474+M498+M504+M506+M508+M531+M533+M595+M607+M613+M616+M618+M623+M671+M389+M396+M394+M537+M535+M544+M547+M550+M553+M556+M438+M440+M501+M511+M519+M560+M562+M564+M566+M568+M570+M572+M574+M576+M578+M580+M582+M585+M587+M589+M591+M490+M488+M605+M609+M611+M673+M599</f>
        <v>841517233.20000017</v>
      </c>
      <c r="N358" s="601">
        <f t="shared" ref="N358:R358" si="24">N361+N369+N374+N377+N421+N427+N399+N410+N418+N446+N449+N513+N521+N524+N593+N627+N631+N639+N652+N657+N662+N664+N667+N452+N454+N456+N478+N517+N391+N485+N359+N647+N383+N413+N492+N495+N527+N529+N602+N644+N649+N655+N386+N416+N372+N431+N434+N436+N442+N458+N460+N462+N466+N470+N474+N498+N504+N506+N508+N531+N533+N595+N607+N613+N616+N618+N623+N671+N389+N396+N394+N537+N535+N544+N547+N550+N553+N556+N438+N440+N501+N511+N519+N560+N562+N564+N566+N568+N570+N572+N574+N576+N578+N580+N582+N585+N587+N589+N591+N490+N488+N605+N609+N611+N673+N599</f>
        <v>839124013.45000017</v>
      </c>
      <c r="O358" s="601">
        <f t="shared" si="24"/>
        <v>886366100</v>
      </c>
      <c r="P358" s="601">
        <f t="shared" si="24"/>
        <v>852880900</v>
      </c>
      <c r="Q358" s="601">
        <f t="shared" si="24"/>
        <v>872573700</v>
      </c>
      <c r="R358" s="601">
        <f t="shared" si="24"/>
        <v>872573700</v>
      </c>
      <c r="S358" s="490"/>
      <c r="BF358" s="358"/>
      <c r="BG358" s="358"/>
      <c r="BH358" s="358"/>
      <c r="BI358" s="358"/>
      <c r="BJ358" s="358"/>
      <c r="BK358" s="358"/>
      <c r="BL358" s="358"/>
      <c r="BM358" s="358"/>
      <c r="BN358" s="358"/>
      <c r="BO358" s="358"/>
      <c r="BP358" s="358"/>
      <c r="BQ358" s="358"/>
      <c r="BR358" s="358"/>
      <c r="BS358" s="358"/>
      <c r="BT358" s="358"/>
      <c r="BU358" s="358"/>
      <c r="BV358" s="358"/>
      <c r="BW358" s="358"/>
      <c r="BX358" s="358"/>
      <c r="BY358" s="358"/>
      <c r="BZ358" s="358"/>
      <c r="CA358" s="358"/>
      <c r="CB358" s="358"/>
      <c r="CC358" s="358"/>
      <c r="CD358" s="358"/>
      <c r="CE358" s="358"/>
      <c r="CF358" s="358"/>
      <c r="CG358" s="358"/>
      <c r="CH358" s="358"/>
      <c r="CI358" s="358"/>
      <c r="CJ358" s="358"/>
      <c r="CK358" s="358"/>
      <c r="CL358" s="358"/>
      <c r="CM358" s="358"/>
      <c r="CN358" s="358"/>
      <c r="CO358" s="358"/>
      <c r="CP358" s="358"/>
      <c r="CQ358" s="358"/>
      <c r="CR358" s="358"/>
      <c r="CS358" s="358"/>
      <c r="CT358" s="358"/>
      <c r="CU358" s="358"/>
      <c r="CV358" s="358"/>
      <c r="CW358" s="358"/>
      <c r="CX358" s="358"/>
      <c r="CY358" s="358"/>
      <c r="CZ358" s="358"/>
      <c r="DA358" s="358"/>
      <c r="DB358" s="358"/>
      <c r="DC358" s="358"/>
      <c r="DD358" s="358"/>
      <c r="DE358" s="358"/>
      <c r="DF358" s="358"/>
      <c r="DG358" s="358"/>
      <c r="DH358" s="358"/>
      <c r="DI358" s="358"/>
      <c r="DJ358" s="358"/>
      <c r="DK358" s="358"/>
      <c r="DL358" s="358"/>
      <c r="DM358" s="358"/>
      <c r="DN358" s="358"/>
      <c r="DO358" s="358"/>
      <c r="DP358" s="358"/>
      <c r="DQ358" s="358"/>
      <c r="DR358" s="358"/>
      <c r="DS358" s="358"/>
      <c r="DT358" s="358"/>
      <c r="DU358" s="358"/>
      <c r="DV358" s="358"/>
      <c r="DW358" s="358"/>
      <c r="DX358" s="358"/>
      <c r="DY358" s="358"/>
      <c r="DZ358" s="358"/>
      <c r="EA358" s="358"/>
      <c r="EB358" s="358"/>
      <c r="EC358" s="358"/>
      <c r="ED358" s="358"/>
      <c r="EE358" s="358"/>
      <c r="EF358" s="358"/>
      <c r="EG358" s="358"/>
      <c r="EH358" s="358"/>
      <c r="EI358" s="358"/>
      <c r="EJ358" s="358"/>
      <c r="EK358" s="358"/>
      <c r="EL358" s="358"/>
      <c r="EM358" s="358"/>
      <c r="EN358" s="358"/>
      <c r="EO358" s="358"/>
      <c r="EP358" s="358"/>
      <c r="EQ358" s="358"/>
      <c r="ER358" s="358"/>
      <c r="ES358" s="358"/>
      <c r="ET358" s="358"/>
      <c r="EU358" s="358"/>
      <c r="EV358" s="358"/>
      <c r="EW358" s="358"/>
      <c r="EX358" s="358"/>
      <c r="EY358" s="358"/>
      <c r="EZ358" s="358"/>
      <c r="FA358" s="358"/>
      <c r="FB358" s="358"/>
      <c r="FC358" s="358"/>
      <c r="FD358" s="358"/>
      <c r="FE358" s="358"/>
      <c r="FF358" s="358"/>
      <c r="FG358" s="358"/>
      <c r="FH358" s="358"/>
      <c r="FI358" s="358"/>
      <c r="FJ358" s="358"/>
      <c r="FK358" s="358"/>
      <c r="FL358" s="358"/>
      <c r="FM358" s="358"/>
      <c r="FN358" s="358"/>
      <c r="FO358" s="358"/>
      <c r="FP358" s="358"/>
      <c r="FQ358" s="358"/>
      <c r="FR358" s="358"/>
      <c r="FS358" s="358"/>
      <c r="FT358" s="358"/>
      <c r="FU358" s="358"/>
      <c r="FV358" s="358"/>
      <c r="FW358" s="358"/>
      <c r="FX358" s="358"/>
      <c r="FY358" s="358"/>
      <c r="FZ358" s="358"/>
      <c r="GA358" s="358"/>
      <c r="GB358" s="358"/>
      <c r="GC358" s="358"/>
      <c r="GD358" s="358"/>
      <c r="GE358" s="358"/>
      <c r="GF358" s="358"/>
      <c r="GG358" s="358"/>
      <c r="GH358" s="358"/>
      <c r="GI358" s="358"/>
      <c r="GJ358" s="358"/>
      <c r="GK358" s="358"/>
      <c r="GL358" s="358"/>
      <c r="GM358" s="358"/>
      <c r="GN358" s="358"/>
      <c r="GO358" s="358"/>
      <c r="GP358" s="358"/>
      <c r="GQ358" s="358"/>
      <c r="GR358" s="358"/>
      <c r="GS358" s="358"/>
      <c r="GT358" s="358"/>
      <c r="GU358" s="358"/>
      <c r="GV358" s="358"/>
      <c r="GW358" s="358"/>
      <c r="GX358" s="358"/>
      <c r="GY358" s="358"/>
      <c r="GZ358" s="358"/>
      <c r="HA358" s="358"/>
      <c r="HB358" s="358"/>
      <c r="HC358" s="358"/>
      <c r="HD358" s="358"/>
      <c r="HE358" s="358"/>
      <c r="HF358" s="358"/>
      <c r="HG358" s="358"/>
      <c r="HH358" s="358"/>
      <c r="HI358" s="358"/>
      <c r="HJ358" s="358"/>
      <c r="HK358" s="358"/>
      <c r="HL358" s="358"/>
      <c r="HM358" s="358"/>
      <c r="HN358" s="358"/>
      <c r="HO358" s="358"/>
      <c r="HP358" s="358"/>
      <c r="HQ358" s="358"/>
      <c r="HR358" s="358"/>
      <c r="HS358" s="358"/>
      <c r="HT358" s="358"/>
      <c r="HU358" s="358"/>
      <c r="HV358" s="358"/>
      <c r="HW358" s="358"/>
      <c r="HX358" s="358"/>
      <c r="HY358" s="358"/>
      <c r="HZ358" s="358"/>
      <c r="IA358" s="358"/>
      <c r="IB358" s="358"/>
      <c r="IC358" s="358"/>
      <c r="ID358" s="358"/>
      <c r="IE358" s="358"/>
      <c r="IF358" s="358"/>
      <c r="IG358" s="358"/>
      <c r="IH358" s="358"/>
      <c r="II358" s="358"/>
      <c r="IJ358" s="358"/>
      <c r="IK358" s="358"/>
      <c r="IL358" s="358"/>
      <c r="IM358" s="358"/>
      <c r="IN358" s="358"/>
      <c r="IO358" s="358"/>
      <c r="IP358" s="358"/>
      <c r="IQ358" s="358"/>
      <c r="IR358" s="358"/>
      <c r="IS358" s="358"/>
      <c r="IT358" s="358"/>
      <c r="IU358" s="358"/>
      <c r="IV358" s="358"/>
      <c r="IW358" s="358"/>
      <c r="IX358" s="358"/>
      <c r="IY358" s="358"/>
      <c r="IZ358" s="358"/>
      <c r="JA358" s="358"/>
      <c r="JB358" s="358"/>
      <c r="JC358" s="358"/>
      <c r="JD358" s="358"/>
      <c r="JE358" s="358"/>
      <c r="JF358" s="358"/>
      <c r="JG358" s="358"/>
      <c r="JH358" s="358"/>
      <c r="JI358" s="358"/>
      <c r="JJ358" s="358"/>
      <c r="JK358" s="358"/>
      <c r="JL358" s="358"/>
      <c r="JM358" s="358"/>
      <c r="JN358" s="358"/>
      <c r="JO358" s="358"/>
      <c r="JP358" s="358"/>
      <c r="JQ358" s="358"/>
      <c r="JR358" s="358"/>
      <c r="JS358" s="358"/>
      <c r="JT358" s="358"/>
      <c r="JU358" s="358"/>
      <c r="JV358" s="358"/>
      <c r="JW358" s="358"/>
      <c r="JX358" s="358"/>
      <c r="JY358" s="358"/>
      <c r="JZ358" s="358"/>
      <c r="KA358" s="358"/>
      <c r="KB358" s="358"/>
      <c r="KC358" s="358"/>
      <c r="KD358" s="358"/>
      <c r="KE358" s="358"/>
      <c r="KF358" s="358"/>
      <c r="KG358" s="358"/>
      <c r="KH358" s="358"/>
      <c r="KI358" s="358"/>
      <c r="KJ358" s="358"/>
      <c r="KK358" s="358"/>
      <c r="KL358" s="358"/>
      <c r="KM358" s="358"/>
      <c r="KN358" s="358"/>
      <c r="KO358" s="358"/>
      <c r="KP358" s="358"/>
      <c r="KQ358" s="358"/>
      <c r="KR358" s="358"/>
      <c r="KS358" s="358"/>
      <c r="KT358" s="358"/>
      <c r="KU358" s="358"/>
      <c r="KV358" s="358"/>
      <c r="KW358" s="358"/>
      <c r="KX358" s="358"/>
      <c r="KY358" s="358"/>
      <c r="KZ358" s="358"/>
      <c r="LA358" s="358"/>
      <c r="LB358" s="358"/>
      <c r="LC358" s="358"/>
      <c r="LD358" s="358"/>
      <c r="LE358" s="358"/>
      <c r="LF358" s="358"/>
      <c r="LG358" s="358"/>
      <c r="LH358" s="358"/>
      <c r="LI358" s="358"/>
      <c r="LJ358" s="358"/>
      <c r="LK358" s="358"/>
      <c r="LL358" s="358"/>
      <c r="LM358" s="358"/>
      <c r="LN358" s="358"/>
      <c r="LO358" s="358"/>
      <c r="LP358" s="358"/>
      <c r="LQ358" s="358"/>
      <c r="LR358" s="358"/>
      <c r="LS358" s="358"/>
      <c r="LT358" s="358"/>
      <c r="LU358" s="358"/>
      <c r="LV358" s="358"/>
      <c r="LW358" s="358"/>
      <c r="LX358" s="358"/>
      <c r="LY358" s="358"/>
      <c r="LZ358" s="358"/>
      <c r="MA358" s="358"/>
      <c r="MB358" s="358"/>
      <c r="MC358" s="358"/>
      <c r="MD358" s="358"/>
      <c r="ME358" s="358"/>
      <c r="MF358" s="358"/>
      <c r="MG358" s="358"/>
      <c r="MH358" s="358"/>
      <c r="MI358" s="358"/>
      <c r="MJ358" s="358"/>
      <c r="MK358" s="358"/>
      <c r="ML358" s="358"/>
      <c r="MM358" s="358"/>
      <c r="MN358" s="358"/>
      <c r="MO358" s="358"/>
      <c r="MP358" s="358"/>
      <c r="MQ358" s="358"/>
      <c r="MR358" s="358"/>
      <c r="MS358" s="358"/>
      <c r="MT358" s="358"/>
      <c r="MU358" s="358"/>
      <c r="MV358" s="358"/>
      <c r="MW358" s="358"/>
      <c r="MX358" s="358"/>
      <c r="MY358" s="358"/>
      <c r="MZ358" s="358"/>
      <c r="NA358" s="358"/>
      <c r="NB358" s="358"/>
      <c r="NC358" s="358"/>
      <c r="ND358" s="358"/>
      <c r="NE358" s="358"/>
      <c r="NF358" s="358"/>
      <c r="NG358" s="358"/>
      <c r="NH358" s="358"/>
      <c r="NI358" s="358"/>
      <c r="NJ358" s="358"/>
      <c r="NK358" s="358"/>
      <c r="NL358" s="358"/>
      <c r="NM358" s="358"/>
      <c r="NN358" s="358"/>
      <c r="NO358" s="358"/>
      <c r="NP358" s="358"/>
      <c r="NQ358" s="358"/>
      <c r="NR358" s="358"/>
      <c r="NS358" s="358"/>
      <c r="NT358" s="358"/>
      <c r="NU358" s="358"/>
      <c r="NV358" s="358"/>
      <c r="NW358" s="358"/>
      <c r="NX358" s="358"/>
      <c r="NY358" s="358"/>
      <c r="NZ358" s="358"/>
      <c r="OA358" s="358"/>
      <c r="OB358" s="358"/>
      <c r="OC358" s="358"/>
      <c r="OD358" s="358"/>
      <c r="OE358" s="358"/>
      <c r="OF358" s="358"/>
      <c r="OG358" s="358"/>
      <c r="OH358" s="358"/>
      <c r="OI358" s="358"/>
      <c r="OJ358" s="358"/>
      <c r="OK358" s="358"/>
      <c r="OL358" s="358"/>
      <c r="OM358" s="358"/>
      <c r="ON358" s="358"/>
      <c r="OO358" s="358"/>
      <c r="OP358" s="358"/>
      <c r="OQ358" s="358"/>
      <c r="OR358" s="358"/>
      <c r="OS358" s="358"/>
      <c r="OT358" s="358"/>
      <c r="OU358" s="358"/>
      <c r="OV358" s="358"/>
      <c r="OW358" s="358"/>
      <c r="OX358" s="358"/>
      <c r="OY358" s="358"/>
      <c r="OZ358" s="358"/>
      <c r="PA358" s="358"/>
      <c r="PB358" s="358"/>
      <c r="PC358" s="358"/>
      <c r="PD358" s="358"/>
      <c r="PE358" s="358"/>
      <c r="PF358" s="358"/>
      <c r="PG358" s="358"/>
      <c r="PH358" s="358"/>
      <c r="PI358" s="358"/>
      <c r="PJ358" s="358"/>
      <c r="PK358" s="358"/>
      <c r="PL358" s="358"/>
      <c r="PM358" s="358"/>
      <c r="PN358" s="358"/>
      <c r="PO358" s="358"/>
      <c r="PP358" s="358"/>
      <c r="PQ358" s="358"/>
      <c r="PR358" s="358"/>
      <c r="PS358" s="358"/>
      <c r="PT358" s="358"/>
      <c r="PU358" s="358"/>
      <c r="PV358" s="358"/>
      <c r="PW358" s="358"/>
      <c r="PX358" s="358"/>
      <c r="PY358" s="358"/>
      <c r="PZ358" s="358"/>
      <c r="QA358" s="358"/>
      <c r="QB358" s="358"/>
      <c r="QC358" s="358"/>
      <c r="QD358" s="358"/>
      <c r="QE358" s="358"/>
      <c r="QF358" s="358"/>
      <c r="QG358" s="358"/>
      <c r="QH358" s="358"/>
      <c r="QI358" s="358"/>
      <c r="QJ358" s="358"/>
      <c r="QK358" s="358"/>
      <c r="QL358" s="358"/>
      <c r="QM358" s="358"/>
      <c r="QN358" s="358"/>
      <c r="QO358" s="358"/>
      <c r="QP358" s="358"/>
      <c r="QQ358" s="358"/>
      <c r="QR358" s="358"/>
      <c r="QS358" s="358"/>
      <c r="QT358" s="358"/>
      <c r="QU358" s="358"/>
      <c r="QV358" s="358"/>
      <c r="QW358" s="358"/>
      <c r="QX358" s="358"/>
      <c r="QY358" s="358"/>
      <c r="QZ358" s="358"/>
      <c r="RA358" s="358"/>
      <c r="RB358" s="358"/>
      <c r="RC358" s="358"/>
      <c r="RD358" s="358"/>
      <c r="RE358" s="358"/>
      <c r="RF358" s="358"/>
      <c r="RG358" s="358"/>
      <c r="RH358" s="358"/>
      <c r="RI358" s="358"/>
      <c r="RJ358" s="358"/>
      <c r="RK358" s="358"/>
      <c r="RL358" s="358"/>
      <c r="RM358" s="358"/>
      <c r="RN358" s="358"/>
      <c r="RO358" s="358"/>
      <c r="RP358" s="358"/>
      <c r="RQ358" s="358"/>
      <c r="RR358" s="358"/>
      <c r="RS358" s="358"/>
      <c r="RT358" s="358"/>
      <c r="RU358" s="358"/>
      <c r="RV358" s="358"/>
      <c r="RW358" s="358"/>
      <c r="RX358" s="358"/>
      <c r="RY358" s="358"/>
      <c r="RZ358" s="358"/>
      <c r="SA358" s="358"/>
      <c r="SB358" s="358"/>
      <c r="SC358" s="358"/>
      <c r="SD358" s="358"/>
      <c r="SE358" s="358"/>
      <c r="SF358" s="358"/>
      <c r="SG358" s="358"/>
      <c r="SH358" s="358"/>
      <c r="SI358" s="358"/>
      <c r="SJ358" s="358"/>
      <c r="SK358" s="358"/>
      <c r="SL358" s="358"/>
      <c r="SM358" s="358"/>
      <c r="SN358" s="358"/>
      <c r="SO358" s="358"/>
      <c r="SP358" s="358"/>
      <c r="SQ358" s="358"/>
      <c r="SR358" s="358"/>
      <c r="SS358" s="358"/>
      <c r="ST358" s="358"/>
      <c r="SU358" s="358"/>
      <c r="SV358" s="358"/>
      <c r="SW358" s="358"/>
      <c r="SX358" s="358"/>
      <c r="SY358" s="358"/>
      <c r="SZ358" s="358"/>
      <c r="TA358" s="358"/>
      <c r="TB358" s="358"/>
      <c r="TC358" s="358"/>
      <c r="TD358" s="358"/>
      <c r="TE358" s="358"/>
      <c r="TF358" s="358"/>
      <c r="TG358" s="358"/>
      <c r="TH358" s="358"/>
      <c r="TI358" s="358"/>
      <c r="TJ358" s="358"/>
      <c r="TK358" s="358"/>
      <c r="TL358" s="358"/>
      <c r="TM358" s="358"/>
      <c r="TN358" s="358"/>
      <c r="TO358" s="358"/>
      <c r="TP358" s="358"/>
      <c r="TQ358" s="358"/>
      <c r="TR358" s="358"/>
      <c r="TS358" s="358"/>
      <c r="TT358" s="358"/>
      <c r="TU358" s="358"/>
      <c r="TV358" s="358"/>
      <c r="TW358" s="358"/>
      <c r="TX358" s="358"/>
      <c r="TY358" s="358"/>
      <c r="TZ358" s="358"/>
      <c r="UA358" s="358"/>
      <c r="UB358" s="358"/>
      <c r="UC358" s="358"/>
      <c r="UD358" s="358"/>
      <c r="UE358" s="358"/>
      <c r="UF358" s="358"/>
      <c r="UG358" s="358"/>
      <c r="UH358" s="358"/>
      <c r="UI358" s="358"/>
      <c r="UJ358" s="358"/>
      <c r="UK358" s="358"/>
      <c r="UL358" s="358"/>
      <c r="UM358" s="358"/>
      <c r="UN358" s="358"/>
      <c r="UO358" s="358"/>
      <c r="UP358" s="358"/>
      <c r="UQ358" s="358"/>
      <c r="UR358" s="358"/>
      <c r="US358" s="358"/>
      <c r="UT358" s="358"/>
      <c r="UU358" s="358"/>
      <c r="UV358" s="358"/>
      <c r="UW358" s="358"/>
      <c r="UX358" s="358"/>
      <c r="UY358" s="358"/>
      <c r="UZ358" s="358"/>
      <c r="VA358" s="358"/>
      <c r="VB358" s="358"/>
      <c r="VC358" s="358"/>
      <c r="VD358" s="358"/>
      <c r="VE358" s="358"/>
      <c r="VF358" s="358"/>
      <c r="VG358" s="358"/>
      <c r="VH358" s="358"/>
      <c r="VI358" s="358"/>
      <c r="VJ358" s="358"/>
      <c r="VK358" s="358"/>
      <c r="VL358" s="358"/>
      <c r="VM358" s="358"/>
      <c r="VN358" s="358"/>
      <c r="VO358" s="358"/>
      <c r="VP358" s="358"/>
      <c r="VQ358" s="358"/>
      <c r="VR358" s="358"/>
      <c r="VS358" s="358"/>
      <c r="VT358" s="358"/>
      <c r="VU358" s="358"/>
      <c r="VV358" s="358"/>
      <c r="VW358" s="358"/>
      <c r="VX358" s="358"/>
      <c r="VY358" s="358"/>
      <c r="VZ358" s="358"/>
      <c r="WA358" s="358"/>
      <c r="WB358" s="358"/>
      <c r="WC358" s="358"/>
      <c r="WD358" s="358"/>
      <c r="WE358" s="358"/>
      <c r="WF358" s="358"/>
      <c r="WG358" s="358"/>
      <c r="WH358" s="358"/>
    </row>
    <row r="359" spans="1:606" s="357" customFormat="1" ht="112.5" customHeight="1">
      <c r="A359" s="359"/>
      <c r="B359" s="233" t="s">
        <v>891</v>
      </c>
      <c r="C359" s="441" t="s">
        <v>892</v>
      </c>
      <c r="D359" s="516" t="s">
        <v>893</v>
      </c>
      <c r="E359" s="460" t="s">
        <v>894</v>
      </c>
      <c r="F359" s="892" t="s">
        <v>113</v>
      </c>
      <c r="G359" s="893">
        <v>39814</v>
      </c>
      <c r="H359" s="892" t="s">
        <v>114</v>
      </c>
      <c r="I359" s="173" t="s">
        <v>0</v>
      </c>
      <c r="J359" s="173" t="s">
        <v>3</v>
      </c>
      <c r="K359" s="603" t="s">
        <v>895</v>
      </c>
      <c r="L359" s="173" t="s">
        <v>54</v>
      </c>
      <c r="M359" s="602">
        <f>M360</f>
        <v>1211000</v>
      </c>
      <c r="N359" s="602">
        <f>N360</f>
        <v>1211000</v>
      </c>
      <c r="O359" s="602">
        <f t="shared" ref="O359:R359" si="25">O360</f>
        <v>797100</v>
      </c>
      <c r="P359" s="602">
        <f t="shared" si="25"/>
        <v>1413100</v>
      </c>
      <c r="Q359" s="602">
        <f t="shared" si="25"/>
        <v>1000000</v>
      </c>
      <c r="R359" s="602">
        <f t="shared" si="25"/>
        <v>1000000</v>
      </c>
      <c r="S359" s="364"/>
      <c r="BF359" s="358"/>
      <c r="BG359" s="358"/>
      <c r="BH359" s="358"/>
      <c r="BI359" s="358"/>
      <c r="BJ359" s="358"/>
      <c r="BK359" s="358"/>
      <c r="BL359" s="358"/>
      <c r="BM359" s="358"/>
      <c r="BN359" s="358"/>
      <c r="BO359" s="358"/>
      <c r="BP359" s="358"/>
      <c r="BQ359" s="358"/>
      <c r="BR359" s="358"/>
      <c r="BS359" s="358"/>
      <c r="BT359" s="358"/>
      <c r="BU359" s="358"/>
      <c r="BV359" s="358"/>
      <c r="BW359" s="358"/>
      <c r="BX359" s="358"/>
      <c r="BY359" s="358"/>
      <c r="BZ359" s="358"/>
      <c r="CA359" s="358"/>
      <c r="CB359" s="358"/>
      <c r="CC359" s="358"/>
      <c r="CD359" s="358"/>
      <c r="CE359" s="358"/>
      <c r="CF359" s="358"/>
      <c r="CG359" s="358"/>
      <c r="CH359" s="358"/>
      <c r="CI359" s="358"/>
      <c r="CJ359" s="358"/>
      <c r="CK359" s="358"/>
      <c r="CL359" s="358"/>
      <c r="CM359" s="358"/>
      <c r="CN359" s="358"/>
      <c r="CO359" s="358"/>
      <c r="CP359" s="358"/>
      <c r="CQ359" s="358"/>
      <c r="CR359" s="358"/>
      <c r="CS359" s="358"/>
      <c r="CT359" s="358"/>
      <c r="CU359" s="358"/>
      <c r="CV359" s="358"/>
      <c r="CW359" s="358"/>
      <c r="CX359" s="358"/>
      <c r="CY359" s="358"/>
      <c r="CZ359" s="358"/>
      <c r="DA359" s="358"/>
      <c r="DB359" s="358"/>
      <c r="DC359" s="358"/>
      <c r="DD359" s="358"/>
      <c r="DE359" s="358"/>
      <c r="DF359" s="358"/>
      <c r="DG359" s="358"/>
      <c r="DH359" s="358"/>
      <c r="DI359" s="358"/>
      <c r="DJ359" s="358"/>
      <c r="DK359" s="358"/>
      <c r="DL359" s="358"/>
      <c r="DM359" s="358"/>
      <c r="DN359" s="358"/>
      <c r="DO359" s="358"/>
      <c r="DP359" s="358"/>
      <c r="DQ359" s="358"/>
      <c r="DR359" s="358"/>
      <c r="DS359" s="358"/>
      <c r="DT359" s="358"/>
      <c r="DU359" s="358"/>
      <c r="DV359" s="358"/>
      <c r="DW359" s="358"/>
      <c r="DX359" s="358"/>
      <c r="DY359" s="358"/>
      <c r="DZ359" s="358"/>
      <c r="EA359" s="358"/>
      <c r="EB359" s="358"/>
      <c r="EC359" s="358"/>
      <c r="ED359" s="358"/>
      <c r="EE359" s="358"/>
      <c r="EF359" s="358"/>
      <c r="EG359" s="358"/>
      <c r="EH359" s="358"/>
      <c r="EI359" s="358"/>
      <c r="EJ359" s="358"/>
      <c r="EK359" s="358"/>
      <c r="EL359" s="358"/>
      <c r="EM359" s="358"/>
      <c r="EN359" s="358"/>
      <c r="EO359" s="358"/>
      <c r="EP359" s="358"/>
      <c r="EQ359" s="358"/>
      <c r="ER359" s="358"/>
      <c r="ES359" s="358"/>
      <c r="ET359" s="358"/>
      <c r="EU359" s="358"/>
      <c r="EV359" s="358"/>
      <c r="EW359" s="358"/>
      <c r="EX359" s="358"/>
      <c r="EY359" s="358"/>
      <c r="EZ359" s="358"/>
      <c r="FA359" s="358"/>
      <c r="FB359" s="358"/>
      <c r="FC359" s="358"/>
      <c r="FD359" s="358"/>
      <c r="FE359" s="358"/>
      <c r="FF359" s="358"/>
      <c r="FG359" s="358"/>
      <c r="FH359" s="358"/>
      <c r="FI359" s="358"/>
      <c r="FJ359" s="358"/>
      <c r="FK359" s="358"/>
      <c r="FL359" s="358"/>
      <c r="FM359" s="358"/>
      <c r="FN359" s="358"/>
      <c r="FO359" s="358"/>
      <c r="FP359" s="358"/>
      <c r="FQ359" s="358"/>
      <c r="FR359" s="358"/>
      <c r="FS359" s="358"/>
      <c r="FT359" s="358"/>
      <c r="FU359" s="358"/>
      <c r="FV359" s="358"/>
      <c r="FW359" s="358"/>
      <c r="FX359" s="358"/>
      <c r="FY359" s="358"/>
      <c r="FZ359" s="358"/>
      <c r="GA359" s="358"/>
      <c r="GB359" s="358"/>
      <c r="GC359" s="358"/>
      <c r="GD359" s="358"/>
      <c r="GE359" s="358"/>
      <c r="GF359" s="358"/>
      <c r="GG359" s="358"/>
      <c r="GH359" s="358"/>
      <c r="GI359" s="358"/>
      <c r="GJ359" s="358"/>
      <c r="GK359" s="358"/>
      <c r="GL359" s="358"/>
      <c r="GM359" s="358"/>
      <c r="GN359" s="358"/>
      <c r="GO359" s="358"/>
      <c r="GP359" s="358"/>
      <c r="GQ359" s="358"/>
      <c r="GR359" s="358"/>
      <c r="GS359" s="358"/>
      <c r="GT359" s="358"/>
      <c r="GU359" s="358"/>
      <c r="GV359" s="358"/>
      <c r="GW359" s="358"/>
      <c r="GX359" s="358"/>
      <c r="GY359" s="358"/>
      <c r="GZ359" s="358"/>
      <c r="HA359" s="358"/>
      <c r="HB359" s="358"/>
      <c r="HC359" s="358"/>
      <c r="HD359" s="358"/>
      <c r="HE359" s="358"/>
      <c r="HF359" s="358"/>
      <c r="HG359" s="358"/>
      <c r="HH359" s="358"/>
      <c r="HI359" s="358"/>
      <c r="HJ359" s="358"/>
      <c r="HK359" s="358"/>
      <c r="HL359" s="358"/>
      <c r="HM359" s="358"/>
      <c r="HN359" s="358"/>
      <c r="HO359" s="358"/>
      <c r="HP359" s="358"/>
      <c r="HQ359" s="358"/>
      <c r="HR359" s="358"/>
      <c r="HS359" s="358"/>
      <c r="HT359" s="358"/>
      <c r="HU359" s="358"/>
      <c r="HV359" s="358"/>
      <c r="HW359" s="358"/>
      <c r="HX359" s="358"/>
      <c r="HY359" s="358"/>
      <c r="HZ359" s="358"/>
      <c r="IA359" s="358"/>
      <c r="IB359" s="358"/>
      <c r="IC359" s="358"/>
      <c r="ID359" s="358"/>
      <c r="IE359" s="358"/>
      <c r="IF359" s="358"/>
      <c r="IG359" s="358"/>
      <c r="IH359" s="358"/>
      <c r="II359" s="358"/>
      <c r="IJ359" s="358"/>
      <c r="IK359" s="358"/>
      <c r="IL359" s="358"/>
      <c r="IM359" s="358"/>
      <c r="IN359" s="358"/>
      <c r="IO359" s="358"/>
      <c r="IP359" s="358"/>
      <c r="IQ359" s="358"/>
      <c r="IR359" s="358"/>
      <c r="IS359" s="358"/>
      <c r="IT359" s="358"/>
      <c r="IU359" s="358"/>
      <c r="IV359" s="358"/>
      <c r="IW359" s="358"/>
      <c r="IX359" s="358"/>
      <c r="IY359" s="358"/>
      <c r="IZ359" s="358"/>
      <c r="JA359" s="358"/>
      <c r="JB359" s="358"/>
      <c r="JC359" s="358"/>
      <c r="JD359" s="358"/>
      <c r="JE359" s="358"/>
      <c r="JF359" s="358"/>
      <c r="JG359" s="358"/>
      <c r="JH359" s="358"/>
      <c r="JI359" s="358"/>
      <c r="JJ359" s="358"/>
      <c r="JK359" s="358"/>
      <c r="JL359" s="358"/>
      <c r="JM359" s="358"/>
      <c r="JN359" s="358"/>
      <c r="JO359" s="358"/>
      <c r="JP359" s="358"/>
      <c r="JQ359" s="358"/>
      <c r="JR359" s="358"/>
      <c r="JS359" s="358"/>
      <c r="JT359" s="358"/>
      <c r="JU359" s="358"/>
      <c r="JV359" s="358"/>
      <c r="JW359" s="358"/>
      <c r="JX359" s="358"/>
      <c r="JY359" s="358"/>
      <c r="JZ359" s="358"/>
      <c r="KA359" s="358"/>
      <c r="KB359" s="358"/>
      <c r="KC359" s="358"/>
      <c r="KD359" s="358"/>
      <c r="KE359" s="358"/>
      <c r="KF359" s="358"/>
      <c r="KG359" s="358"/>
      <c r="KH359" s="358"/>
      <c r="KI359" s="358"/>
      <c r="KJ359" s="358"/>
      <c r="KK359" s="358"/>
      <c r="KL359" s="358"/>
      <c r="KM359" s="358"/>
      <c r="KN359" s="358"/>
      <c r="KO359" s="358"/>
      <c r="KP359" s="358"/>
      <c r="KQ359" s="358"/>
      <c r="KR359" s="358"/>
      <c r="KS359" s="358"/>
      <c r="KT359" s="358"/>
      <c r="KU359" s="358"/>
      <c r="KV359" s="358"/>
      <c r="KW359" s="358"/>
      <c r="KX359" s="358"/>
      <c r="KY359" s="358"/>
      <c r="KZ359" s="358"/>
      <c r="LA359" s="358"/>
      <c r="LB359" s="358"/>
      <c r="LC359" s="358"/>
      <c r="LD359" s="358"/>
      <c r="LE359" s="358"/>
      <c r="LF359" s="358"/>
      <c r="LG359" s="358"/>
      <c r="LH359" s="358"/>
      <c r="LI359" s="358"/>
      <c r="LJ359" s="358"/>
      <c r="LK359" s="358"/>
      <c r="LL359" s="358"/>
      <c r="LM359" s="358"/>
      <c r="LN359" s="358"/>
      <c r="LO359" s="358"/>
      <c r="LP359" s="358"/>
      <c r="LQ359" s="358"/>
      <c r="LR359" s="358"/>
      <c r="LS359" s="358"/>
      <c r="LT359" s="358"/>
      <c r="LU359" s="358"/>
      <c r="LV359" s="358"/>
      <c r="LW359" s="358"/>
      <c r="LX359" s="358"/>
      <c r="LY359" s="358"/>
      <c r="LZ359" s="358"/>
      <c r="MA359" s="358"/>
      <c r="MB359" s="358"/>
      <c r="MC359" s="358"/>
      <c r="MD359" s="358"/>
      <c r="ME359" s="358"/>
      <c r="MF359" s="358"/>
      <c r="MG359" s="358"/>
      <c r="MH359" s="358"/>
      <c r="MI359" s="358"/>
      <c r="MJ359" s="358"/>
      <c r="MK359" s="358"/>
      <c r="ML359" s="358"/>
      <c r="MM359" s="358"/>
      <c r="MN359" s="358"/>
      <c r="MO359" s="358"/>
      <c r="MP359" s="358"/>
      <c r="MQ359" s="358"/>
      <c r="MR359" s="358"/>
      <c r="MS359" s="358"/>
      <c r="MT359" s="358"/>
      <c r="MU359" s="358"/>
      <c r="MV359" s="358"/>
      <c r="MW359" s="358"/>
      <c r="MX359" s="358"/>
      <c r="MY359" s="358"/>
      <c r="MZ359" s="358"/>
      <c r="NA359" s="358"/>
      <c r="NB359" s="358"/>
      <c r="NC359" s="358"/>
      <c r="ND359" s="358"/>
      <c r="NE359" s="358"/>
      <c r="NF359" s="358"/>
      <c r="NG359" s="358"/>
      <c r="NH359" s="358"/>
      <c r="NI359" s="358"/>
      <c r="NJ359" s="358"/>
      <c r="NK359" s="358"/>
      <c r="NL359" s="358"/>
      <c r="NM359" s="358"/>
      <c r="NN359" s="358"/>
      <c r="NO359" s="358"/>
      <c r="NP359" s="358"/>
      <c r="NQ359" s="358"/>
      <c r="NR359" s="358"/>
      <c r="NS359" s="358"/>
      <c r="NT359" s="358"/>
      <c r="NU359" s="358"/>
      <c r="NV359" s="358"/>
      <c r="NW359" s="358"/>
      <c r="NX359" s="358"/>
      <c r="NY359" s="358"/>
      <c r="NZ359" s="358"/>
      <c r="OA359" s="358"/>
      <c r="OB359" s="358"/>
      <c r="OC359" s="358"/>
      <c r="OD359" s="358"/>
      <c r="OE359" s="358"/>
      <c r="OF359" s="358"/>
      <c r="OG359" s="358"/>
      <c r="OH359" s="358"/>
      <c r="OI359" s="358"/>
      <c r="OJ359" s="358"/>
      <c r="OK359" s="358"/>
      <c r="OL359" s="358"/>
      <c r="OM359" s="358"/>
      <c r="ON359" s="358"/>
      <c r="OO359" s="358"/>
      <c r="OP359" s="358"/>
      <c r="OQ359" s="358"/>
      <c r="OR359" s="358"/>
      <c r="OS359" s="358"/>
      <c r="OT359" s="358"/>
      <c r="OU359" s="358"/>
      <c r="OV359" s="358"/>
      <c r="OW359" s="358"/>
      <c r="OX359" s="358"/>
      <c r="OY359" s="358"/>
      <c r="OZ359" s="358"/>
      <c r="PA359" s="358"/>
      <c r="PB359" s="358"/>
      <c r="PC359" s="358"/>
      <c r="PD359" s="358"/>
      <c r="PE359" s="358"/>
      <c r="PF359" s="358"/>
      <c r="PG359" s="358"/>
      <c r="PH359" s="358"/>
      <c r="PI359" s="358"/>
      <c r="PJ359" s="358"/>
      <c r="PK359" s="358"/>
      <c r="PL359" s="358"/>
      <c r="PM359" s="358"/>
      <c r="PN359" s="358"/>
      <c r="PO359" s="358"/>
      <c r="PP359" s="358"/>
      <c r="PQ359" s="358"/>
      <c r="PR359" s="358"/>
      <c r="PS359" s="358"/>
      <c r="PT359" s="358"/>
      <c r="PU359" s="358"/>
      <c r="PV359" s="358"/>
      <c r="PW359" s="358"/>
      <c r="PX359" s="358"/>
      <c r="PY359" s="358"/>
      <c r="PZ359" s="358"/>
      <c r="QA359" s="358"/>
      <c r="QB359" s="358"/>
      <c r="QC359" s="358"/>
      <c r="QD359" s="358"/>
      <c r="QE359" s="358"/>
      <c r="QF359" s="358"/>
      <c r="QG359" s="358"/>
      <c r="QH359" s="358"/>
      <c r="QI359" s="358"/>
      <c r="QJ359" s="358"/>
      <c r="QK359" s="358"/>
      <c r="QL359" s="358"/>
      <c r="QM359" s="358"/>
      <c r="QN359" s="358"/>
      <c r="QO359" s="358"/>
      <c r="QP359" s="358"/>
      <c r="QQ359" s="358"/>
      <c r="QR359" s="358"/>
      <c r="QS359" s="358"/>
      <c r="QT359" s="358"/>
      <c r="QU359" s="358"/>
      <c r="QV359" s="358"/>
      <c r="QW359" s="358"/>
      <c r="QX359" s="358"/>
      <c r="QY359" s="358"/>
      <c r="QZ359" s="358"/>
      <c r="RA359" s="358"/>
      <c r="RB359" s="358"/>
      <c r="RC359" s="358"/>
      <c r="RD359" s="358"/>
      <c r="RE359" s="358"/>
      <c r="RF359" s="358"/>
      <c r="RG359" s="358"/>
      <c r="RH359" s="358"/>
      <c r="RI359" s="358"/>
      <c r="RJ359" s="358"/>
      <c r="RK359" s="358"/>
      <c r="RL359" s="358"/>
      <c r="RM359" s="358"/>
      <c r="RN359" s="358"/>
      <c r="RO359" s="358"/>
      <c r="RP359" s="358"/>
      <c r="RQ359" s="358"/>
      <c r="RR359" s="358"/>
      <c r="RS359" s="358"/>
      <c r="RT359" s="358"/>
      <c r="RU359" s="358"/>
      <c r="RV359" s="358"/>
      <c r="RW359" s="358"/>
      <c r="RX359" s="358"/>
      <c r="RY359" s="358"/>
      <c r="RZ359" s="358"/>
      <c r="SA359" s="358"/>
      <c r="SB359" s="358"/>
      <c r="SC359" s="358"/>
      <c r="SD359" s="358"/>
      <c r="SE359" s="358"/>
      <c r="SF359" s="358"/>
      <c r="SG359" s="358"/>
      <c r="SH359" s="358"/>
      <c r="SI359" s="358"/>
      <c r="SJ359" s="358"/>
      <c r="SK359" s="358"/>
      <c r="SL359" s="358"/>
      <c r="SM359" s="358"/>
      <c r="SN359" s="358"/>
      <c r="SO359" s="358"/>
      <c r="SP359" s="358"/>
      <c r="SQ359" s="358"/>
      <c r="SR359" s="358"/>
      <c r="SS359" s="358"/>
      <c r="ST359" s="358"/>
      <c r="SU359" s="358"/>
      <c r="SV359" s="358"/>
      <c r="SW359" s="358"/>
      <c r="SX359" s="358"/>
      <c r="SY359" s="358"/>
      <c r="SZ359" s="358"/>
      <c r="TA359" s="358"/>
      <c r="TB359" s="358"/>
      <c r="TC359" s="358"/>
      <c r="TD359" s="358"/>
      <c r="TE359" s="358"/>
      <c r="TF359" s="358"/>
      <c r="TG359" s="358"/>
      <c r="TH359" s="358"/>
      <c r="TI359" s="358"/>
      <c r="TJ359" s="358"/>
      <c r="TK359" s="358"/>
      <c r="TL359" s="358"/>
      <c r="TM359" s="358"/>
      <c r="TN359" s="358"/>
      <c r="TO359" s="358"/>
      <c r="TP359" s="358"/>
      <c r="TQ359" s="358"/>
      <c r="TR359" s="358"/>
      <c r="TS359" s="358"/>
      <c r="TT359" s="358"/>
      <c r="TU359" s="358"/>
      <c r="TV359" s="358"/>
      <c r="TW359" s="358"/>
      <c r="TX359" s="358"/>
      <c r="TY359" s="358"/>
      <c r="TZ359" s="358"/>
      <c r="UA359" s="358"/>
      <c r="UB359" s="358"/>
      <c r="UC359" s="358"/>
      <c r="UD359" s="358"/>
      <c r="UE359" s="358"/>
      <c r="UF359" s="358"/>
      <c r="UG359" s="358"/>
      <c r="UH359" s="358"/>
      <c r="UI359" s="358"/>
      <c r="UJ359" s="358"/>
      <c r="UK359" s="358"/>
      <c r="UL359" s="358"/>
      <c r="UM359" s="358"/>
      <c r="UN359" s="358"/>
      <c r="UO359" s="358"/>
      <c r="UP359" s="358"/>
      <c r="UQ359" s="358"/>
      <c r="UR359" s="358"/>
      <c r="US359" s="358"/>
      <c r="UT359" s="358"/>
      <c r="UU359" s="358"/>
      <c r="UV359" s="358"/>
      <c r="UW359" s="358"/>
      <c r="UX359" s="358"/>
      <c r="UY359" s="358"/>
      <c r="UZ359" s="358"/>
      <c r="VA359" s="358"/>
      <c r="VB359" s="358"/>
      <c r="VC359" s="358"/>
      <c r="VD359" s="358"/>
      <c r="VE359" s="358"/>
      <c r="VF359" s="358"/>
      <c r="VG359" s="358"/>
      <c r="VH359" s="358"/>
      <c r="VI359" s="358"/>
      <c r="VJ359" s="358"/>
      <c r="VK359" s="358"/>
      <c r="VL359" s="358"/>
      <c r="VM359" s="358"/>
      <c r="VN359" s="358"/>
      <c r="VO359" s="358"/>
      <c r="VP359" s="358"/>
      <c r="VQ359" s="358"/>
      <c r="VR359" s="358"/>
      <c r="VS359" s="358"/>
      <c r="VT359" s="358"/>
      <c r="VU359" s="358"/>
      <c r="VV359" s="358"/>
      <c r="VW359" s="358"/>
      <c r="VX359" s="358"/>
      <c r="VY359" s="358"/>
      <c r="VZ359" s="358"/>
      <c r="WA359" s="358"/>
      <c r="WB359" s="358"/>
      <c r="WC359" s="358"/>
      <c r="WD359" s="358"/>
      <c r="WE359" s="358"/>
      <c r="WF359" s="358"/>
      <c r="WG359" s="358"/>
      <c r="WH359" s="358"/>
    </row>
    <row r="360" spans="1:606" s="357" customFormat="1" ht="154.5" customHeight="1">
      <c r="A360" s="359"/>
      <c r="B360" s="235"/>
      <c r="C360" s="442"/>
      <c r="D360" s="517"/>
      <c r="E360" s="458" t="s">
        <v>896</v>
      </c>
      <c r="F360" s="892" t="s">
        <v>897</v>
      </c>
      <c r="G360" s="893">
        <v>43831</v>
      </c>
      <c r="H360" s="892" t="s">
        <v>114</v>
      </c>
      <c r="I360" s="173" t="s">
        <v>0</v>
      </c>
      <c r="J360" s="173" t="s">
        <v>3</v>
      </c>
      <c r="K360" s="603" t="s">
        <v>895</v>
      </c>
      <c r="L360" s="173" t="s">
        <v>5</v>
      </c>
      <c r="M360" s="604">
        <v>1211000</v>
      </c>
      <c r="N360" s="604">
        <v>1211000</v>
      </c>
      <c r="O360" s="605">
        <v>797100</v>
      </c>
      <c r="P360" s="605">
        <v>1413100</v>
      </c>
      <c r="Q360" s="606">
        <v>1000000</v>
      </c>
      <c r="R360" s="606">
        <v>1000000</v>
      </c>
      <c r="S360" s="364">
        <v>3</v>
      </c>
      <c r="BF360" s="358"/>
      <c r="BG360" s="358"/>
      <c r="BH360" s="358"/>
      <c r="BI360" s="358"/>
      <c r="BJ360" s="358"/>
      <c r="BK360" s="358"/>
      <c r="BL360" s="358"/>
      <c r="BM360" s="358"/>
      <c r="BN360" s="358"/>
      <c r="BO360" s="358"/>
      <c r="BP360" s="358"/>
      <c r="BQ360" s="358"/>
      <c r="BR360" s="358"/>
      <c r="BS360" s="358"/>
      <c r="BT360" s="358"/>
      <c r="BU360" s="358"/>
      <c r="BV360" s="358"/>
      <c r="BW360" s="358"/>
      <c r="BX360" s="358"/>
      <c r="BY360" s="358"/>
      <c r="BZ360" s="358"/>
      <c r="CA360" s="358"/>
      <c r="CB360" s="358"/>
      <c r="CC360" s="358"/>
      <c r="CD360" s="358"/>
      <c r="CE360" s="358"/>
      <c r="CF360" s="358"/>
      <c r="CG360" s="358"/>
      <c r="CH360" s="358"/>
      <c r="CI360" s="358"/>
      <c r="CJ360" s="358"/>
      <c r="CK360" s="358"/>
      <c r="CL360" s="358"/>
      <c r="CM360" s="358"/>
      <c r="CN360" s="358"/>
      <c r="CO360" s="358"/>
      <c r="CP360" s="358"/>
      <c r="CQ360" s="358"/>
      <c r="CR360" s="358"/>
      <c r="CS360" s="358"/>
      <c r="CT360" s="358"/>
      <c r="CU360" s="358"/>
      <c r="CV360" s="358"/>
      <c r="CW360" s="358"/>
      <c r="CX360" s="358"/>
      <c r="CY360" s="358"/>
      <c r="CZ360" s="358"/>
      <c r="DA360" s="358"/>
      <c r="DB360" s="358"/>
      <c r="DC360" s="358"/>
      <c r="DD360" s="358"/>
      <c r="DE360" s="358"/>
      <c r="DF360" s="358"/>
      <c r="DG360" s="358"/>
      <c r="DH360" s="358"/>
      <c r="DI360" s="358"/>
      <c r="DJ360" s="358"/>
      <c r="DK360" s="358"/>
      <c r="DL360" s="358"/>
      <c r="DM360" s="358"/>
      <c r="DN360" s="358"/>
      <c r="DO360" s="358"/>
      <c r="DP360" s="358"/>
      <c r="DQ360" s="358"/>
      <c r="DR360" s="358"/>
      <c r="DS360" s="358"/>
      <c r="DT360" s="358"/>
      <c r="DU360" s="358"/>
      <c r="DV360" s="358"/>
      <c r="DW360" s="358"/>
      <c r="DX360" s="358"/>
      <c r="DY360" s="358"/>
      <c r="DZ360" s="358"/>
      <c r="EA360" s="358"/>
      <c r="EB360" s="358"/>
      <c r="EC360" s="358"/>
      <c r="ED360" s="358"/>
      <c r="EE360" s="358"/>
      <c r="EF360" s="358"/>
      <c r="EG360" s="358"/>
      <c r="EH360" s="358"/>
      <c r="EI360" s="358"/>
      <c r="EJ360" s="358"/>
      <c r="EK360" s="358"/>
      <c r="EL360" s="358"/>
      <c r="EM360" s="358"/>
      <c r="EN360" s="358"/>
      <c r="EO360" s="358"/>
      <c r="EP360" s="358"/>
      <c r="EQ360" s="358"/>
      <c r="ER360" s="358"/>
      <c r="ES360" s="358"/>
      <c r="ET360" s="358"/>
      <c r="EU360" s="358"/>
      <c r="EV360" s="358"/>
      <c r="EW360" s="358"/>
      <c r="EX360" s="358"/>
      <c r="EY360" s="358"/>
      <c r="EZ360" s="358"/>
      <c r="FA360" s="358"/>
      <c r="FB360" s="358"/>
      <c r="FC360" s="358"/>
      <c r="FD360" s="358"/>
      <c r="FE360" s="358"/>
      <c r="FF360" s="358"/>
      <c r="FG360" s="358"/>
      <c r="FH360" s="358"/>
      <c r="FI360" s="358"/>
      <c r="FJ360" s="358"/>
      <c r="FK360" s="358"/>
      <c r="FL360" s="358"/>
      <c r="FM360" s="358"/>
      <c r="FN360" s="358"/>
      <c r="FO360" s="358"/>
      <c r="FP360" s="358"/>
      <c r="FQ360" s="358"/>
      <c r="FR360" s="358"/>
      <c r="FS360" s="358"/>
      <c r="FT360" s="358"/>
      <c r="FU360" s="358"/>
      <c r="FV360" s="358"/>
      <c r="FW360" s="358"/>
      <c r="FX360" s="358"/>
      <c r="FY360" s="358"/>
      <c r="FZ360" s="358"/>
      <c r="GA360" s="358"/>
      <c r="GB360" s="358"/>
      <c r="GC360" s="358"/>
      <c r="GD360" s="358"/>
      <c r="GE360" s="358"/>
      <c r="GF360" s="358"/>
      <c r="GG360" s="358"/>
      <c r="GH360" s="358"/>
      <c r="GI360" s="358"/>
      <c r="GJ360" s="358"/>
      <c r="GK360" s="358"/>
      <c r="GL360" s="358"/>
      <c r="GM360" s="358"/>
      <c r="GN360" s="358"/>
      <c r="GO360" s="358"/>
      <c r="GP360" s="358"/>
      <c r="GQ360" s="358"/>
      <c r="GR360" s="358"/>
      <c r="GS360" s="358"/>
      <c r="GT360" s="358"/>
      <c r="GU360" s="358"/>
      <c r="GV360" s="358"/>
      <c r="GW360" s="358"/>
      <c r="GX360" s="358"/>
      <c r="GY360" s="358"/>
      <c r="GZ360" s="358"/>
      <c r="HA360" s="358"/>
      <c r="HB360" s="358"/>
      <c r="HC360" s="358"/>
      <c r="HD360" s="358"/>
      <c r="HE360" s="358"/>
      <c r="HF360" s="358"/>
      <c r="HG360" s="358"/>
      <c r="HH360" s="358"/>
      <c r="HI360" s="358"/>
      <c r="HJ360" s="358"/>
      <c r="HK360" s="358"/>
      <c r="HL360" s="358"/>
      <c r="HM360" s="358"/>
      <c r="HN360" s="358"/>
      <c r="HO360" s="358"/>
      <c r="HP360" s="358"/>
      <c r="HQ360" s="358"/>
      <c r="HR360" s="358"/>
      <c r="HS360" s="358"/>
      <c r="HT360" s="358"/>
      <c r="HU360" s="358"/>
      <c r="HV360" s="358"/>
      <c r="HW360" s="358"/>
      <c r="HX360" s="358"/>
      <c r="HY360" s="358"/>
      <c r="HZ360" s="358"/>
      <c r="IA360" s="358"/>
      <c r="IB360" s="358"/>
      <c r="IC360" s="358"/>
      <c r="ID360" s="358"/>
      <c r="IE360" s="358"/>
      <c r="IF360" s="358"/>
      <c r="IG360" s="358"/>
      <c r="IH360" s="358"/>
      <c r="II360" s="358"/>
      <c r="IJ360" s="358"/>
      <c r="IK360" s="358"/>
      <c r="IL360" s="358"/>
      <c r="IM360" s="358"/>
      <c r="IN360" s="358"/>
      <c r="IO360" s="358"/>
      <c r="IP360" s="358"/>
      <c r="IQ360" s="358"/>
      <c r="IR360" s="358"/>
      <c r="IS360" s="358"/>
      <c r="IT360" s="358"/>
      <c r="IU360" s="358"/>
      <c r="IV360" s="358"/>
      <c r="IW360" s="358"/>
      <c r="IX360" s="358"/>
      <c r="IY360" s="358"/>
      <c r="IZ360" s="358"/>
      <c r="JA360" s="358"/>
      <c r="JB360" s="358"/>
      <c r="JC360" s="358"/>
      <c r="JD360" s="358"/>
      <c r="JE360" s="358"/>
      <c r="JF360" s="358"/>
      <c r="JG360" s="358"/>
      <c r="JH360" s="358"/>
      <c r="JI360" s="358"/>
      <c r="JJ360" s="358"/>
      <c r="JK360" s="358"/>
      <c r="JL360" s="358"/>
      <c r="JM360" s="358"/>
      <c r="JN360" s="358"/>
      <c r="JO360" s="358"/>
      <c r="JP360" s="358"/>
      <c r="JQ360" s="358"/>
      <c r="JR360" s="358"/>
      <c r="JS360" s="358"/>
      <c r="JT360" s="358"/>
      <c r="JU360" s="358"/>
      <c r="JV360" s="358"/>
      <c r="JW360" s="358"/>
      <c r="JX360" s="358"/>
      <c r="JY360" s="358"/>
      <c r="JZ360" s="358"/>
      <c r="KA360" s="358"/>
      <c r="KB360" s="358"/>
      <c r="KC360" s="358"/>
      <c r="KD360" s="358"/>
      <c r="KE360" s="358"/>
      <c r="KF360" s="358"/>
      <c r="KG360" s="358"/>
      <c r="KH360" s="358"/>
      <c r="KI360" s="358"/>
      <c r="KJ360" s="358"/>
      <c r="KK360" s="358"/>
      <c r="KL360" s="358"/>
      <c r="KM360" s="358"/>
      <c r="KN360" s="358"/>
      <c r="KO360" s="358"/>
      <c r="KP360" s="358"/>
      <c r="KQ360" s="358"/>
      <c r="KR360" s="358"/>
      <c r="KS360" s="358"/>
      <c r="KT360" s="358"/>
      <c r="KU360" s="358"/>
      <c r="KV360" s="358"/>
      <c r="KW360" s="358"/>
      <c r="KX360" s="358"/>
      <c r="KY360" s="358"/>
      <c r="KZ360" s="358"/>
      <c r="LA360" s="358"/>
      <c r="LB360" s="358"/>
      <c r="LC360" s="358"/>
      <c r="LD360" s="358"/>
      <c r="LE360" s="358"/>
      <c r="LF360" s="358"/>
      <c r="LG360" s="358"/>
      <c r="LH360" s="358"/>
      <c r="LI360" s="358"/>
      <c r="LJ360" s="358"/>
      <c r="LK360" s="358"/>
      <c r="LL360" s="358"/>
      <c r="LM360" s="358"/>
      <c r="LN360" s="358"/>
      <c r="LO360" s="358"/>
      <c r="LP360" s="358"/>
      <c r="LQ360" s="358"/>
      <c r="LR360" s="358"/>
      <c r="LS360" s="358"/>
      <c r="LT360" s="358"/>
      <c r="LU360" s="358"/>
      <c r="LV360" s="358"/>
      <c r="LW360" s="358"/>
      <c r="LX360" s="358"/>
      <c r="LY360" s="358"/>
      <c r="LZ360" s="358"/>
      <c r="MA360" s="358"/>
      <c r="MB360" s="358"/>
      <c r="MC360" s="358"/>
      <c r="MD360" s="358"/>
      <c r="ME360" s="358"/>
      <c r="MF360" s="358"/>
      <c r="MG360" s="358"/>
      <c r="MH360" s="358"/>
      <c r="MI360" s="358"/>
      <c r="MJ360" s="358"/>
      <c r="MK360" s="358"/>
      <c r="ML360" s="358"/>
      <c r="MM360" s="358"/>
      <c r="MN360" s="358"/>
      <c r="MO360" s="358"/>
      <c r="MP360" s="358"/>
      <c r="MQ360" s="358"/>
      <c r="MR360" s="358"/>
      <c r="MS360" s="358"/>
      <c r="MT360" s="358"/>
      <c r="MU360" s="358"/>
      <c r="MV360" s="358"/>
      <c r="MW360" s="358"/>
      <c r="MX360" s="358"/>
      <c r="MY360" s="358"/>
      <c r="MZ360" s="358"/>
      <c r="NA360" s="358"/>
      <c r="NB360" s="358"/>
      <c r="NC360" s="358"/>
      <c r="ND360" s="358"/>
      <c r="NE360" s="358"/>
      <c r="NF360" s="358"/>
      <c r="NG360" s="358"/>
      <c r="NH360" s="358"/>
      <c r="NI360" s="358"/>
      <c r="NJ360" s="358"/>
      <c r="NK360" s="358"/>
      <c r="NL360" s="358"/>
      <c r="NM360" s="358"/>
      <c r="NN360" s="358"/>
      <c r="NO360" s="358"/>
      <c r="NP360" s="358"/>
      <c r="NQ360" s="358"/>
      <c r="NR360" s="358"/>
      <c r="NS360" s="358"/>
      <c r="NT360" s="358"/>
      <c r="NU360" s="358"/>
      <c r="NV360" s="358"/>
      <c r="NW360" s="358"/>
      <c r="NX360" s="358"/>
      <c r="NY360" s="358"/>
      <c r="NZ360" s="358"/>
      <c r="OA360" s="358"/>
      <c r="OB360" s="358"/>
      <c r="OC360" s="358"/>
      <c r="OD360" s="358"/>
      <c r="OE360" s="358"/>
      <c r="OF360" s="358"/>
      <c r="OG360" s="358"/>
      <c r="OH360" s="358"/>
      <c r="OI360" s="358"/>
      <c r="OJ360" s="358"/>
      <c r="OK360" s="358"/>
      <c r="OL360" s="358"/>
      <c r="OM360" s="358"/>
      <c r="ON360" s="358"/>
      <c r="OO360" s="358"/>
      <c r="OP360" s="358"/>
      <c r="OQ360" s="358"/>
      <c r="OR360" s="358"/>
      <c r="OS360" s="358"/>
      <c r="OT360" s="358"/>
      <c r="OU360" s="358"/>
      <c r="OV360" s="358"/>
      <c r="OW360" s="358"/>
      <c r="OX360" s="358"/>
      <c r="OY360" s="358"/>
      <c r="OZ360" s="358"/>
      <c r="PA360" s="358"/>
      <c r="PB360" s="358"/>
      <c r="PC360" s="358"/>
      <c r="PD360" s="358"/>
      <c r="PE360" s="358"/>
      <c r="PF360" s="358"/>
      <c r="PG360" s="358"/>
      <c r="PH360" s="358"/>
      <c r="PI360" s="358"/>
      <c r="PJ360" s="358"/>
      <c r="PK360" s="358"/>
      <c r="PL360" s="358"/>
      <c r="PM360" s="358"/>
      <c r="PN360" s="358"/>
      <c r="PO360" s="358"/>
      <c r="PP360" s="358"/>
      <c r="PQ360" s="358"/>
      <c r="PR360" s="358"/>
      <c r="PS360" s="358"/>
      <c r="PT360" s="358"/>
      <c r="PU360" s="358"/>
      <c r="PV360" s="358"/>
      <c r="PW360" s="358"/>
      <c r="PX360" s="358"/>
      <c r="PY360" s="358"/>
      <c r="PZ360" s="358"/>
      <c r="QA360" s="358"/>
      <c r="QB360" s="358"/>
      <c r="QC360" s="358"/>
      <c r="QD360" s="358"/>
      <c r="QE360" s="358"/>
      <c r="QF360" s="358"/>
      <c r="QG360" s="358"/>
      <c r="QH360" s="358"/>
      <c r="QI360" s="358"/>
      <c r="QJ360" s="358"/>
      <c r="QK360" s="358"/>
      <c r="QL360" s="358"/>
      <c r="QM360" s="358"/>
      <c r="QN360" s="358"/>
      <c r="QO360" s="358"/>
      <c r="QP360" s="358"/>
      <c r="QQ360" s="358"/>
      <c r="QR360" s="358"/>
      <c r="QS360" s="358"/>
      <c r="QT360" s="358"/>
      <c r="QU360" s="358"/>
      <c r="QV360" s="358"/>
      <c r="QW360" s="358"/>
      <c r="QX360" s="358"/>
      <c r="QY360" s="358"/>
      <c r="QZ360" s="358"/>
      <c r="RA360" s="358"/>
      <c r="RB360" s="358"/>
      <c r="RC360" s="358"/>
      <c r="RD360" s="358"/>
      <c r="RE360" s="358"/>
      <c r="RF360" s="358"/>
      <c r="RG360" s="358"/>
      <c r="RH360" s="358"/>
      <c r="RI360" s="358"/>
      <c r="RJ360" s="358"/>
      <c r="RK360" s="358"/>
      <c r="RL360" s="358"/>
      <c r="RM360" s="358"/>
      <c r="RN360" s="358"/>
      <c r="RO360" s="358"/>
      <c r="RP360" s="358"/>
      <c r="RQ360" s="358"/>
      <c r="RR360" s="358"/>
      <c r="RS360" s="358"/>
      <c r="RT360" s="358"/>
      <c r="RU360" s="358"/>
      <c r="RV360" s="358"/>
      <c r="RW360" s="358"/>
      <c r="RX360" s="358"/>
      <c r="RY360" s="358"/>
      <c r="RZ360" s="358"/>
      <c r="SA360" s="358"/>
      <c r="SB360" s="358"/>
      <c r="SC360" s="358"/>
      <c r="SD360" s="358"/>
      <c r="SE360" s="358"/>
      <c r="SF360" s="358"/>
      <c r="SG360" s="358"/>
      <c r="SH360" s="358"/>
      <c r="SI360" s="358"/>
      <c r="SJ360" s="358"/>
      <c r="SK360" s="358"/>
      <c r="SL360" s="358"/>
      <c r="SM360" s="358"/>
      <c r="SN360" s="358"/>
      <c r="SO360" s="358"/>
      <c r="SP360" s="358"/>
      <c r="SQ360" s="358"/>
      <c r="SR360" s="358"/>
      <c r="SS360" s="358"/>
      <c r="ST360" s="358"/>
      <c r="SU360" s="358"/>
      <c r="SV360" s="358"/>
      <c r="SW360" s="358"/>
      <c r="SX360" s="358"/>
      <c r="SY360" s="358"/>
      <c r="SZ360" s="358"/>
      <c r="TA360" s="358"/>
      <c r="TB360" s="358"/>
      <c r="TC360" s="358"/>
      <c r="TD360" s="358"/>
      <c r="TE360" s="358"/>
      <c r="TF360" s="358"/>
      <c r="TG360" s="358"/>
      <c r="TH360" s="358"/>
      <c r="TI360" s="358"/>
      <c r="TJ360" s="358"/>
      <c r="TK360" s="358"/>
      <c r="TL360" s="358"/>
      <c r="TM360" s="358"/>
      <c r="TN360" s="358"/>
      <c r="TO360" s="358"/>
      <c r="TP360" s="358"/>
      <c r="TQ360" s="358"/>
      <c r="TR360" s="358"/>
      <c r="TS360" s="358"/>
      <c r="TT360" s="358"/>
      <c r="TU360" s="358"/>
      <c r="TV360" s="358"/>
      <c r="TW360" s="358"/>
      <c r="TX360" s="358"/>
      <c r="TY360" s="358"/>
      <c r="TZ360" s="358"/>
      <c r="UA360" s="358"/>
      <c r="UB360" s="358"/>
      <c r="UC360" s="358"/>
      <c r="UD360" s="358"/>
      <c r="UE360" s="358"/>
      <c r="UF360" s="358"/>
      <c r="UG360" s="358"/>
      <c r="UH360" s="358"/>
      <c r="UI360" s="358"/>
      <c r="UJ360" s="358"/>
      <c r="UK360" s="358"/>
      <c r="UL360" s="358"/>
      <c r="UM360" s="358"/>
      <c r="UN360" s="358"/>
      <c r="UO360" s="358"/>
      <c r="UP360" s="358"/>
      <c r="UQ360" s="358"/>
      <c r="UR360" s="358"/>
      <c r="US360" s="358"/>
      <c r="UT360" s="358"/>
      <c r="UU360" s="358"/>
      <c r="UV360" s="358"/>
      <c r="UW360" s="358"/>
      <c r="UX360" s="358"/>
      <c r="UY360" s="358"/>
      <c r="UZ360" s="358"/>
      <c r="VA360" s="358"/>
      <c r="VB360" s="358"/>
      <c r="VC360" s="358"/>
      <c r="VD360" s="358"/>
      <c r="VE360" s="358"/>
      <c r="VF360" s="358"/>
      <c r="VG360" s="358"/>
      <c r="VH360" s="358"/>
      <c r="VI360" s="358"/>
      <c r="VJ360" s="358"/>
      <c r="VK360" s="358"/>
      <c r="VL360" s="358"/>
      <c r="VM360" s="358"/>
      <c r="VN360" s="358"/>
      <c r="VO360" s="358"/>
      <c r="VP360" s="358"/>
      <c r="VQ360" s="358"/>
      <c r="VR360" s="358"/>
      <c r="VS360" s="358"/>
      <c r="VT360" s="358"/>
      <c r="VU360" s="358"/>
      <c r="VV360" s="358"/>
      <c r="VW360" s="358"/>
      <c r="VX360" s="358"/>
      <c r="VY360" s="358"/>
      <c r="VZ360" s="358"/>
      <c r="WA360" s="358"/>
      <c r="WB360" s="358"/>
      <c r="WC360" s="358"/>
      <c r="WD360" s="358"/>
      <c r="WE360" s="358"/>
      <c r="WF360" s="358"/>
      <c r="WG360" s="358"/>
      <c r="WH360" s="358"/>
    </row>
    <row r="361" spans="1:606" s="361" customFormat="1" ht="57" customHeight="1">
      <c r="A361" s="359"/>
      <c r="B361" s="233" t="s">
        <v>898</v>
      </c>
      <c r="C361" s="266" t="s">
        <v>899</v>
      </c>
      <c r="D361" s="471" t="s">
        <v>893</v>
      </c>
      <c r="E361" s="224" t="s">
        <v>900</v>
      </c>
      <c r="F361" s="475" t="s">
        <v>113</v>
      </c>
      <c r="G361" s="894">
        <v>39814</v>
      </c>
      <c r="H361" s="894" t="s">
        <v>114</v>
      </c>
      <c r="I361" s="603" t="s">
        <v>0</v>
      </c>
      <c r="J361" s="603" t="s">
        <v>3</v>
      </c>
      <c r="K361" s="603" t="s">
        <v>901</v>
      </c>
      <c r="L361" s="603" t="s">
        <v>54</v>
      </c>
      <c r="M361" s="602">
        <f>SUM(M362:M368)</f>
        <v>7238747.0199999996</v>
      </c>
      <c r="N361" s="602">
        <f>SUM(N362:N368)</f>
        <v>7238747.0199999996</v>
      </c>
      <c r="O361" s="602">
        <f>SUM(O362:O368)</f>
        <v>0</v>
      </c>
      <c r="P361" s="602">
        <f>SUM(P362:P368)</f>
        <v>0</v>
      </c>
      <c r="Q361" s="602">
        <f t="shared" ref="Q361:R361" si="26">SUM(Q362:Q368)</f>
        <v>0</v>
      </c>
      <c r="R361" s="602">
        <f t="shared" si="26"/>
        <v>0</v>
      </c>
      <c r="S361" s="443"/>
      <c r="T361" s="357"/>
      <c r="U361" s="357"/>
      <c r="V361" s="360"/>
      <c r="W361" s="357"/>
      <c r="X361" s="357"/>
      <c r="Y361" s="357"/>
      <c r="Z361" s="357"/>
      <c r="AA361" s="357"/>
      <c r="AB361" s="357"/>
      <c r="AC361" s="357"/>
      <c r="AD361" s="357"/>
      <c r="AE361" s="357"/>
      <c r="AF361" s="357"/>
      <c r="AG361" s="357"/>
      <c r="AH361" s="357"/>
      <c r="AI361" s="357"/>
      <c r="AJ361" s="357"/>
      <c r="AK361" s="357"/>
      <c r="AL361" s="357"/>
      <c r="AM361" s="357"/>
      <c r="AN361" s="357"/>
      <c r="AO361" s="357"/>
      <c r="AP361" s="357"/>
      <c r="AQ361" s="357"/>
      <c r="AR361" s="357"/>
      <c r="AS361" s="357"/>
      <c r="AT361" s="357"/>
      <c r="AU361" s="357"/>
      <c r="AV361" s="357"/>
      <c r="AW361" s="357"/>
      <c r="AX361" s="357"/>
      <c r="AY361" s="357"/>
      <c r="AZ361" s="357"/>
      <c r="BA361" s="357"/>
      <c r="BB361" s="357"/>
      <c r="BC361" s="357"/>
      <c r="BD361" s="357"/>
      <c r="BE361" s="357"/>
      <c r="BF361" s="358"/>
      <c r="BG361" s="358"/>
      <c r="BH361" s="358"/>
      <c r="BI361" s="358"/>
      <c r="BJ361" s="358"/>
      <c r="BK361" s="358"/>
      <c r="BL361" s="358"/>
      <c r="BM361" s="358"/>
      <c r="BN361" s="358"/>
      <c r="BO361" s="358"/>
      <c r="BP361" s="358"/>
      <c r="BQ361" s="358"/>
      <c r="BR361" s="358"/>
      <c r="BS361" s="358"/>
      <c r="BT361" s="358"/>
      <c r="BU361" s="358"/>
      <c r="BV361" s="358"/>
      <c r="BW361" s="358"/>
      <c r="BX361" s="358"/>
      <c r="BY361" s="358"/>
      <c r="BZ361" s="358"/>
      <c r="CA361" s="358"/>
      <c r="CB361" s="358"/>
      <c r="CC361" s="358"/>
      <c r="CD361" s="358"/>
      <c r="CE361" s="358"/>
      <c r="CF361" s="358"/>
      <c r="CG361" s="358"/>
      <c r="CH361" s="358"/>
      <c r="CI361" s="358"/>
      <c r="CJ361" s="358"/>
      <c r="CK361" s="358"/>
      <c r="CL361" s="358"/>
      <c r="CM361" s="358"/>
      <c r="CN361" s="358"/>
      <c r="CO361" s="358"/>
      <c r="CP361" s="358"/>
      <c r="CQ361" s="358"/>
      <c r="CR361" s="358"/>
      <c r="CS361" s="358"/>
      <c r="CT361" s="358"/>
      <c r="CU361" s="358"/>
      <c r="CV361" s="358"/>
      <c r="CW361" s="358"/>
      <c r="CX361" s="358"/>
      <c r="CY361" s="358"/>
      <c r="CZ361" s="358"/>
      <c r="DA361" s="358"/>
      <c r="DB361" s="358"/>
      <c r="DC361" s="358"/>
      <c r="DD361" s="358"/>
      <c r="DE361" s="358"/>
      <c r="DF361" s="358"/>
      <c r="DG361" s="358"/>
      <c r="DH361" s="358"/>
      <c r="DI361" s="358"/>
      <c r="DJ361" s="358"/>
      <c r="DK361" s="358"/>
      <c r="DL361" s="358"/>
      <c r="DM361" s="358"/>
      <c r="DN361" s="358"/>
      <c r="DO361" s="358"/>
      <c r="DP361" s="358"/>
      <c r="DQ361" s="358"/>
      <c r="DR361" s="358"/>
      <c r="DS361" s="358"/>
      <c r="DT361" s="358"/>
      <c r="DU361" s="358"/>
      <c r="DV361" s="358"/>
      <c r="DW361" s="358"/>
      <c r="DX361" s="358"/>
      <c r="DY361" s="358"/>
      <c r="DZ361" s="358"/>
      <c r="EA361" s="358"/>
      <c r="EB361" s="358"/>
      <c r="EC361" s="358"/>
      <c r="ED361" s="358"/>
      <c r="EE361" s="358"/>
      <c r="EF361" s="358"/>
      <c r="EG361" s="358"/>
      <c r="EH361" s="358"/>
      <c r="EI361" s="358"/>
      <c r="EJ361" s="358"/>
      <c r="EK361" s="358"/>
      <c r="EL361" s="358"/>
      <c r="EM361" s="358"/>
      <c r="EN361" s="358"/>
      <c r="EO361" s="358"/>
      <c r="EP361" s="358"/>
      <c r="EQ361" s="358"/>
      <c r="ER361" s="358"/>
      <c r="ES361" s="358"/>
      <c r="ET361" s="358"/>
      <c r="EU361" s="358"/>
      <c r="EV361" s="358"/>
      <c r="EW361" s="358"/>
      <c r="EX361" s="358"/>
      <c r="EY361" s="358"/>
      <c r="EZ361" s="358"/>
      <c r="FA361" s="358"/>
      <c r="FB361" s="358"/>
      <c r="FC361" s="358"/>
      <c r="FD361" s="358"/>
      <c r="FE361" s="358"/>
      <c r="FF361" s="358"/>
      <c r="FG361" s="358"/>
      <c r="FH361" s="358"/>
      <c r="FI361" s="358"/>
      <c r="FJ361" s="358"/>
      <c r="FK361" s="358"/>
      <c r="FL361" s="358"/>
      <c r="FM361" s="358"/>
      <c r="FN361" s="358"/>
      <c r="FO361" s="358"/>
      <c r="FP361" s="358"/>
      <c r="FQ361" s="358"/>
      <c r="FR361" s="358"/>
      <c r="FS361" s="358"/>
      <c r="FT361" s="358"/>
      <c r="FU361" s="358"/>
      <c r="FV361" s="358"/>
      <c r="FW361" s="358"/>
      <c r="FX361" s="358"/>
      <c r="FY361" s="358"/>
      <c r="FZ361" s="358"/>
      <c r="GA361" s="358"/>
      <c r="GB361" s="358"/>
      <c r="GC361" s="358"/>
      <c r="GD361" s="358"/>
      <c r="GE361" s="358"/>
      <c r="GF361" s="358"/>
      <c r="GG361" s="358"/>
      <c r="GH361" s="358"/>
      <c r="GI361" s="358"/>
      <c r="GJ361" s="358"/>
      <c r="GK361" s="358"/>
      <c r="GL361" s="358"/>
      <c r="GM361" s="358"/>
      <c r="GN361" s="358"/>
      <c r="GO361" s="358"/>
      <c r="GP361" s="358"/>
      <c r="GQ361" s="358"/>
      <c r="GR361" s="358"/>
      <c r="GS361" s="358"/>
      <c r="GT361" s="358"/>
      <c r="GU361" s="358"/>
      <c r="GV361" s="358"/>
      <c r="GW361" s="358"/>
      <c r="GX361" s="358"/>
      <c r="GY361" s="358"/>
      <c r="GZ361" s="358"/>
      <c r="HA361" s="358"/>
      <c r="HB361" s="358"/>
      <c r="HC361" s="358"/>
      <c r="HD361" s="358"/>
      <c r="HE361" s="358"/>
      <c r="HF361" s="358"/>
      <c r="HG361" s="358"/>
      <c r="HH361" s="358"/>
      <c r="HI361" s="358"/>
      <c r="HJ361" s="358"/>
      <c r="HK361" s="358"/>
      <c r="HL361" s="358"/>
      <c r="HM361" s="358"/>
      <c r="HN361" s="358"/>
      <c r="HO361" s="358"/>
      <c r="HP361" s="358"/>
      <c r="HQ361" s="358"/>
      <c r="HR361" s="358"/>
      <c r="HS361" s="358"/>
      <c r="HT361" s="358"/>
      <c r="HU361" s="358"/>
      <c r="HV361" s="358"/>
      <c r="HW361" s="358"/>
      <c r="HX361" s="358"/>
      <c r="HY361" s="358"/>
      <c r="HZ361" s="358"/>
      <c r="IA361" s="358"/>
      <c r="IB361" s="358"/>
      <c r="IC361" s="358"/>
      <c r="ID361" s="358"/>
      <c r="IE361" s="358"/>
      <c r="IF361" s="358"/>
      <c r="IG361" s="358"/>
      <c r="IH361" s="358"/>
      <c r="II361" s="358"/>
      <c r="IJ361" s="358"/>
      <c r="IK361" s="358"/>
      <c r="IL361" s="358"/>
      <c r="IM361" s="358"/>
      <c r="IN361" s="358"/>
      <c r="IO361" s="358"/>
      <c r="IP361" s="358"/>
      <c r="IQ361" s="358"/>
      <c r="IR361" s="358"/>
      <c r="IS361" s="358"/>
      <c r="IT361" s="358"/>
      <c r="IU361" s="358"/>
      <c r="IV361" s="358"/>
      <c r="IW361" s="358"/>
      <c r="IX361" s="358"/>
      <c r="IY361" s="358"/>
      <c r="IZ361" s="358"/>
      <c r="JA361" s="358"/>
      <c r="JB361" s="358"/>
      <c r="JC361" s="358"/>
      <c r="JD361" s="358"/>
      <c r="JE361" s="358"/>
      <c r="JF361" s="358"/>
      <c r="JG361" s="358"/>
      <c r="JH361" s="358"/>
      <c r="JI361" s="358"/>
      <c r="JJ361" s="358"/>
      <c r="JK361" s="358"/>
      <c r="JL361" s="358"/>
      <c r="JM361" s="358"/>
      <c r="JN361" s="358"/>
      <c r="JO361" s="358"/>
      <c r="JP361" s="358"/>
      <c r="JQ361" s="358"/>
      <c r="JR361" s="358"/>
      <c r="JS361" s="358"/>
      <c r="JT361" s="358"/>
      <c r="JU361" s="358"/>
      <c r="JV361" s="358"/>
      <c r="JW361" s="358"/>
      <c r="JX361" s="358"/>
      <c r="JY361" s="358"/>
      <c r="JZ361" s="358"/>
      <c r="KA361" s="358"/>
      <c r="KB361" s="358"/>
      <c r="KC361" s="358"/>
      <c r="KD361" s="358"/>
      <c r="KE361" s="358"/>
      <c r="KF361" s="358"/>
      <c r="KG361" s="358"/>
      <c r="KH361" s="358"/>
      <c r="KI361" s="358"/>
      <c r="KJ361" s="358"/>
      <c r="KK361" s="358"/>
      <c r="KL361" s="358"/>
      <c r="KM361" s="358"/>
      <c r="KN361" s="358"/>
      <c r="KO361" s="358"/>
      <c r="KP361" s="358"/>
      <c r="KQ361" s="358"/>
      <c r="KR361" s="358"/>
      <c r="KS361" s="358"/>
      <c r="KT361" s="358"/>
      <c r="KU361" s="358"/>
      <c r="KV361" s="358"/>
      <c r="KW361" s="358"/>
      <c r="KX361" s="358"/>
      <c r="KY361" s="358"/>
      <c r="KZ361" s="358"/>
      <c r="LA361" s="358"/>
      <c r="LB361" s="358"/>
      <c r="LC361" s="358"/>
      <c r="LD361" s="358"/>
      <c r="LE361" s="358"/>
      <c r="LF361" s="358"/>
      <c r="LG361" s="358"/>
      <c r="LH361" s="358"/>
      <c r="LI361" s="358"/>
      <c r="LJ361" s="358"/>
      <c r="LK361" s="358"/>
      <c r="LL361" s="358"/>
      <c r="LM361" s="358"/>
      <c r="LN361" s="358"/>
      <c r="LO361" s="358"/>
      <c r="LP361" s="358"/>
      <c r="LQ361" s="358"/>
      <c r="LR361" s="358"/>
      <c r="LS361" s="358"/>
      <c r="LT361" s="358"/>
      <c r="LU361" s="358"/>
      <c r="LV361" s="358"/>
      <c r="LW361" s="358"/>
      <c r="LX361" s="358"/>
      <c r="LY361" s="358"/>
      <c r="LZ361" s="358"/>
      <c r="MA361" s="358"/>
      <c r="MB361" s="358"/>
      <c r="MC361" s="358"/>
      <c r="MD361" s="358"/>
      <c r="ME361" s="358"/>
      <c r="MF361" s="358"/>
      <c r="MG361" s="358"/>
      <c r="MH361" s="358"/>
      <c r="MI361" s="358"/>
      <c r="MJ361" s="358"/>
      <c r="MK361" s="358"/>
      <c r="ML361" s="358"/>
      <c r="MM361" s="358"/>
      <c r="MN361" s="358"/>
      <c r="MO361" s="358"/>
      <c r="MP361" s="358"/>
      <c r="MQ361" s="358"/>
      <c r="MR361" s="358"/>
      <c r="MS361" s="358"/>
      <c r="MT361" s="358"/>
      <c r="MU361" s="358"/>
      <c r="MV361" s="358"/>
      <c r="MW361" s="358"/>
      <c r="MX361" s="358"/>
      <c r="MY361" s="358"/>
      <c r="MZ361" s="358"/>
      <c r="NA361" s="358"/>
      <c r="NB361" s="358"/>
      <c r="NC361" s="358"/>
      <c r="ND361" s="358"/>
      <c r="NE361" s="358"/>
      <c r="NF361" s="358"/>
      <c r="NG361" s="358"/>
      <c r="NH361" s="358"/>
      <c r="NI361" s="358"/>
      <c r="NJ361" s="358"/>
      <c r="NK361" s="358"/>
      <c r="NL361" s="358"/>
      <c r="NM361" s="358"/>
      <c r="NN361" s="358"/>
      <c r="NO361" s="358"/>
      <c r="NP361" s="358"/>
      <c r="NQ361" s="358"/>
      <c r="NR361" s="358"/>
      <c r="NS361" s="358"/>
      <c r="NT361" s="358"/>
      <c r="NU361" s="358"/>
      <c r="NV361" s="358"/>
      <c r="NW361" s="358"/>
      <c r="NX361" s="358"/>
      <c r="NY361" s="358"/>
      <c r="NZ361" s="358"/>
      <c r="OA361" s="358"/>
      <c r="OB361" s="358"/>
      <c r="OC361" s="358"/>
      <c r="OD361" s="358"/>
      <c r="OE361" s="358"/>
      <c r="OF361" s="358"/>
      <c r="OG361" s="358"/>
      <c r="OH361" s="358"/>
      <c r="OI361" s="358"/>
      <c r="OJ361" s="358"/>
      <c r="OK361" s="358"/>
      <c r="OL361" s="358"/>
      <c r="OM361" s="358"/>
      <c r="ON361" s="358"/>
      <c r="OO361" s="358"/>
      <c r="OP361" s="358"/>
      <c r="OQ361" s="358"/>
      <c r="OR361" s="358"/>
      <c r="OS361" s="358"/>
      <c r="OT361" s="358"/>
      <c r="OU361" s="358"/>
      <c r="OV361" s="358"/>
      <c r="OW361" s="358"/>
      <c r="OX361" s="358"/>
      <c r="OY361" s="358"/>
      <c r="OZ361" s="358"/>
      <c r="PA361" s="358"/>
      <c r="PB361" s="358"/>
      <c r="PC361" s="358"/>
      <c r="PD361" s="358"/>
      <c r="PE361" s="358"/>
      <c r="PF361" s="358"/>
      <c r="PG361" s="358"/>
      <c r="PH361" s="358"/>
      <c r="PI361" s="358"/>
      <c r="PJ361" s="358"/>
      <c r="PK361" s="358"/>
      <c r="PL361" s="358"/>
      <c r="PM361" s="358"/>
      <c r="PN361" s="358"/>
      <c r="PO361" s="358"/>
      <c r="PP361" s="358"/>
      <c r="PQ361" s="358"/>
      <c r="PR361" s="358"/>
      <c r="PS361" s="358"/>
      <c r="PT361" s="358"/>
      <c r="PU361" s="358"/>
      <c r="PV361" s="358"/>
      <c r="PW361" s="358"/>
      <c r="PX361" s="358"/>
      <c r="PY361" s="358"/>
      <c r="PZ361" s="358"/>
      <c r="QA361" s="358"/>
      <c r="QB361" s="358"/>
      <c r="QC361" s="358"/>
      <c r="QD361" s="358"/>
      <c r="QE361" s="358"/>
      <c r="QF361" s="358"/>
      <c r="QG361" s="358"/>
      <c r="QH361" s="358"/>
      <c r="QI361" s="358"/>
      <c r="QJ361" s="358"/>
      <c r="QK361" s="358"/>
      <c r="QL361" s="358"/>
      <c r="QM361" s="358"/>
      <c r="QN361" s="358"/>
      <c r="QO361" s="358"/>
      <c r="QP361" s="358"/>
      <c r="QQ361" s="358"/>
      <c r="QR361" s="358"/>
      <c r="QS361" s="358"/>
      <c r="QT361" s="358"/>
      <c r="QU361" s="358"/>
      <c r="QV361" s="358"/>
      <c r="QW361" s="358"/>
      <c r="QX361" s="358"/>
      <c r="QY361" s="358"/>
      <c r="QZ361" s="358"/>
      <c r="RA361" s="358"/>
      <c r="RB361" s="358"/>
      <c r="RC361" s="358"/>
      <c r="RD361" s="358"/>
      <c r="RE361" s="358"/>
      <c r="RF361" s="358"/>
      <c r="RG361" s="358"/>
      <c r="RH361" s="358"/>
      <c r="RI361" s="358"/>
      <c r="RJ361" s="358"/>
      <c r="RK361" s="358"/>
      <c r="RL361" s="358"/>
      <c r="RM361" s="358"/>
      <c r="RN361" s="358"/>
      <c r="RO361" s="358"/>
      <c r="RP361" s="358"/>
      <c r="RQ361" s="358"/>
      <c r="RR361" s="358"/>
      <c r="RS361" s="358"/>
      <c r="RT361" s="358"/>
      <c r="RU361" s="358"/>
      <c r="RV361" s="358"/>
      <c r="RW361" s="358"/>
      <c r="RX361" s="358"/>
      <c r="RY361" s="358"/>
      <c r="RZ361" s="358"/>
      <c r="SA361" s="358"/>
      <c r="SB361" s="358"/>
      <c r="SC361" s="358"/>
      <c r="SD361" s="358"/>
      <c r="SE361" s="358"/>
      <c r="SF361" s="358"/>
      <c r="SG361" s="358"/>
      <c r="SH361" s="358"/>
      <c r="SI361" s="358"/>
      <c r="SJ361" s="358"/>
      <c r="SK361" s="358"/>
      <c r="SL361" s="358"/>
      <c r="SM361" s="358"/>
      <c r="SN361" s="358"/>
      <c r="SO361" s="358"/>
      <c r="SP361" s="358"/>
      <c r="SQ361" s="358"/>
      <c r="SR361" s="358"/>
      <c r="SS361" s="358"/>
      <c r="ST361" s="358"/>
      <c r="SU361" s="358"/>
      <c r="SV361" s="358"/>
      <c r="SW361" s="358"/>
      <c r="SX361" s="358"/>
      <c r="SY361" s="358"/>
      <c r="SZ361" s="358"/>
      <c r="TA361" s="358"/>
      <c r="TB361" s="358"/>
      <c r="TC361" s="358"/>
      <c r="TD361" s="358"/>
      <c r="TE361" s="358"/>
      <c r="TF361" s="358"/>
      <c r="TG361" s="358"/>
      <c r="TH361" s="358"/>
      <c r="TI361" s="358"/>
      <c r="TJ361" s="358"/>
      <c r="TK361" s="358"/>
      <c r="TL361" s="358"/>
      <c r="TM361" s="358"/>
      <c r="TN361" s="358"/>
      <c r="TO361" s="358"/>
      <c r="TP361" s="358"/>
      <c r="TQ361" s="358"/>
      <c r="TR361" s="358"/>
      <c r="TS361" s="358"/>
      <c r="TT361" s="358"/>
      <c r="TU361" s="358"/>
      <c r="TV361" s="358"/>
      <c r="TW361" s="358"/>
      <c r="TX361" s="358"/>
      <c r="TY361" s="358"/>
      <c r="TZ361" s="358"/>
      <c r="UA361" s="358"/>
      <c r="UB361" s="358"/>
      <c r="UC361" s="358"/>
      <c r="UD361" s="358"/>
      <c r="UE361" s="358"/>
      <c r="UF361" s="358"/>
      <c r="UG361" s="358"/>
      <c r="UH361" s="358"/>
      <c r="UI361" s="358"/>
      <c r="UJ361" s="358"/>
      <c r="UK361" s="358"/>
      <c r="UL361" s="358"/>
      <c r="UM361" s="358"/>
      <c r="UN361" s="358"/>
      <c r="UO361" s="358"/>
      <c r="UP361" s="358"/>
      <c r="UQ361" s="358"/>
      <c r="UR361" s="358"/>
      <c r="US361" s="358"/>
      <c r="UT361" s="358"/>
      <c r="UU361" s="358"/>
      <c r="UV361" s="358"/>
      <c r="UW361" s="358"/>
      <c r="UX361" s="358"/>
      <c r="UY361" s="358"/>
      <c r="UZ361" s="358"/>
      <c r="VA361" s="358"/>
      <c r="VB361" s="358"/>
      <c r="VC361" s="358"/>
      <c r="VD361" s="358"/>
      <c r="VE361" s="358"/>
      <c r="VF361" s="358"/>
      <c r="VG361" s="358"/>
      <c r="VH361" s="358"/>
      <c r="VI361" s="358"/>
      <c r="VJ361" s="358"/>
      <c r="VK361" s="358"/>
      <c r="VL361" s="358"/>
      <c r="VM361" s="358"/>
      <c r="VN361" s="358"/>
      <c r="VO361" s="358"/>
      <c r="VP361" s="358"/>
      <c r="VQ361" s="358"/>
      <c r="VR361" s="358"/>
      <c r="VS361" s="358"/>
      <c r="VT361" s="358"/>
      <c r="VU361" s="358"/>
      <c r="VV361" s="358"/>
      <c r="VW361" s="358"/>
      <c r="VX361" s="358"/>
      <c r="VY361" s="358"/>
      <c r="VZ361" s="358"/>
      <c r="WA361" s="358"/>
      <c r="WB361" s="358"/>
      <c r="WC361" s="358"/>
      <c r="WD361" s="358"/>
      <c r="WE361" s="358"/>
      <c r="WF361" s="358"/>
      <c r="WG361" s="358"/>
      <c r="WH361" s="358"/>
    </row>
    <row r="362" spans="1:606" s="357" customFormat="1" ht="15">
      <c r="A362" s="362"/>
      <c r="B362" s="208"/>
      <c r="C362" s="221"/>
      <c r="D362" s="180"/>
      <c r="E362" s="453"/>
      <c r="F362" s="895"/>
      <c r="G362" s="895"/>
      <c r="H362" s="895"/>
      <c r="I362" s="607" t="s">
        <v>0</v>
      </c>
      <c r="J362" s="607" t="s">
        <v>3</v>
      </c>
      <c r="K362" s="608" t="s">
        <v>901</v>
      </c>
      <c r="L362" s="607" t="s">
        <v>20</v>
      </c>
      <c r="M362" s="604">
        <v>2139887.5299999998</v>
      </c>
      <c r="N362" s="604">
        <v>2139887.5299999998</v>
      </c>
      <c r="O362" s="609"/>
      <c r="P362" s="609"/>
      <c r="Q362" s="604"/>
      <c r="R362" s="604"/>
      <c r="S362" s="444">
        <v>3</v>
      </c>
      <c r="BF362" s="358"/>
      <c r="BG362" s="358"/>
      <c r="BH362" s="358"/>
      <c r="BI362" s="358"/>
      <c r="BJ362" s="358"/>
      <c r="BK362" s="358"/>
      <c r="BL362" s="358"/>
      <c r="BM362" s="358"/>
      <c r="BN362" s="358"/>
      <c r="BO362" s="358"/>
      <c r="BP362" s="358"/>
      <c r="BQ362" s="358"/>
      <c r="BR362" s="358"/>
      <c r="BS362" s="358"/>
      <c r="BT362" s="358"/>
      <c r="BU362" s="358"/>
      <c r="BV362" s="358"/>
      <c r="BW362" s="358"/>
      <c r="BX362" s="358"/>
      <c r="BY362" s="358"/>
      <c r="BZ362" s="358"/>
      <c r="CA362" s="358"/>
      <c r="CB362" s="358"/>
      <c r="CC362" s="358"/>
      <c r="CD362" s="358"/>
      <c r="CE362" s="358"/>
      <c r="CF362" s="358"/>
      <c r="CG362" s="358"/>
      <c r="CH362" s="358"/>
      <c r="CI362" s="358"/>
      <c r="CJ362" s="358"/>
      <c r="CK362" s="358"/>
      <c r="CL362" s="358"/>
      <c r="CM362" s="358"/>
      <c r="CN362" s="358"/>
      <c r="CO362" s="358"/>
      <c r="CP362" s="358"/>
      <c r="CQ362" s="358"/>
      <c r="CR362" s="358"/>
      <c r="CS362" s="358"/>
      <c r="CT362" s="358"/>
      <c r="CU362" s="358"/>
      <c r="CV362" s="358"/>
      <c r="CW362" s="358"/>
      <c r="CX362" s="358"/>
      <c r="CY362" s="358"/>
      <c r="CZ362" s="358"/>
      <c r="DA362" s="358"/>
      <c r="DB362" s="358"/>
      <c r="DC362" s="358"/>
      <c r="DD362" s="358"/>
      <c r="DE362" s="358"/>
      <c r="DF362" s="358"/>
      <c r="DG362" s="358"/>
      <c r="DH362" s="358"/>
      <c r="DI362" s="358"/>
      <c r="DJ362" s="358"/>
      <c r="DK362" s="358"/>
      <c r="DL362" s="358"/>
      <c r="DM362" s="358"/>
      <c r="DN362" s="358"/>
      <c r="DO362" s="358"/>
      <c r="DP362" s="358"/>
      <c r="DQ362" s="358"/>
      <c r="DR362" s="358"/>
      <c r="DS362" s="358"/>
      <c r="DT362" s="358"/>
      <c r="DU362" s="358"/>
      <c r="DV362" s="358"/>
      <c r="DW362" s="358"/>
      <c r="DX362" s="358"/>
      <c r="DY362" s="358"/>
      <c r="DZ362" s="358"/>
      <c r="EA362" s="358"/>
      <c r="EB362" s="358"/>
      <c r="EC362" s="358"/>
      <c r="ED362" s="358"/>
      <c r="EE362" s="358"/>
      <c r="EF362" s="358"/>
      <c r="EG362" s="358"/>
      <c r="EH362" s="358"/>
      <c r="EI362" s="358"/>
      <c r="EJ362" s="358"/>
      <c r="EK362" s="358"/>
      <c r="EL362" s="358"/>
      <c r="EM362" s="358"/>
      <c r="EN362" s="358"/>
      <c r="EO362" s="358"/>
      <c r="EP362" s="358"/>
      <c r="EQ362" s="358"/>
      <c r="ER362" s="358"/>
      <c r="ES362" s="358"/>
      <c r="ET362" s="358"/>
      <c r="EU362" s="358"/>
      <c r="EV362" s="358"/>
      <c r="EW362" s="358"/>
      <c r="EX362" s="358"/>
      <c r="EY362" s="358"/>
      <c r="EZ362" s="358"/>
      <c r="FA362" s="358"/>
      <c r="FB362" s="358"/>
      <c r="FC362" s="358"/>
      <c r="FD362" s="358"/>
      <c r="FE362" s="358"/>
      <c r="FF362" s="358"/>
      <c r="FG362" s="358"/>
      <c r="FH362" s="358"/>
      <c r="FI362" s="358"/>
      <c r="FJ362" s="358"/>
      <c r="FK362" s="358"/>
      <c r="FL362" s="358"/>
      <c r="FM362" s="358"/>
      <c r="FN362" s="358"/>
      <c r="FO362" s="358"/>
      <c r="FP362" s="358"/>
      <c r="FQ362" s="358"/>
      <c r="FR362" s="358"/>
      <c r="FS362" s="358"/>
      <c r="FT362" s="358"/>
      <c r="FU362" s="358"/>
      <c r="FV362" s="358"/>
      <c r="FW362" s="358"/>
      <c r="FX362" s="358"/>
      <c r="FY362" s="358"/>
      <c r="FZ362" s="358"/>
      <c r="GA362" s="358"/>
      <c r="GB362" s="358"/>
      <c r="GC362" s="358"/>
      <c r="GD362" s="358"/>
      <c r="GE362" s="358"/>
      <c r="GF362" s="358"/>
      <c r="GG362" s="358"/>
      <c r="GH362" s="358"/>
      <c r="GI362" s="358"/>
      <c r="GJ362" s="358"/>
      <c r="GK362" s="358"/>
      <c r="GL362" s="358"/>
      <c r="GM362" s="358"/>
      <c r="GN362" s="358"/>
      <c r="GO362" s="358"/>
      <c r="GP362" s="358"/>
      <c r="GQ362" s="358"/>
      <c r="GR362" s="358"/>
      <c r="GS362" s="358"/>
      <c r="GT362" s="358"/>
      <c r="GU362" s="358"/>
      <c r="GV362" s="358"/>
      <c r="GW362" s="358"/>
      <c r="GX362" s="358"/>
      <c r="GY362" s="358"/>
      <c r="GZ362" s="358"/>
      <c r="HA362" s="358"/>
      <c r="HB362" s="358"/>
      <c r="HC362" s="358"/>
      <c r="HD362" s="358"/>
      <c r="HE362" s="358"/>
      <c r="HF362" s="358"/>
      <c r="HG362" s="358"/>
      <c r="HH362" s="358"/>
      <c r="HI362" s="358"/>
      <c r="HJ362" s="358"/>
      <c r="HK362" s="358"/>
      <c r="HL362" s="358"/>
      <c r="HM362" s="358"/>
      <c r="HN362" s="358"/>
      <c r="HO362" s="358"/>
      <c r="HP362" s="358"/>
      <c r="HQ362" s="358"/>
      <c r="HR362" s="358"/>
      <c r="HS362" s="358"/>
      <c r="HT362" s="358"/>
      <c r="HU362" s="358"/>
      <c r="HV362" s="358"/>
      <c r="HW362" s="358"/>
      <c r="HX362" s="358"/>
      <c r="HY362" s="358"/>
      <c r="HZ362" s="358"/>
      <c r="IA362" s="358"/>
      <c r="IB362" s="358"/>
      <c r="IC362" s="358"/>
      <c r="ID362" s="358"/>
      <c r="IE362" s="358"/>
      <c r="IF362" s="358"/>
      <c r="IG362" s="358"/>
      <c r="IH362" s="358"/>
      <c r="II362" s="358"/>
      <c r="IJ362" s="358"/>
      <c r="IK362" s="358"/>
      <c r="IL362" s="358"/>
      <c r="IM362" s="358"/>
      <c r="IN362" s="358"/>
      <c r="IO362" s="358"/>
      <c r="IP362" s="358"/>
      <c r="IQ362" s="358"/>
      <c r="IR362" s="358"/>
      <c r="IS362" s="358"/>
      <c r="IT362" s="358"/>
      <c r="IU362" s="358"/>
      <c r="IV362" s="358"/>
      <c r="IW362" s="358"/>
      <c r="IX362" s="358"/>
      <c r="IY362" s="358"/>
      <c r="IZ362" s="358"/>
      <c r="JA362" s="358"/>
      <c r="JB362" s="358"/>
      <c r="JC362" s="358"/>
      <c r="JD362" s="358"/>
      <c r="JE362" s="358"/>
      <c r="JF362" s="358"/>
      <c r="JG362" s="358"/>
      <c r="JH362" s="358"/>
      <c r="JI362" s="358"/>
      <c r="JJ362" s="358"/>
      <c r="JK362" s="358"/>
      <c r="JL362" s="358"/>
      <c r="JM362" s="358"/>
      <c r="JN362" s="358"/>
      <c r="JO362" s="358"/>
      <c r="JP362" s="358"/>
      <c r="JQ362" s="358"/>
      <c r="JR362" s="358"/>
      <c r="JS362" s="358"/>
      <c r="JT362" s="358"/>
      <c r="JU362" s="358"/>
      <c r="JV362" s="358"/>
      <c r="JW362" s="358"/>
      <c r="JX362" s="358"/>
      <c r="JY362" s="358"/>
      <c r="JZ362" s="358"/>
      <c r="KA362" s="358"/>
      <c r="KB362" s="358"/>
      <c r="KC362" s="358"/>
      <c r="KD362" s="358"/>
      <c r="KE362" s="358"/>
      <c r="KF362" s="358"/>
      <c r="KG362" s="358"/>
      <c r="KH362" s="358"/>
      <c r="KI362" s="358"/>
      <c r="KJ362" s="358"/>
      <c r="KK362" s="358"/>
      <c r="KL362" s="358"/>
      <c r="KM362" s="358"/>
      <c r="KN362" s="358"/>
      <c r="KO362" s="358"/>
      <c r="KP362" s="358"/>
      <c r="KQ362" s="358"/>
      <c r="KR362" s="358"/>
      <c r="KS362" s="358"/>
      <c r="KT362" s="358"/>
      <c r="KU362" s="358"/>
      <c r="KV362" s="358"/>
      <c r="KW362" s="358"/>
      <c r="KX362" s="358"/>
      <c r="KY362" s="358"/>
      <c r="KZ362" s="358"/>
      <c r="LA362" s="358"/>
      <c r="LB362" s="358"/>
      <c r="LC362" s="358"/>
      <c r="LD362" s="358"/>
      <c r="LE362" s="358"/>
      <c r="LF362" s="358"/>
      <c r="LG362" s="358"/>
      <c r="LH362" s="358"/>
      <c r="LI362" s="358"/>
      <c r="LJ362" s="358"/>
      <c r="LK362" s="358"/>
      <c r="LL362" s="358"/>
      <c r="LM362" s="358"/>
      <c r="LN362" s="358"/>
      <c r="LO362" s="358"/>
      <c r="LP362" s="358"/>
      <c r="LQ362" s="358"/>
      <c r="LR362" s="358"/>
      <c r="LS362" s="358"/>
      <c r="LT362" s="358"/>
      <c r="LU362" s="358"/>
      <c r="LV362" s="358"/>
      <c r="LW362" s="358"/>
      <c r="LX362" s="358"/>
      <c r="LY362" s="358"/>
      <c r="LZ362" s="358"/>
      <c r="MA362" s="358"/>
      <c r="MB362" s="358"/>
      <c r="MC362" s="358"/>
      <c r="MD362" s="358"/>
      <c r="ME362" s="358"/>
      <c r="MF362" s="358"/>
      <c r="MG362" s="358"/>
      <c r="MH362" s="358"/>
      <c r="MI362" s="358"/>
      <c r="MJ362" s="358"/>
      <c r="MK362" s="358"/>
      <c r="ML362" s="358"/>
      <c r="MM362" s="358"/>
      <c r="MN362" s="358"/>
      <c r="MO362" s="358"/>
      <c r="MP362" s="358"/>
      <c r="MQ362" s="358"/>
      <c r="MR362" s="358"/>
      <c r="MS362" s="358"/>
      <c r="MT362" s="358"/>
      <c r="MU362" s="358"/>
      <c r="MV362" s="358"/>
      <c r="MW362" s="358"/>
      <c r="MX362" s="358"/>
      <c r="MY362" s="358"/>
      <c r="MZ362" s="358"/>
      <c r="NA362" s="358"/>
      <c r="NB362" s="358"/>
      <c r="NC362" s="358"/>
      <c r="ND362" s="358"/>
      <c r="NE362" s="358"/>
      <c r="NF362" s="358"/>
      <c r="NG362" s="358"/>
      <c r="NH362" s="358"/>
      <c r="NI362" s="358"/>
      <c r="NJ362" s="358"/>
      <c r="NK362" s="358"/>
      <c r="NL362" s="358"/>
      <c r="NM362" s="358"/>
      <c r="NN362" s="358"/>
      <c r="NO362" s="358"/>
      <c r="NP362" s="358"/>
      <c r="NQ362" s="358"/>
      <c r="NR362" s="358"/>
      <c r="NS362" s="358"/>
      <c r="NT362" s="358"/>
      <c r="NU362" s="358"/>
      <c r="NV362" s="358"/>
      <c r="NW362" s="358"/>
      <c r="NX362" s="358"/>
      <c r="NY362" s="358"/>
      <c r="NZ362" s="358"/>
      <c r="OA362" s="358"/>
      <c r="OB362" s="358"/>
      <c r="OC362" s="358"/>
      <c r="OD362" s="358"/>
      <c r="OE362" s="358"/>
      <c r="OF362" s="358"/>
      <c r="OG362" s="358"/>
      <c r="OH362" s="358"/>
      <c r="OI362" s="358"/>
      <c r="OJ362" s="358"/>
      <c r="OK362" s="358"/>
      <c r="OL362" s="358"/>
      <c r="OM362" s="358"/>
      <c r="ON362" s="358"/>
      <c r="OO362" s="358"/>
      <c r="OP362" s="358"/>
      <c r="OQ362" s="358"/>
      <c r="OR362" s="358"/>
      <c r="OS362" s="358"/>
      <c r="OT362" s="358"/>
      <c r="OU362" s="358"/>
      <c r="OV362" s="358"/>
      <c r="OW362" s="358"/>
      <c r="OX362" s="358"/>
      <c r="OY362" s="358"/>
      <c r="OZ362" s="358"/>
      <c r="PA362" s="358"/>
      <c r="PB362" s="358"/>
      <c r="PC362" s="358"/>
      <c r="PD362" s="358"/>
      <c r="PE362" s="358"/>
      <c r="PF362" s="358"/>
      <c r="PG362" s="358"/>
      <c r="PH362" s="358"/>
      <c r="PI362" s="358"/>
      <c r="PJ362" s="358"/>
      <c r="PK362" s="358"/>
      <c r="PL362" s="358"/>
      <c r="PM362" s="358"/>
      <c r="PN362" s="358"/>
      <c r="PO362" s="358"/>
      <c r="PP362" s="358"/>
      <c r="PQ362" s="358"/>
      <c r="PR362" s="358"/>
      <c r="PS362" s="358"/>
      <c r="PT362" s="358"/>
      <c r="PU362" s="358"/>
      <c r="PV362" s="358"/>
      <c r="PW362" s="358"/>
      <c r="PX362" s="358"/>
      <c r="PY362" s="358"/>
      <c r="PZ362" s="358"/>
      <c r="QA362" s="358"/>
      <c r="QB362" s="358"/>
      <c r="QC362" s="358"/>
      <c r="QD362" s="358"/>
      <c r="QE362" s="358"/>
      <c r="QF362" s="358"/>
      <c r="QG362" s="358"/>
      <c r="QH362" s="358"/>
      <c r="QI362" s="358"/>
      <c r="QJ362" s="358"/>
      <c r="QK362" s="358"/>
      <c r="QL362" s="358"/>
      <c r="QM362" s="358"/>
      <c r="QN362" s="358"/>
      <c r="QO362" s="358"/>
      <c r="QP362" s="358"/>
      <c r="QQ362" s="358"/>
      <c r="QR362" s="358"/>
      <c r="QS362" s="358"/>
      <c r="QT362" s="358"/>
      <c r="QU362" s="358"/>
      <c r="QV362" s="358"/>
      <c r="QW362" s="358"/>
      <c r="QX362" s="358"/>
      <c r="QY362" s="358"/>
      <c r="QZ362" s="358"/>
      <c r="RA362" s="358"/>
      <c r="RB362" s="358"/>
      <c r="RC362" s="358"/>
      <c r="RD362" s="358"/>
      <c r="RE362" s="358"/>
      <c r="RF362" s="358"/>
      <c r="RG362" s="358"/>
      <c r="RH362" s="358"/>
      <c r="RI362" s="358"/>
      <c r="RJ362" s="358"/>
      <c r="RK362" s="358"/>
      <c r="RL362" s="358"/>
      <c r="RM362" s="358"/>
      <c r="RN362" s="358"/>
      <c r="RO362" s="358"/>
      <c r="RP362" s="358"/>
      <c r="RQ362" s="358"/>
      <c r="RR362" s="358"/>
      <c r="RS362" s="358"/>
      <c r="RT362" s="358"/>
      <c r="RU362" s="358"/>
      <c r="RV362" s="358"/>
      <c r="RW362" s="358"/>
      <c r="RX362" s="358"/>
      <c r="RY362" s="358"/>
      <c r="RZ362" s="358"/>
      <c r="SA362" s="358"/>
      <c r="SB362" s="358"/>
      <c r="SC362" s="358"/>
      <c r="SD362" s="358"/>
      <c r="SE362" s="358"/>
      <c r="SF362" s="358"/>
      <c r="SG362" s="358"/>
      <c r="SH362" s="358"/>
      <c r="SI362" s="358"/>
      <c r="SJ362" s="358"/>
      <c r="SK362" s="358"/>
      <c r="SL362" s="358"/>
      <c r="SM362" s="358"/>
      <c r="SN362" s="358"/>
      <c r="SO362" s="358"/>
      <c r="SP362" s="358"/>
      <c r="SQ362" s="358"/>
      <c r="SR362" s="358"/>
      <c r="SS362" s="358"/>
      <c r="ST362" s="358"/>
      <c r="SU362" s="358"/>
      <c r="SV362" s="358"/>
      <c r="SW362" s="358"/>
      <c r="SX362" s="358"/>
      <c r="SY362" s="358"/>
      <c r="SZ362" s="358"/>
      <c r="TA362" s="358"/>
      <c r="TB362" s="358"/>
      <c r="TC362" s="358"/>
      <c r="TD362" s="358"/>
      <c r="TE362" s="358"/>
      <c r="TF362" s="358"/>
      <c r="TG362" s="358"/>
      <c r="TH362" s="358"/>
      <c r="TI362" s="358"/>
      <c r="TJ362" s="358"/>
      <c r="TK362" s="358"/>
      <c r="TL362" s="358"/>
      <c r="TM362" s="358"/>
      <c r="TN362" s="358"/>
      <c r="TO362" s="358"/>
      <c r="TP362" s="358"/>
      <c r="TQ362" s="358"/>
      <c r="TR362" s="358"/>
      <c r="TS362" s="358"/>
      <c r="TT362" s="358"/>
      <c r="TU362" s="358"/>
      <c r="TV362" s="358"/>
      <c r="TW362" s="358"/>
      <c r="TX362" s="358"/>
      <c r="TY362" s="358"/>
      <c r="TZ362" s="358"/>
      <c r="UA362" s="358"/>
      <c r="UB362" s="358"/>
      <c r="UC362" s="358"/>
      <c r="UD362" s="358"/>
      <c r="UE362" s="358"/>
      <c r="UF362" s="358"/>
      <c r="UG362" s="358"/>
      <c r="UH362" s="358"/>
      <c r="UI362" s="358"/>
      <c r="UJ362" s="358"/>
      <c r="UK362" s="358"/>
      <c r="UL362" s="358"/>
      <c r="UM362" s="358"/>
      <c r="UN362" s="358"/>
      <c r="UO362" s="358"/>
      <c r="UP362" s="358"/>
      <c r="UQ362" s="358"/>
      <c r="UR362" s="358"/>
      <c r="US362" s="358"/>
      <c r="UT362" s="358"/>
      <c r="UU362" s="358"/>
      <c r="UV362" s="358"/>
      <c r="UW362" s="358"/>
      <c r="UX362" s="358"/>
      <c r="UY362" s="358"/>
      <c r="UZ362" s="358"/>
      <c r="VA362" s="358"/>
      <c r="VB362" s="358"/>
      <c r="VC362" s="358"/>
      <c r="VD362" s="358"/>
      <c r="VE362" s="358"/>
      <c r="VF362" s="358"/>
      <c r="VG362" s="358"/>
      <c r="VH362" s="358"/>
      <c r="VI362" s="358"/>
      <c r="VJ362" s="358"/>
      <c r="VK362" s="358"/>
      <c r="VL362" s="358"/>
      <c r="VM362" s="358"/>
      <c r="VN362" s="358"/>
      <c r="VO362" s="358"/>
      <c r="VP362" s="358"/>
      <c r="VQ362" s="358"/>
      <c r="VR362" s="358"/>
      <c r="VS362" s="358"/>
      <c r="VT362" s="358"/>
      <c r="VU362" s="358"/>
      <c r="VV362" s="358"/>
      <c r="VW362" s="358"/>
      <c r="VX362" s="358"/>
      <c r="VY362" s="358"/>
      <c r="VZ362" s="358"/>
      <c r="WA362" s="358"/>
      <c r="WB362" s="358"/>
      <c r="WC362" s="358"/>
      <c r="WD362" s="358"/>
      <c r="WE362" s="358"/>
      <c r="WF362" s="358"/>
      <c r="WG362" s="358"/>
      <c r="WH362" s="358"/>
    </row>
    <row r="363" spans="1:606" s="357" customFormat="1" ht="15">
      <c r="A363" s="362"/>
      <c r="B363" s="208"/>
      <c r="C363" s="221"/>
      <c r="D363" s="180"/>
      <c r="E363" s="453"/>
      <c r="F363" s="895"/>
      <c r="G363" s="895"/>
      <c r="H363" s="895"/>
      <c r="I363" s="607" t="s">
        <v>0</v>
      </c>
      <c r="J363" s="607" t="s">
        <v>3</v>
      </c>
      <c r="K363" s="608" t="s">
        <v>901</v>
      </c>
      <c r="L363" s="607" t="s">
        <v>37</v>
      </c>
      <c r="M363" s="604">
        <v>637643.18000000005</v>
      </c>
      <c r="N363" s="604">
        <v>637643.18000000005</v>
      </c>
      <c r="O363" s="609"/>
      <c r="P363" s="609"/>
      <c r="Q363" s="604"/>
      <c r="R363" s="604"/>
      <c r="S363" s="444">
        <v>3</v>
      </c>
      <c r="BF363" s="358"/>
      <c r="BG363" s="358"/>
      <c r="BH363" s="358"/>
      <c r="BI363" s="358"/>
      <c r="BJ363" s="358"/>
      <c r="BK363" s="358"/>
      <c r="BL363" s="358"/>
      <c r="BM363" s="358"/>
      <c r="BN363" s="358"/>
      <c r="BO363" s="358"/>
      <c r="BP363" s="358"/>
      <c r="BQ363" s="358"/>
      <c r="BR363" s="358"/>
      <c r="BS363" s="358"/>
      <c r="BT363" s="358"/>
      <c r="BU363" s="358"/>
      <c r="BV363" s="358"/>
      <c r="BW363" s="358"/>
      <c r="BX363" s="358"/>
      <c r="BY363" s="358"/>
      <c r="BZ363" s="358"/>
      <c r="CA363" s="358"/>
      <c r="CB363" s="358"/>
      <c r="CC363" s="358"/>
      <c r="CD363" s="358"/>
      <c r="CE363" s="358"/>
      <c r="CF363" s="358"/>
      <c r="CG363" s="358"/>
      <c r="CH363" s="358"/>
      <c r="CI363" s="358"/>
      <c r="CJ363" s="358"/>
      <c r="CK363" s="358"/>
      <c r="CL363" s="358"/>
      <c r="CM363" s="358"/>
      <c r="CN363" s="358"/>
      <c r="CO363" s="358"/>
      <c r="CP363" s="358"/>
      <c r="CQ363" s="358"/>
      <c r="CR363" s="358"/>
      <c r="CS363" s="358"/>
      <c r="CT363" s="358"/>
      <c r="CU363" s="358"/>
      <c r="CV363" s="358"/>
      <c r="CW363" s="358"/>
      <c r="CX363" s="358"/>
      <c r="CY363" s="358"/>
      <c r="CZ363" s="358"/>
      <c r="DA363" s="358"/>
      <c r="DB363" s="358"/>
      <c r="DC363" s="358"/>
      <c r="DD363" s="358"/>
      <c r="DE363" s="358"/>
      <c r="DF363" s="358"/>
      <c r="DG363" s="358"/>
      <c r="DH363" s="358"/>
      <c r="DI363" s="358"/>
      <c r="DJ363" s="358"/>
      <c r="DK363" s="358"/>
      <c r="DL363" s="358"/>
      <c r="DM363" s="358"/>
      <c r="DN363" s="358"/>
      <c r="DO363" s="358"/>
      <c r="DP363" s="358"/>
      <c r="DQ363" s="358"/>
      <c r="DR363" s="358"/>
      <c r="DS363" s="358"/>
      <c r="DT363" s="358"/>
      <c r="DU363" s="358"/>
      <c r="DV363" s="358"/>
      <c r="DW363" s="358"/>
      <c r="DX363" s="358"/>
      <c r="DY363" s="358"/>
      <c r="DZ363" s="358"/>
      <c r="EA363" s="358"/>
      <c r="EB363" s="358"/>
      <c r="EC363" s="358"/>
      <c r="ED363" s="358"/>
      <c r="EE363" s="358"/>
      <c r="EF363" s="358"/>
      <c r="EG363" s="358"/>
      <c r="EH363" s="358"/>
      <c r="EI363" s="358"/>
      <c r="EJ363" s="358"/>
      <c r="EK363" s="358"/>
      <c r="EL363" s="358"/>
      <c r="EM363" s="358"/>
      <c r="EN363" s="358"/>
      <c r="EO363" s="358"/>
      <c r="EP363" s="358"/>
      <c r="EQ363" s="358"/>
      <c r="ER363" s="358"/>
      <c r="ES363" s="358"/>
      <c r="ET363" s="358"/>
      <c r="EU363" s="358"/>
      <c r="EV363" s="358"/>
      <c r="EW363" s="358"/>
      <c r="EX363" s="358"/>
      <c r="EY363" s="358"/>
      <c r="EZ363" s="358"/>
      <c r="FA363" s="358"/>
      <c r="FB363" s="358"/>
      <c r="FC363" s="358"/>
      <c r="FD363" s="358"/>
      <c r="FE363" s="358"/>
      <c r="FF363" s="358"/>
      <c r="FG363" s="358"/>
      <c r="FH363" s="358"/>
      <c r="FI363" s="358"/>
      <c r="FJ363" s="358"/>
      <c r="FK363" s="358"/>
      <c r="FL363" s="358"/>
      <c r="FM363" s="358"/>
      <c r="FN363" s="358"/>
      <c r="FO363" s="358"/>
      <c r="FP363" s="358"/>
      <c r="FQ363" s="358"/>
      <c r="FR363" s="358"/>
      <c r="FS363" s="358"/>
      <c r="FT363" s="358"/>
      <c r="FU363" s="358"/>
      <c r="FV363" s="358"/>
      <c r="FW363" s="358"/>
      <c r="FX363" s="358"/>
      <c r="FY363" s="358"/>
      <c r="FZ363" s="358"/>
      <c r="GA363" s="358"/>
      <c r="GB363" s="358"/>
      <c r="GC363" s="358"/>
      <c r="GD363" s="358"/>
      <c r="GE363" s="358"/>
      <c r="GF363" s="358"/>
      <c r="GG363" s="358"/>
      <c r="GH363" s="358"/>
      <c r="GI363" s="358"/>
      <c r="GJ363" s="358"/>
      <c r="GK363" s="358"/>
      <c r="GL363" s="358"/>
      <c r="GM363" s="358"/>
      <c r="GN363" s="358"/>
      <c r="GO363" s="358"/>
      <c r="GP363" s="358"/>
      <c r="GQ363" s="358"/>
      <c r="GR363" s="358"/>
      <c r="GS363" s="358"/>
      <c r="GT363" s="358"/>
      <c r="GU363" s="358"/>
      <c r="GV363" s="358"/>
      <c r="GW363" s="358"/>
      <c r="GX363" s="358"/>
      <c r="GY363" s="358"/>
      <c r="GZ363" s="358"/>
      <c r="HA363" s="358"/>
      <c r="HB363" s="358"/>
      <c r="HC363" s="358"/>
      <c r="HD363" s="358"/>
      <c r="HE363" s="358"/>
      <c r="HF363" s="358"/>
      <c r="HG363" s="358"/>
      <c r="HH363" s="358"/>
      <c r="HI363" s="358"/>
      <c r="HJ363" s="358"/>
      <c r="HK363" s="358"/>
      <c r="HL363" s="358"/>
      <c r="HM363" s="358"/>
      <c r="HN363" s="358"/>
      <c r="HO363" s="358"/>
      <c r="HP363" s="358"/>
      <c r="HQ363" s="358"/>
      <c r="HR363" s="358"/>
      <c r="HS363" s="358"/>
      <c r="HT363" s="358"/>
      <c r="HU363" s="358"/>
      <c r="HV363" s="358"/>
      <c r="HW363" s="358"/>
      <c r="HX363" s="358"/>
      <c r="HY363" s="358"/>
      <c r="HZ363" s="358"/>
      <c r="IA363" s="358"/>
      <c r="IB363" s="358"/>
      <c r="IC363" s="358"/>
      <c r="ID363" s="358"/>
      <c r="IE363" s="358"/>
      <c r="IF363" s="358"/>
      <c r="IG363" s="358"/>
      <c r="IH363" s="358"/>
      <c r="II363" s="358"/>
      <c r="IJ363" s="358"/>
      <c r="IK363" s="358"/>
      <c r="IL363" s="358"/>
      <c r="IM363" s="358"/>
      <c r="IN363" s="358"/>
      <c r="IO363" s="358"/>
      <c r="IP363" s="358"/>
      <c r="IQ363" s="358"/>
      <c r="IR363" s="358"/>
      <c r="IS363" s="358"/>
      <c r="IT363" s="358"/>
      <c r="IU363" s="358"/>
      <c r="IV363" s="358"/>
      <c r="IW363" s="358"/>
      <c r="IX363" s="358"/>
      <c r="IY363" s="358"/>
      <c r="IZ363" s="358"/>
      <c r="JA363" s="358"/>
      <c r="JB363" s="358"/>
      <c r="JC363" s="358"/>
      <c r="JD363" s="358"/>
      <c r="JE363" s="358"/>
      <c r="JF363" s="358"/>
      <c r="JG363" s="358"/>
      <c r="JH363" s="358"/>
      <c r="JI363" s="358"/>
      <c r="JJ363" s="358"/>
      <c r="JK363" s="358"/>
      <c r="JL363" s="358"/>
      <c r="JM363" s="358"/>
      <c r="JN363" s="358"/>
      <c r="JO363" s="358"/>
      <c r="JP363" s="358"/>
      <c r="JQ363" s="358"/>
      <c r="JR363" s="358"/>
      <c r="JS363" s="358"/>
      <c r="JT363" s="358"/>
      <c r="JU363" s="358"/>
      <c r="JV363" s="358"/>
      <c r="JW363" s="358"/>
      <c r="JX363" s="358"/>
      <c r="JY363" s="358"/>
      <c r="JZ363" s="358"/>
      <c r="KA363" s="358"/>
      <c r="KB363" s="358"/>
      <c r="KC363" s="358"/>
      <c r="KD363" s="358"/>
      <c r="KE363" s="358"/>
      <c r="KF363" s="358"/>
      <c r="KG363" s="358"/>
      <c r="KH363" s="358"/>
      <c r="KI363" s="358"/>
      <c r="KJ363" s="358"/>
      <c r="KK363" s="358"/>
      <c r="KL363" s="358"/>
      <c r="KM363" s="358"/>
      <c r="KN363" s="358"/>
      <c r="KO363" s="358"/>
      <c r="KP363" s="358"/>
      <c r="KQ363" s="358"/>
      <c r="KR363" s="358"/>
      <c r="KS363" s="358"/>
      <c r="KT363" s="358"/>
      <c r="KU363" s="358"/>
      <c r="KV363" s="358"/>
      <c r="KW363" s="358"/>
      <c r="KX363" s="358"/>
      <c r="KY363" s="358"/>
      <c r="KZ363" s="358"/>
      <c r="LA363" s="358"/>
      <c r="LB363" s="358"/>
      <c r="LC363" s="358"/>
      <c r="LD363" s="358"/>
      <c r="LE363" s="358"/>
      <c r="LF363" s="358"/>
      <c r="LG363" s="358"/>
      <c r="LH363" s="358"/>
      <c r="LI363" s="358"/>
      <c r="LJ363" s="358"/>
      <c r="LK363" s="358"/>
      <c r="LL363" s="358"/>
      <c r="LM363" s="358"/>
      <c r="LN363" s="358"/>
      <c r="LO363" s="358"/>
      <c r="LP363" s="358"/>
      <c r="LQ363" s="358"/>
      <c r="LR363" s="358"/>
      <c r="LS363" s="358"/>
      <c r="LT363" s="358"/>
      <c r="LU363" s="358"/>
      <c r="LV363" s="358"/>
      <c r="LW363" s="358"/>
      <c r="LX363" s="358"/>
      <c r="LY363" s="358"/>
      <c r="LZ363" s="358"/>
      <c r="MA363" s="358"/>
      <c r="MB363" s="358"/>
      <c r="MC363" s="358"/>
      <c r="MD363" s="358"/>
      <c r="ME363" s="358"/>
      <c r="MF363" s="358"/>
      <c r="MG363" s="358"/>
      <c r="MH363" s="358"/>
      <c r="MI363" s="358"/>
      <c r="MJ363" s="358"/>
      <c r="MK363" s="358"/>
      <c r="ML363" s="358"/>
      <c r="MM363" s="358"/>
      <c r="MN363" s="358"/>
      <c r="MO363" s="358"/>
      <c r="MP363" s="358"/>
      <c r="MQ363" s="358"/>
      <c r="MR363" s="358"/>
      <c r="MS363" s="358"/>
      <c r="MT363" s="358"/>
      <c r="MU363" s="358"/>
      <c r="MV363" s="358"/>
      <c r="MW363" s="358"/>
      <c r="MX363" s="358"/>
      <c r="MY363" s="358"/>
      <c r="MZ363" s="358"/>
      <c r="NA363" s="358"/>
      <c r="NB363" s="358"/>
      <c r="NC363" s="358"/>
      <c r="ND363" s="358"/>
      <c r="NE363" s="358"/>
      <c r="NF363" s="358"/>
      <c r="NG363" s="358"/>
      <c r="NH363" s="358"/>
      <c r="NI363" s="358"/>
      <c r="NJ363" s="358"/>
      <c r="NK363" s="358"/>
      <c r="NL363" s="358"/>
      <c r="NM363" s="358"/>
      <c r="NN363" s="358"/>
      <c r="NO363" s="358"/>
      <c r="NP363" s="358"/>
      <c r="NQ363" s="358"/>
      <c r="NR363" s="358"/>
      <c r="NS363" s="358"/>
      <c r="NT363" s="358"/>
      <c r="NU363" s="358"/>
      <c r="NV363" s="358"/>
      <c r="NW363" s="358"/>
      <c r="NX363" s="358"/>
      <c r="NY363" s="358"/>
      <c r="NZ363" s="358"/>
      <c r="OA363" s="358"/>
      <c r="OB363" s="358"/>
      <c r="OC363" s="358"/>
      <c r="OD363" s="358"/>
      <c r="OE363" s="358"/>
      <c r="OF363" s="358"/>
      <c r="OG363" s="358"/>
      <c r="OH363" s="358"/>
      <c r="OI363" s="358"/>
      <c r="OJ363" s="358"/>
      <c r="OK363" s="358"/>
      <c r="OL363" s="358"/>
      <c r="OM363" s="358"/>
      <c r="ON363" s="358"/>
      <c r="OO363" s="358"/>
      <c r="OP363" s="358"/>
      <c r="OQ363" s="358"/>
      <c r="OR363" s="358"/>
      <c r="OS363" s="358"/>
      <c r="OT363" s="358"/>
      <c r="OU363" s="358"/>
      <c r="OV363" s="358"/>
      <c r="OW363" s="358"/>
      <c r="OX363" s="358"/>
      <c r="OY363" s="358"/>
      <c r="OZ363" s="358"/>
      <c r="PA363" s="358"/>
      <c r="PB363" s="358"/>
      <c r="PC363" s="358"/>
      <c r="PD363" s="358"/>
      <c r="PE363" s="358"/>
      <c r="PF363" s="358"/>
      <c r="PG363" s="358"/>
      <c r="PH363" s="358"/>
      <c r="PI363" s="358"/>
      <c r="PJ363" s="358"/>
      <c r="PK363" s="358"/>
      <c r="PL363" s="358"/>
      <c r="PM363" s="358"/>
      <c r="PN363" s="358"/>
      <c r="PO363" s="358"/>
      <c r="PP363" s="358"/>
      <c r="PQ363" s="358"/>
      <c r="PR363" s="358"/>
      <c r="PS363" s="358"/>
      <c r="PT363" s="358"/>
      <c r="PU363" s="358"/>
      <c r="PV363" s="358"/>
      <c r="PW363" s="358"/>
      <c r="PX363" s="358"/>
      <c r="PY363" s="358"/>
      <c r="PZ363" s="358"/>
      <c r="QA363" s="358"/>
      <c r="QB363" s="358"/>
      <c r="QC363" s="358"/>
      <c r="QD363" s="358"/>
      <c r="QE363" s="358"/>
      <c r="QF363" s="358"/>
      <c r="QG363" s="358"/>
      <c r="QH363" s="358"/>
      <c r="QI363" s="358"/>
      <c r="QJ363" s="358"/>
      <c r="QK363" s="358"/>
      <c r="QL363" s="358"/>
      <c r="QM363" s="358"/>
      <c r="QN363" s="358"/>
      <c r="QO363" s="358"/>
      <c r="QP363" s="358"/>
      <c r="QQ363" s="358"/>
      <c r="QR363" s="358"/>
      <c r="QS363" s="358"/>
      <c r="QT363" s="358"/>
      <c r="QU363" s="358"/>
      <c r="QV363" s="358"/>
      <c r="QW363" s="358"/>
      <c r="QX363" s="358"/>
      <c r="QY363" s="358"/>
      <c r="QZ363" s="358"/>
      <c r="RA363" s="358"/>
      <c r="RB363" s="358"/>
      <c r="RC363" s="358"/>
      <c r="RD363" s="358"/>
      <c r="RE363" s="358"/>
      <c r="RF363" s="358"/>
      <c r="RG363" s="358"/>
      <c r="RH363" s="358"/>
      <c r="RI363" s="358"/>
      <c r="RJ363" s="358"/>
      <c r="RK363" s="358"/>
      <c r="RL363" s="358"/>
      <c r="RM363" s="358"/>
      <c r="RN363" s="358"/>
      <c r="RO363" s="358"/>
      <c r="RP363" s="358"/>
      <c r="RQ363" s="358"/>
      <c r="RR363" s="358"/>
      <c r="RS363" s="358"/>
      <c r="RT363" s="358"/>
      <c r="RU363" s="358"/>
      <c r="RV363" s="358"/>
      <c r="RW363" s="358"/>
      <c r="RX363" s="358"/>
      <c r="RY363" s="358"/>
      <c r="RZ363" s="358"/>
      <c r="SA363" s="358"/>
      <c r="SB363" s="358"/>
      <c r="SC363" s="358"/>
      <c r="SD363" s="358"/>
      <c r="SE363" s="358"/>
      <c r="SF363" s="358"/>
      <c r="SG363" s="358"/>
      <c r="SH363" s="358"/>
      <c r="SI363" s="358"/>
      <c r="SJ363" s="358"/>
      <c r="SK363" s="358"/>
      <c r="SL363" s="358"/>
      <c r="SM363" s="358"/>
      <c r="SN363" s="358"/>
      <c r="SO363" s="358"/>
      <c r="SP363" s="358"/>
      <c r="SQ363" s="358"/>
      <c r="SR363" s="358"/>
      <c r="SS363" s="358"/>
      <c r="ST363" s="358"/>
      <c r="SU363" s="358"/>
      <c r="SV363" s="358"/>
      <c r="SW363" s="358"/>
      <c r="SX363" s="358"/>
      <c r="SY363" s="358"/>
      <c r="SZ363" s="358"/>
      <c r="TA363" s="358"/>
      <c r="TB363" s="358"/>
      <c r="TC363" s="358"/>
      <c r="TD363" s="358"/>
      <c r="TE363" s="358"/>
      <c r="TF363" s="358"/>
      <c r="TG363" s="358"/>
      <c r="TH363" s="358"/>
      <c r="TI363" s="358"/>
      <c r="TJ363" s="358"/>
      <c r="TK363" s="358"/>
      <c r="TL363" s="358"/>
      <c r="TM363" s="358"/>
      <c r="TN363" s="358"/>
      <c r="TO363" s="358"/>
      <c r="TP363" s="358"/>
      <c r="TQ363" s="358"/>
      <c r="TR363" s="358"/>
      <c r="TS363" s="358"/>
      <c r="TT363" s="358"/>
      <c r="TU363" s="358"/>
      <c r="TV363" s="358"/>
      <c r="TW363" s="358"/>
      <c r="TX363" s="358"/>
      <c r="TY363" s="358"/>
      <c r="TZ363" s="358"/>
      <c r="UA363" s="358"/>
      <c r="UB363" s="358"/>
      <c r="UC363" s="358"/>
      <c r="UD363" s="358"/>
      <c r="UE363" s="358"/>
      <c r="UF363" s="358"/>
      <c r="UG363" s="358"/>
      <c r="UH363" s="358"/>
      <c r="UI363" s="358"/>
      <c r="UJ363" s="358"/>
      <c r="UK363" s="358"/>
      <c r="UL363" s="358"/>
      <c r="UM363" s="358"/>
      <c r="UN363" s="358"/>
      <c r="UO363" s="358"/>
      <c r="UP363" s="358"/>
      <c r="UQ363" s="358"/>
      <c r="UR363" s="358"/>
      <c r="US363" s="358"/>
      <c r="UT363" s="358"/>
      <c r="UU363" s="358"/>
      <c r="UV363" s="358"/>
      <c r="UW363" s="358"/>
      <c r="UX363" s="358"/>
      <c r="UY363" s="358"/>
      <c r="UZ363" s="358"/>
      <c r="VA363" s="358"/>
      <c r="VB363" s="358"/>
      <c r="VC363" s="358"/>
      <c r="VD363" s="358"/>
      <c r="VE363" s="358"/>
      <c r="VF363" s="358"/>
      <c r="VG363" s="358"/>
      <c r="VH363" s="358"/>
      <c r="VI363" s="358"/>
      <c r="VJ363" s="358"/>
      <c r="VK363" s="358"/>
      <c r="VL363" s="358"/>
      <c r="VM363" s="358"/>
      <c r="VN363" s="358"/>
      <c r="VO363" s="358"/>
      <c r="VP363" s="358"/>
      <c r="VQ363" s="358"/>
      <c r="VR363" s="358"/>
      <c r="VS363" s="358"/>
      <c r="VT363" s="358"/>
      <c r="VU363" s="358"/>
      <c r="VV363" s="358"/>
      <c r="VW363" s="358"/>
      <c r="VX363" s="358"/>
      <c r="VY363" s="358"/>
      <c r="VZ363" s="358"/>
      <c r="WA363" s="358"/>
      <c r="WB363" s="358"/>
      <c r="WC363" s="358"/>
      <c r="WD363" s="358"/>
      <c r="WE363" s="358"/>
      <c r="WF363" s="358"/>
      <c r="WG363" s="358"/>
      <c r="WH363" s="358"/>
    </row>
    <row r="364" spans="1:606" s="357" customFormat="1" ht="15">
      <c r="A364" s="362"/>
      <c r="B364" s="208"/>
      <c r="C364" s="221"/>
      <c r="D364" s="180"/>
      <c r="E364" s="453"/>
      <c r="F364" s="895"/>
      <c r="G364" s="895"/>
      <c r="H364" s="895"/>
      <c r="I364" s="607" t="s">
        <v>0</v>
      </c>
      <c r="J364" s="607" t="s">
        <v>3</v>
      </c>
      <c r="K364" s="608" t="s">
        <v>901</v>
      </c>
      <c r="L364" s="607" t="s">
        <v>23</v>
      </c>
      <c r="M364" s="604">
        <v>9026</v>
      </c>
      <c r="N364" s="604">
        <v>9026</v>
      </c>
      <c r="O364" s="609"/>
      <c r="P364" s="609"/>
      <c r="Q364" s="604"/>
      <c r="R364" s="604"/>
      <c r="S364" s="444">
        <v>3</v>
      </c>
      <c r="BF364" s="358"/>
      <c r="BG364" s="358"/>
      <c r="BH364" s="358"/>
      <c r="BI364" s="358"/>
      <c r="BJ364" s="358"/>
      <c r="BK364" s="358"/>
      <c r="BL364" s="358"/>
      <c r="BM364" s="358"/>
      <c r="BN364" s="358"/>
      <c r="BO364" s="358"/>
      <c r="BP364" s="358"/>
      <c r="BQ364" s="358"/>
      <c r="BR364" s="358"/>
      <c r="BS364" s="358"/>
      <c r="BT364" s="358"/>
      <c r="BU364" s="358"/>
      <c r="BV364" s="358"/>
      <c r="BW364" s="358"/>
      <c r="BX364" s="358"/>
      <c r="BY364" s="358"/>
      <c r="BZ364" s="358"/>
      <c r="CA364" s="358"/>
      <c r="CB364" s="358"/>
      <c r="CC364" s="358"/>
      <c r="CD364" s="358"/>
      <c r="CE364" s="358"/>
      <c r="CF364" s="358"/>
      <c r="CG364" s="358"/>
      <c r="CH364" s="358"/>
      <c r="CI364" s="358"/>
      <c r="CJ364" s="358"/>
      <c r="CK364" s="358"/>
      <c r="CL364" s="358"/>
      <c r="CM364" s="358"/>
      <c r="CN364" s="358"/>
      <c r="CO364" s="358"/>
      <c r="CP364" s="358"/>
      <c r="CQ364" s="358"/>
      <c r="CR364" s="358"/>
      <c r="CS364" s="358"/>
      <c r="CT364" s="358"/>
      <c r="CU364" s="358"/>
      <c r="CV364" s="358"/>
      <c r="CW364" s="358"/>
      <c r="CX364" s="358"/>
      <c r="CY364" s="358"/>
      <c r="CZ364" s="358"/>
      <c r="DA364" s="358"/>
      <c r="DB364" s="358"/>
      <c r="DC364" s="358"/>
      <c r="DD364" s="358"/>
      <c r="DE364" s="358"/>
      <c r="DF364" s="358"/>
      <c r="DG364" s="358"/>
      <c r="DH364" s="358"/>
      <c r="DI364" s="358"/>
      <c r="DJ364" s="358"/>
      <c r="DK364" s="358"/>
      <c r="DL364" s="358"/>
      <c r="DM364" s="358"/>
      <c r="DN364" s="358"/>
      <c r="DO364" s="358"/>
      <c r="DP364" s="358"/>
      <c r="DQ364" s="358"/>
      <c r="DR364" s="358"/>
      <c r="DS364" s="358"/>
      <c r="DT364" s="358"/>
      <c r="DU364" s="358"/>
      <c r="DV364" s="358"/>
      <c r="DW364" s="358"/>
      <c r="DX364" s="358"/>
      <c r="DY364" s="358"/>
      <c r="DZ364" s="358"/>
      <c r="EA364" s="358"/>
      <c r="EB364" s="358"/>
      <c r="EC364" s="358"/>
      <c r="ED364" s="358"/>
      <c r="EE364" s="358"/>
      <c r="EF364" s="358"/>
      <c r="EG364" s="358"/>
      <c r="EH364" s="358"/>
      <c r="EI364" s="358"/>
      <c r="EJ364" s="358"/>
      <c r="EK364" s="358"/>
      <c r="EL364" s="358"/>
      <c r="EM364" s="358"/>
      <c r="EN364" s="358"/>
      <c r="EO364" s="358"/>
      <c r="EP364" s="358"/>
      <c r="EQ364" s="358"/>
      <c r="ER364" s="358"/>
      <c r="ES364" s="358"/>
      <c r="ET364" s="358"/>
      <c r="EU364" s="358"/>
      <c r="EV364" s="358"/>
      <c r="EW364" s="358"/>
      <c r="EX364" s="358"/>
      <c r="EY364" s="358"/>
      <c r="EZ364" s="358"/>
      <c r="FA364" s="358"/>
      <c r="FB364" s="358"/>
      <c r="FC364" s="358"/>
      <c r="FD364" s="358"/>
      <c r="FE364" s="358"/>
      <c r="FF364" s="358"/>
      <c r="FG364" s="358"/>
      <c r="FH364" s="358"/>
      <c r="FI364" s="358"/>
      <c r="FJ364" s="358"/>
      <c r="FK364" s="358"/>
      <c r="FL364" s="358"/>
      <c r="FM364" s="358"/>
      <c r="FN364" s="358"/>
      <c r="FO364" s="358"/>
      <c r="FP364" s="358"/>
      <c r="FQ364" s="358"/>
      <c r="FR364" s="358"/>
      <c r="FS364" s="358"/>
      <c r="FT364" s="358"/>
      <c r="FU364" s="358"/>
      <c r="FV364" s="358"/>
      <c r="FW364" s="358"/>
      <c r="FX364" s="358"/>
      <c r="FY364" s="358"/>
      <c r="FZ364" s="358"/>
      <c r="GA364" s="358"/>
      <c r="GB364" s="358"/>
      <c r="GC364" s="358"/>
      <c r="GD364" s="358"/>
      <c r="GE364" s="358"/>
      <c r="GF364" s="358"/>
      <c r="GG364" s="358"/>
      <c r="GH364" s="358"/>
      <c r="GI364" s="358"/>
      <c r="GJ364" s="358"/>
      <c r="GK364" s="358"/>
      <c r="GL364" s="358"/>
      <c r="GM364" s="358"/>
      <c r="GN364" s="358"/>
      <c r="GO364" s="358"/>
      <c r="GP364" s="358"/>
      <c r="GQ364" s="358"/>
      <c r="GR364" s="358"/>
      <c r="GS364" s="358"/>
      <c r="GT364" s="358"/>
      <c r="GU364" s="358"/>
      <c r="GV364" s="358"/>
      <c r="GW364" s="358"/>
      <c r="GX364" s="358"/>
      <c r="GY364" s="358"/>
      <c r="GZ364" s="358"/>
      <c r="HA364" s="358"/>
      <c r="HB364" s="358"/>
      <c r="HC364" s="358"/>
      <c r="HD364" s="358"/>
      <c r="HE364" s="358"/>
      <c r="HF364" s="358"/>
      <c r="HG364" s="358"/>
      <c r="HH364" s="358"/>
      <c r="HI364" s="358"/>
      <c r="HJ364" s="358"/>
      <c r="HK364" s="358"/>
      <c r="HL364" s="358"/>
      <c r="HM364" s="358"/>
      <c r="HN364" s="358"/>
      <c r="HO364" s="358"/>
      <c r="HP364" s="358"/>
      <c r="HQ364" s="358"/>
      <c r="HR364" s="358"/>
      <c r="HS364" s="358"/>
      <c r="HT364" s="358"/>
      <c r="HU364" s="358"/>
      <c r="HV364" s="358"/>
      <c r="HW364" s="358"/>
      <c r="HX364" s="358"/>
      <c r="HY364" s="358"/>
      <c r="HZ364" s="358"/>
      <c r="IA364" s="358"/>
      <c r="IB364" s="358"/>
      <c r="IC364" s="358"/>
      <c r="ID364" s="358"/>
      <c r="IE364" s="358"/>
      <c r="IF364" s="358"/>
      <c r="IG364" s="358"/>
      <c r="IH364" s="358"/>
      <c r="II364" s="358"/>
      <c r="IJ364" s="358"/>
      <c r="IK364" s="358"/>
      <c r="IL364" s="358"/>
      <c r="IM364" s="358"/>
      <c r="IN364" s="358"/>
      <c r="IO364" s="358"/>
      <c r="IP364" s="358"/>
      <c r="IQ364" s="358"/>
      <c r="IR364" s="358"/>
      <c r="IS364" s="358"/>
      <c r="IT364" s="358"/>
      <c r="IU364" s="358"/>
      <c r="IV364" s="358"/>
      <c r="IW364" s="358"/>
      <c r="IX364" s="358"/>
      <c r="IY364" s="358"/>
      <c r="IZ364" s="358"/>
      <c r="JA364" s="358"/>
      <c r="JB364" s="358"/>
      <c r="JC364" s="358"/>
      <c r="JD364" s="358"/>
      <c r="JE364" s="358"/>
      <c r="JF364" s="358"/>
      <c r="JG364" s="358"/>
      <c r="JH364" s="358"/>
      <c r="JI364" s="358"/>
      <c r="JJ364" s="358"/>
      <c r="JK364" s="358"/>
      <c r="JL364" s="358"/>
      <c r="JM364" s="358"/>
      <c r="JN364" s="358"/>
      <c r="JO364" s="358"/>
      <c r="JP364" s="358"/>
      <c r="JQ364" s="358"/>
      <c r="JR364" s="358"/>
      <c r="JS364" s="358"/>
      <c r="JT364" s="358"/>
      <c r="JU364" s="358"/>
      <c r="JV364" s="358"/>
      <c r="JW364" s="358"/>
      <c r="JX364" s="358"/>
      <c r="JY364" s="358"/>
      <c r="JZ364" s="358"/>
      <c r="KA364" s="358"/>
      <c r="KB364" s="358"/>
      <c r="KC364" s="358"/>
      <c r="KD364" s="358"/>
      <c r="KE364" s="358"/>
      <c r="KF364" s="358"/>
      <c r="KG364" s="358"/>
      <c r="KH364" s="358"/>
      <c r="KI364" s="358"/>
      <c r="KJ364" s="358"/>
      <c r="KK364" s="358"/>
      <c r="KL364" s="358"/>
      <c r="KM364" s="358"/>
      <c r="KN364" s="358"/>
      <c r="KO364" s="358"/>
      <c r="KP364" s="358"/>
      <c r="KQ364" s="358"/>
      <c r="KR364" s="358"/>
      <c r="KS364" s="358"/>
      <c r="KT364" s="358"/>
      <c r="KU364" s="358"/>
      <c r="KV364" s="358"/>
      <c r="KW364" s="358"/>
      <c r="KX364" s="358"/>
      <c r="KY364" s="358"/>
      <c r="KZ364" s="358"/>
      <c r="LA364" s="358"/>
      <c r="LB364" s="358"/>
      <c r="LC364" s="358"/>
      <c r="LD364" s="358"/>
      <c r="LE364" s="358"/>
      <c r="LF364" s="358"/>
      <c r="LG364" s="358"/>
      <c r="LH364" s="358"/>
      <c r="LI364" s="358"/>
      <c r="LJ364" s="358"/>
      <c r="LK364" s="358"/>
      <c r="LL364" s="358"/>
      <c r="LM364" s="358"/>
      <c r="LN364" s="358"/>
      <c r="LO364" s="358"/>
      <c r="LP364" s="358"/>
      <c r="LQ364" s="358"/>
      <c r="LR364" s="358"/>
      <c r="LS364" s="358"/>
      <c r="LT364" s="358"/>
      <c r="LU364" s="358"/>
      <c r="LV364" s="358"/>
      <c r="LW364" s="358"/>
      <c r="LX364" s="358"/>
      <c r="LY364" s="358"/>
      <c r="LZ364" s="358"/>
      <c r="MA364" s="358"/>
      <c r="MB364" s="358"/>
      <c r="MC364" s="358"/>
      <c r="MD364" s="358"/>
      <c r="ME364" s="358"/>
      <c r="MF364" s="358"/>
      <c r="MG364" s="358"/>
      <c r="MH364" s="358"/>
      <c r="MI364" s="358"/>
      <c r="MJ364" s="358"/>
      <c r="MK364" s="358"/>
      <c r="ML364" s="358"/>
      <c r="MM364" s="358"/>
      <c r="MN364" s="358"/>
      <c r="MO364" s="358"/>
      <c r="MP364" s="358"/>
      <c r="MQ364" s="358"/>
      <c r="MR364" s="358"/>
      <c r="MS364" s="358"/>
      <c r="MT364" s="358"/>
      <c r="MU364" s="358"/>
      <c r="MV364" s="358"/>
      <c r="MW364" s="358"/>
      <c r="MX364" s="358"/>
      <c r="MY364" s="358"/>
      <c r="MZ364" s="358"/>
      <c r="NA364" s="358"/>
      <c r="NB364" s="358"/>
      <c r="NC364" s="358"/>
      <c r="ND364" s="358"/>
      <c r="NE364" s="358"/>
      <c r="NF364" s="358"/>
      <c r="NG364" s="358"/>
      <c r="NH364" s="358"/>
      <c r="NI364" s="358"/>
      <c r="NJ364" s="358"/>
      <c r="NK364" s="358"/>
      <c r="NL364" s="358"/>
      <c r="NM364" s="358"/>
      <c r="NN364" s="358"/>
      <c r="NO364" s="358"/>
      <c r="NP364" s="358"/>
      <c r="NQ364" s="358"/>
      <c r="NR364" s="358"/>
      <c r="NS364" s="358"/>
      <c r="NT364" s="358"/>
      <c r="NU364" s="358"/>
      <c r="NV364" s="358"/>
      <c r="NW364" s="358"/>
      <c r="NX364" s="358"/>
      <c r="NY364" s="358"/>
      <c r="NZ364" s="358"/>
      <c r="OA364" s="358"/>
      <c r="OB364" s="358"/>
      <c r="OC364" s="358"/>
      <c r="OD364" s="358"/>
      <c r="OE364" s="358"/>
      <c r="OF364" s="358"/>
      <c r="OG364" s="358"/>
      <c r="OH364" s="358"/>
      <c r="OI364" s="358"/>
      <c r="OJ364" s="358"/>
      <c r="OK364" s="358"/>
      <c r="OL364" s="358"/>
      <c r="OM364" s="358"/>
      <c r="ON364" s="358"/>
      <c r="OO364" s="358"/>
      <c r="OP364" s="358"/>
      <c r="OQ364" s="358"/>
      <c r="OR364" s="358"/>
      <c r="OS364" s="358"/>
      <c r="OT364" s="358"/>
      <c r="OU364" s="358"/>
      <c r="OV364" s="358"/>
      <c r="OW364" s="358"/>
      <c r="OX364" s="358"/>
      <c r="OY364" s="358"/>
      <c r="OZ364" s="358"/>
      <c r="PA364" s="358"/>
      <c r="PB364" s="358"/>
      <c r="PC364" s="358"/>
      <c r="PD364" s="358"/>
      <c r="PE364" s="358"/>
      <c r="PF364" s="358"/>
      <c r="PG364" s="358"/>
      <c r="PH364" s="358"/>
      <c r="PI364" s="358"/>
      <c r="PJ364" s="358"/>
      <c r="PK364" s="358"/>
      <c r="PL364" s="358"/>
      <c r="PM364" s="358"/>
      <c r="PN364" s="358"/>
      <c r="PO364" s="358"/>
      <c r="PP364" s="358"/>
      <c r="PQ364" s="358"/>
      <c r="PR364" s="358"/>
      <c r="PS364" s="358"/>
      <c r="PT364" s="358"/>
      <c r="PU364" s="358"/>
      <c r="PV364" s="358"/>
      <c r="PW364" s="358"/>
      <c r="PX364" s="358"/>
      <c r="PY364" s="358"/>
      <c r="PZ364" s="358"/>
      <c r="QA364" s="358"/>
      <c r="QB364" s="358"/>
      <c r="QC364" s="358"/>
      <c r="QD364" s="358"/>
      <c r="QE364" s="358"/>
      <c r="QF364" s="358"/>
      <c r="QG364" s="358"/>
      <c r="QH364" s="358"/>
      <c r="QI364" s="358"/>
      <c r="QJ364" s="358"/>
      <c r="QK364" s="358"/>
      <c r="QL364" s="358"/>
      <c r="QM364" s="358"/>
      <c r="QN364" s="358"/>
      <c r="QO364" s="358"/>
      <c r="QP364" s="358"/>
      <c r="QQ364" s="358"/>
      <c r="QR364" s="358"/>
      <c r="QS364" s="358"/>
      <c r="QT364" s="358"/>
      <c r="QU364" s="358"/>
      <c r="QV364" s="358"/>
      <c r="QW364" s="358"/>
      <c r="QX364" s="358"/>
      <c r="QY364" s="358"/>
      <c r="QZ364" s="358"/>
      <c r="RA364" s="358"/>
      <c r="RB364" s="358"/>
      <c r="RC364" s="358"/>
      <c r="RD364" s="358"/>
      <c r="RE364" s="358"/>
      <c r="RF364" s="358"/>
      <c r="RG364" s="358"/>
      <c r="RH364" s="358"/>
      <c r="RI364" s="358"/>
      <c r="RJ364" s="358"/>
      <c r="RK364" s="358"/>
      <c r="RL364" s="358"/>
      <c r="RM364" s="358"/>
      <c r="RN364" s="358"/>
      <c r="RO364" s="358"/>
      <c r="RP364" s="358"/>
      <c r="RQ364" s="358"/>
      <c r="RR364" s="358"/>
      <c r="RS364" s="358"/>
      <c r="RT364" s="358"/>
      <c r="RU364" s="358"/>
      <c r="RV364" s="358"/>
      <c r="RW364" s="358"/>
      <c r="RX364" s="358"/>
      <c r="RY364" s="358"/>
      <c r="RZ364" s="358"/>
      <c r="SA364" s="358"/>
      <c r="SB364" s="358"/>
      <c r="SC364" s="358"/>
      <c r="SD364" s="358"/>
      <c r="SE364" s="358"/>
      <c r="SF364" s="358"/>
      <c r="SG364" s="358"/>
      <c r="SH364" s="358"/>
      <c r="SI364" s="358"/>
      <c r="SJ364" s="358"/>
      <c r="SK364" s="358"/>
      <c r="SL364" s="358"/>
      <c r="SM364" s="358"/>
      <c r="SN364" s="358"/>
      <c r="SO364" s="358"/>
      <c r="SP364" s="358"/>
      <c r="SQ364" s="358"/>
      <c r="SR364" s="358"/>
      <c r="SS364" s="358"/>
      <c r="ST364" s="358"/>
      <c r="SU364" s="358"/>
      <c r="SV364" s="358"/>
      <c r="SW364" s="358"/>
      <c r="SX364" s="358"/>
      <c r="SY364" s="358"/>
      <c r="SZ364" s="358"/>
      <c r="TA364" s="358"/>
      <c r="TB364" s="358"/>
      <c r="TC364" s="358"/>
      <c r="TD364" s="358"/>
      <c r="TE364" s="358"/>
      <c r="TF364" s="358"/>
      <c r="TG364" s="358"/>
      <c r="TH364" s="358"/>
      <c r="TI364" s="358"/>
      <c r="TJ364" s="358"/>
      <c r="TK364" s="358"/>
      <c r="TL364" s="358"/>
      <c r="TM364" s="358"/>
      <c r="TN364" s="358"/>
      <c r="TO364" s="358"/>
      <c r="TP364" s="358"/>
      <c r="TQ364" s="358"/>
      <c r="TR364" s="358"/>
      <c r="TS364" s="358"/>
      <c r="TT364" s="358"/>
      <c r="TU364" s="358"/>
      <c r="TV364" s="358"/>
      <c r="TW364" s="358"/>
      <c r="TX364" s="358"/>
      <c r="TY364" s="358"/>
      <c r="TZ364" s="358"/>
      <c r="UA364" s="358"/>
      <c r="UB364" s="358"/>
      <c r="UC364" s="358"/>
      <c r="UD364" s="358"/>
      <c r="UE364" s="358"/>
      <c r="UF364" s="358"/>
      <c r="UG364" s="358"/>
      <c r="UH364" s="358"/>
      <c r="UI364" s="358"/>
      <c r="UJ364" s="358"/>
      <c r="UK364" s="358"/>
      <c r="UL364" s="358"/>
      <c r="UM364" s="358"/>
      <c r="UN364" s="358"/>
      <c r="UO364" s="358"/>
      <c r="UP364" s="358"/>
      <c r="UQ364" s="358"/>
      <c r="UR364" s="358"/>
      <c r="US364" s="358"/>
      <c r="UT364" s="358"/>
      <c r="UU364" s="358"/>
      <c r="UV364" s="358"/>
      <c r="UW364" s="358"/>
      <c r="UX364" s="358"/>
      <c r="UY364" s="358"/>
      <c r="UZ364" s="358"/>
      <c r="VA364" s="358"/>
      <c r="VB364" s="358"/>
      <c r="VC364" s="358"/>
      <c r="VD364" s="358"/>
      <c r="VE364" s="358"/>
      <c r="VF364" s="358"/>
      <c r="VG364" s="358"/>
      <c r="VH364" s="358"/>
      <c r="VI364" s="358"/>
      <c r="VJ364" s="358"/>
      <c r="VK364" s="358"/>
      <c r="VL364" s="358"/>
      <c r="VM364" s="358"/>
      <c r="VN364" s="358"/>
      <c r="VO364" s="358"/>
      <c r="VP364" s="358"/>
      <c r="VQ364" s="358"/>
      <c r="VR364" s="358"/>
      <c r="VS364" s="358"/>
      <c r="VT364" s="358"/>
      <c r="VU364" s="358"/>
      <c r="VV364" s="358"/>
      <c r="VW364" s="358"/>
      <c r="VX364" s="358"/>
      <c r="VY364" s="358"/>
      <c r="VZ364" s="358"/>
      <c r="WA364" s="358"/>
      <c r="WB364" s="358"/>
      <c r="WC364" s="358"/>
      <c r="WD364" s="358"/>
      <c r="WE364" s="358"/>
      <c r="WF364" s="358"/>
      <c r="WG364" s="358"/>
      <c r="WH364" s="358"/>
    </row>
    <row r="365" spans="1:606" s="357" customFormat="1" ht="15">
      <c r="A365" s="362"/>
      <c r="B365" s="208"/>
      <c r="C365" s="221"/>
      <c r="D365" s="180"/>
      <c r="E365" s="453"/>
      <c r="F365" s="895"/>
      <c r="G365" s="895"/>
      <c r="H365" s="895"/>
      <c r="I365" s="607" t="s">
        <v>0</v>
      </c>
      <c r="J365" s="607" t="s">
        <v>3</v>
      </c>
      <c r="K365" s="608" t="s">
        <v>901</v>
      </c>
      <c r="L365" s="607" t="s">
        <v>8</v>
      </c>
      <c r="M365" s="604">
        <v>3583484.73</v>
      </c>
      <c r="N365" s="604">
        <v>3583484.73</v>
      </c>
      <c r="O365" s="609"/>
      <c r="P365" s="609"/>
      <c r="Q365" s="604"/>
      <c r="R365" s="604"/>
      <c r="S365" s="444">
        <v>3</v>
      </c>
      <c r="BF365" s="358"/>
      <c r="BG365" s="358"/>
      <c r="BH365" s="358"/>
      <c r="BI365" s="358"/>
      <c r="BJ365" s="358"/>
      <c r="BK365" s="358"/>
      <c r="BL365" s="358"/>
      <c r="BM365" s="358"/>
      <c r="BN365" s="358"/>
      <c r="BO365" s="358"/>
      <c r="BP365" s="358"/>
      <c r="BQ365" s="358"/>
      <c r="BR365" s="358"/>
      <c r="BS365" s="358"/>
      <c r="BT365" s="358"/>
      <c r="BU365" s="358"/>
      <c r="BV365" s="358"/>
      <c r="BW365" s="358"/>
      <c r="BX365" s="358"/>
      <c r="BY365" s="358"/>
      <c r="BZ365" s="358"/>
      <c r="CA365" s="358"/>
      <c r="CB365" s="358"/>
      <c r="CC365" s="358"/>
      <c r="CD365" s="358"/>
      <c r="CE365" s="358"/>
      <c r="CF365" s="358"/>
      <c r="CG365" s="358"/>
      <c r="CH365" s="358"/>
      <c r="CI365" s="358"/>
      <c r="CJ365" s="358"/>
      <c r="CK365" s="358"/>
      <c r="CL365" s="358"/>
      <c r="CM365" s="358"/>
      <c r="CN365" s="358"/>
      <c r="CO365" s="358"/>
      <c r="CP365" s="358"/>
      <c r="CQ365" s="358"/>
      <c r="CR365" s="358"/>
      <c r="CS365" s="358"/>
      <c r="CT365" s="358"/>
      <c r="CU365" s="358"/>
      <c r="CV365" s="358"/>
      <c r="CW365" s="358"/>
      <c r="CX365" s="358"/>
      <c r="CY365" s="358"/>
      <c r="CZ365" s="358"/>
      <c r="DA365" s="358"/>
      <c r="DB365" s="358"/>
      <c r="DC365" s="358"/>
      <c r="DD365" s="358"/>
      <c r="DE365" s="358"/>
      <c r="DF365" s="358"/>
      <c r="DG365" s="358"/>
      <c r="DH365" s="358"/>
      <c r="DI365" s="358"/>
      <c r="DJ365" s="358"/>
      <c r="DK365" s="358"/>
      <c r="DL365" s="358"/>
      <c r="DM365" s="358"/>
      <c r="DN365" s="358"/>
      <c r="DO365" s="358"/>
      <c r="DP365" s="358"/>
      <c r="DQ365" s="358"/>
      <c r="DR365" s="358"/>
      <c r="DS365" s="358"/>
      <c r="DT365" s="358"/>
      <c r="DU365" s="358"/>
      <c r="DV365" s="358"/>
      <c r="DW365" s="358"/>
      <c r="DX365" s="358"/>
      <c r="DY365" s="358"/>
      <c r="DZ365" s="358"/>
      <c r="EA365" s="358"/>
      <c r="EB365" s="358"/>
      <c r="EC365" s="358"/>
      <c r="ED365" s="358"/>
      <c r="EE365" s="358"/>
      <c r="EF365" s="358"/>
      <c r="EG365" s="358"/>
      <c r="EH365" s="358"/>
      <c r="EI365" s="358"/>
      <c r="EJ365" s="358"/>
      <c r="EK365" s="358"/>
      <c r="EL365" s="358"/>
      <c r="EM365" s="358"/>
      <c r="EN365" s="358"/>
      <c r="EO365" s="358"/>
      <c r="EP365" s="358"/>
      <c r="EQ365" s="358"/>
      <c r="ER365" s="358"/>
      <c r="ES365" s="358"/>
      <c r="ET365" s="358"/>
      <c r="EU365" s="358"/>
      <c r="EV365" s="358"/>
      <c r="EW365" s="358"/>
      <c r="EX365" s="358"/>
      <c r="EY365" s="358"/>
      <c r="EZ365" s="358"/>
      <c r="FA365" s="358"/>
      <c r="FB365" s="358"/>
      <c r="FC365" s="358"/>
      <c r="FD365" s="358"/>
      <c r="FE365" s="358"/>
      <c r="FF365" s="358"/>
      <c r="FG365" s="358"/>
      <c r="FH365" s="358"/>
      <c r="FI365" s="358"/>
      <c r="FJ365" s="358"/>
      <c r="FK365" s="358"/>
      <c r="FL365" s="358"/>
      <c r="FM365" s="358"/>
      <c r="FN365" s="358"/>
      <c r="FO365" s="358"/>
      <c r="FP365" s="358"/>
      <c r="FQ365" s="358"/>
      <c r="FR365" s="358"/>
      <c r="FS365" s="358"/>
      <c r="FT365" s="358"/>
      <c r="FU365" s="358"/>
      <c r="FV365" s="358"/>
      <c r="FW365" s="358"/>
      <c r="FX365" s="358"/>
      <c r="FY365" s="358"/>
      <c r="FZ365" s="358"/>
      <c r="GA365" s="358"/>
      <c r="GB365" s="358"/>
      <c r="GC365" s="358"/>
      <c r="GD365" s="358"/>
      <c r="GE365" s="358"/>
      <c r="GF365" s="358"/>
      <c r="GG365" s="358"/>
      <c r="GH365" s="358"/>
      <c r="GI365" s="358"/>
      <c r="GJ365" s="358"/>
      <c r="GK365" s="358"/>
      <c r="GL365" s="358"/>
      <c r="GM365" s="358"/>
      <c r="GN365" s="358"/>
      <c r="GO365" s="358"/>
      <c r="GP365" s="358"/>
      <c r="GQ365" s="358"/>
      <c r="GR365" s="358"/>
      <c r="GS365" s="358"/>
      <c r="GT365" s="358"/>
      <c r="GU365" s="358"/>
      <c r="GV365" s="358"/>
      <c r="GW365" s="358"/>
      <c r="GX365" s="358"/>
      <c r="GY365" s="358"/>
      <c r="GZ365" s="358"/>
      <c r="HA365" s="358"/>
      <c r="HB365" s="358"/>
      <c r="HC365" s="358"/>
      <c r="HD365" s="358"/>
      <c r="HE365" s="358"/>
      <c r="HF365" s="358"/>
      <c r="HG365" s="358"/>
      <c r="HH365" s="358"/>
      <c r="HI365" s="358"/>
      <c r="HJ365" s="358"/>
      <c r="HK365" s="358"/>
      <c r="HL365" s="358"/>
      <c r="HM365" s="358"/>
      <c r="HN365" s="358"/>
      <c r="HO365" s="358"/>
      <c r="HP365" s="358"/>
      <c r="HQ365" s="358"/>
      <c r="HR365" s="358"/>
      <c r="HS365" s="358"/>
      <c r="HT365" s="358"/>
      <c r="HU365" s="358"/>
      <c r="HV365" s="358"/>
      <c r="HW365" s="358"/>
      <c r="HX365" s="358"/>
      <c r="HY365" s="358"/>
      <c r="HZ365" s="358"/>
      <c r="IA365" s="358"/>
      <c r="IB365" s="358"/>
      <c r="IC365" s="358"/>
      <c r="ID365" s="358"/>
      <c r="IE365" s="358"/>
      <c r="IF365" s="358"/>
      <c r="IG365" s="358"/>
      <c r="IH365" s="358"/>
      <c r="II365" s="358"/>
      <c r="IJ365" s="358"/>
      <c r="IK365" s="358"/>
      <c r="IL365" s="358"/>
      <c r="IM365" s="358"/>
      <c r="IN365" s="358"/>
      <c r="IO365" s="358"/>
      <c r="IP365" s="358"/>
      <c r="IQ365" s="358"/>
      <c r="IR365" s="358"/>
      <c r="IS365" s="358"/>
      <c r="IT365" s="358"/>
      <c r="IU365" s="358"/>
      <c r="IV365" s="358"/>
      <c r="IW365" s="358"/>
      <c r="IX365" s="358"/>
      <c r="IY365" s="358"/>
      <c r="IZ365" s="358"/>
      <c r="JA365" s="358"/>
      <c r="JB365" s="358"/>
      <c r="JC365" s="358"/>
      <c r="JD365" s="358"/>
      <c r="JE365" s="358"/>
      <c r="JF365" s="358"/>
      <c r="JG365" s="358"/>
      <c r="JH365" s="358"/>
      <c r="JI365" s="358"/>
      <c r="JJ365" s="358"/>
      <c r="JK365" s="358"/>
      <c r="JL365" s="358"/>
      <c r="JM365" s="358"/>
      <c r="JN365" s="358"/>
      <c r="JO365" s="358"/>
      <c r="JP365" s="358"/>
      <c r="JQ365" s="358"/>
      <c r="JR365" s="358"/>
      <c r="JS365" s="358"/>
      <c r="JT365" s="358"/>
      <c r="JU365" s="358"/>
      <c r="JV365" s="358"/>
      <c r="JW365" s="358"/>
      <c r="JX365" s="358"/>
      <c r="JY365" s="358"/>
      <c r="JZ365" s="358"/>
      <c r="KA365" s="358"/>
      <c r="KB365" s="358"/>
      <c r="KC365" s="358"/>
      <c r="KD365" s="358"/>
      <c r="KE365" s="358"/>
      <c r="KF365" s="358"/>
      <c r="KG365" s="358"/>
      <c r="KH365" s="358"/>
      <c r="KI365" s="358"/>
      <c r="KJ365" s="358"/>
      <c r="KK365" s="358"/>
      <c r="KL365" s="358"/>
      <c r="KM365" s="358"/>
      <c r="KN365" s="358"/>
      <c r="KO365" s="358"/>
      <c r="KP365" s="358"/>
      <c r="KQ365" s="358"/>
      <c r="KR365" s="358"/>
      <c r="KS365" s="358"/>
      <c r="KT365" s="358"/>
      <c r="KU365" s="358"/>
      <c r="KV365" s="358"/>
      <c r="KW365" s="358"/>
      <c r="KX365" s="358"/>
      <c r="KY365" s="358"/>
      <c r="KZ365" s="358"/>
      <c r="LA365" s="358"/>
      <c r="LB365" s="358"/>
      <c r="LC365" s="358"/>
      <c r="LD365" s="358"/>
      <c r="LE365" s="358"/>
      <c r="LF365" s="358"/>
      <c r="LG365" s="358"/>
      <c r="LH365" s="358"/>
      <c r="LI365" s="358"/>
      <c r="LJ365" s="358"/>
      <c r="LK365" s="358"/>
      <c r="LL365" s="358"/>
      <c r="LM365" s="358"/>
      <c r="LN365" s="358"/>
      <c r="LO365" s="358"/>
      <c r="LP365" s="358"/>
      <c r="LQ365" s="358"/>
      <c r="LR365" s="358"/>
      <c r="LS365" s="358"/>
      <c r="LT365" s="358"/>
      <c r="LU365" s="358"/>
      <c r="LV365" s="358"/>
      <c r="LW365" s="358"/>
      <c r="LX365" s="358"/>
      <c r="LY365" s="358"/>
      <c r="LZ365" s="358"/>
      <c r="MA365" s="358"/>
      <c r="MB365" s="358"/>
      <c r="MC365" s="358"/>
      <c r="MD365" s="358"/>
      <c r="ME365" s="358"/>
      <c r="MF365" s="358"/>
      <c r="MG365" s="358"/>
      <c r="MH365" s="358"/>
      <c r="MI365" s="358"/>
      <c r="MJ365" s="358"/>
      <c r="MK365" s="358"/>
      <c r="ML365" s="358"/>
      <c r="MM365" s="358"/>
      <c r="MN365" s="358"/>
      <c r="MO365" s="358"/>
      <c r="MP365" s="358"/>
      <c r="MQ365" s="358"/>
      <c r="MR365" s="358"/>
      <c r="MS365" s="358"/>
      <c r="MT365" s="358"/>
      <c r="MU365" s="358"/>
      <c r="MV365" s="358"/>
      <c r="MW365" s="358"/>
      <c r="MX365" s="358"/>
      <c r="MY365" s="358"/>
      <c r="MZ365" s="358"/>
      <c r="NA365" s="358"/>
      <c r="NB365" s="358"/>
      <c r="NC365" s="358"/>
      <c r="ND365" s="358"/>
      <c r="NE365" s="358"/>
      <c r="NF365" s="358"/>
      <c r="NG365" s="358"/>
      <c r="NH365" s="358"/>
      <c r="NI365" s="358"/>
      <c r="NJ365" s="358"/>
      <c r="NK365" s="358"/>
      <c r="NL365" s="358"/>
      <c r="NM365" s="358"/>
      <c r="NN365" s="358"/>
      <c r="NO365" s="358"/>
      <c r="NP365" s="358"/>
      <c r="NQ365" s="358"/>
      <c r="NR365" s="358"/>
      <c r="NS365" s="358"/>
      <c r="NT365" s="358"/>
      <c r="NU365" s="358"/>
      <c r="NV365" s="358"/>
      <c r="NW365" s="358"/>
      <c r="NX365" s="358"/>
      <c r="NY365" s="358"/>
      <c r="NZ365" s="358"/>
      <c r="OA365" s="358"/>
      <c r="OB365" s="358"/>
      <c r="OC365" s="358"/>
      <c r="OD365" s="358"/>
      <c r="OE365" s="358"/>
      <c r="OF365" s="358"/>
      <c r="OG365" s="358"/>
      <c r="OH365" s="358"/>
      <c r="OI365" s="358"/>
      <c r="OJ365" s="358"/>
      <c r="OK365" s="358"/>
      <c r="OL365" s="358"/>
      <c r="OM365" s="358"/>
      <c r="ON365" s="358"/>
      <c r="OO365" s="358"/>
      <c r="OP365" s="358"/>
      <c r="OQ365" s="358"/>
      <c r="OR365" s="358"/>
      <c r="OS365" s="358"/>
      <c r="OT365" s="358"/>
      <c r="OU365" s="358"/>
      <c r="OV365" s="358"/>
      <c r="OW365" s="358"/>
      <c r="OX365" s="358"/>
      <c r="OY365" s="358"/>
      <c r="OZ365" s="358"/>
      <c r="PA365" s="358"/>
      <c r="PB365" s="358"/>
      <c r="PC365" s="358"/>
      <c r="PD365" s="358"/>
      <c r="PE365" s="358"/>
      <c r="PF365" s="358"/>
      <c r="PG365" s="358"/>
      <c r="PH365" s="358"/>
      <c r="PI365" s="358"/>
      <c r="PJ365" s="358"/>
      <c r="PK365" s="358"/>
      <c r="PL365" s="358"/>
      <c r="PM365" s="358"/>
      <c r="PN365" s="358"/>
      <c r="PO365" s="358"/>
      <c r="PP365" s="358"/>
      <c r="PQ365" s="358"/>
      <c r="PR365" s="358"/>
      <c r="PS365" s="358"/>
      <c r="PT365" s="358"/>
      <c r="PU365" s="358"/>
      <c r="PV365" s="358"/>
      <c r="PW365" s="358"/>
      <c r="PX365" s="358"/>
      <c r="PY365" s="358"/>
      <c r="PZ365" s="358"/>
      <c r="QA365" s="358"/>
      <c r="QB365" s="358"/>
      <c r="QC365" s="358"/>
      <c r="QD365" s="358"/>
      <c r="QE365" s="358"/>
      <c r="QF365" s="358"/>
      <c r="QG365" s="358"/>
      <c r="QH365" s="358"/>
      <c r="QI365" s="358"/>
      <c r="QJ365" s="358"/>
      <c r="QK365" s="358"/>
      <c r="QL365" s="358"/>
      <c r="QM365" s="358"/>
      <c r="QN365" s="358"/>
      <c r="QO365" s="358"/>
      <c r="QP365" s="358"/>
      <c r="QQ365" s="358"/>
      <c r="QR365" s="358"/>
      <c r="QS365" s="358"/>
      <c r="QT365" s="358"/>
      <c r="QU365" s="358"/>
      <c r="QV365" s="358"/>
      <c r="QW365" s="358"/>
      <c r="QX365" s="358"/>
      <c r="QY365" s="358"/>
      <c r="QZ365" s="358"/>
      <c r="RA365" s="358"/>
      <c r="RB365" s="358"/>
      <c r="RC365" s="358"/>
      <c r="RD365" s="358"/>
      <c r="RE365" s="358"/>
      <c r="RF365" s="358"/>
      <c r="RG365" s="358"/>
      <c r="RH365" s="358"/>
      <c r="RI365" s="358"/>
      <c r="RJ365" s="358"/>
      <c r="RK365" s="358"/>
      <c r="RL365" s="358"/>
      <c r="RM365" s="358"/>
      <c r="RN365" s="358"/>
      <c r="RO365" s="358"/>
      <c r="RP365" s="358"/>
      <c r="RQ365" s="358"/>
      <c r="RR365" s="358"/>
      <c r="RS365" s="358"/>
      <c r="RT365" s="358"/>
      <c r="RU365" s="358"/>
      <c r="RV365" s="358"/>
      <c r="RW365" s="358"/>
      <c r="RX365" s="358"/>
      <c r="RY365" s="358"/>
      <c r="RZ365" s="358"/>
      <c r="SA365" s="358"/>
      <c r="SB365" s="358"/>
      <c r="SC365" s="358"/>
      <c r="SD365" s="358"/>
      <c r="SE365" s="358"/>
      <c r="SF365" s="358"/>
      <c r="SG365" s="358"/>
      <c r="SH365" s="358"/>
      <c r="SI365" s="358"/>
      <c r="SJ365" s="358"/>
      <c r="SK365" s="358"/>
      <c r="SL365" s="358"/>
      <c r="SM365" s="358"/>
      <c r="SN365" s="358"/>
      <c r="SO365" s="358"/>
      <c r="SP365" s="358"/>
      <c r="SQ365" s="358"/>
      <c r="SR365" s="358"/>
      <c r="SS365" s="358"/>
      <c r="ST365" s="358"/>
      <c r="SU365" s="358"/>
      <c r="SV365" s="358"/>
      <c r="SW365" s="358"/>
      <c r="SX365" s="358"/>
      <c r="SY365" s="358"/>
      <c r="SZ365" s="358"/>
      <c r="TA365" s="358"/>
      <c r="TB365" s="358"/>
      <c r="TC365" s="358"/>
      <c r="TD365" s="358"/>
      <c r="TE365" s="358"/>
      <c r="TF365" s="358"/>
      <c r="TG365" s="358"/>
      <c r="TH365" s="358"/>
      <c r="TI365" s="358"/>
      <c r="TJ365" s="358"/>
      <c r="TK365" s="358"/>
      <c r="TL365" s="358"/>
      <c r="TM365" s="358"/>
      <c r="TN365" s="358"/>
      <c r="TO365" s="358"/>
      <c r="TP365" s="358"/>
      <c r="TQ365" s="358"/>
      <c r="TR365" s="358"/>
      <c r="TS365" s="358"/>
      <c r="TT365" s="358"/>
      <c r="TU365" s="358"/>
      <c r="TV365" s="358"/>
      <c r="TW365" s="358"/>
      <c r="TX365" s="358"/>
      <c r="TY365" s="358"/>
      <c r="TZ365" s="358"/>
      <c r="UA365" s="358"/>
      <c r="UB365" s="358"/>
      <c r="UC365" s="358"/>
      <c r="UD365" s="358"/>
      <c r="UE365" s="358"/>
      <c r="UF365" s="358"/>
      <c r="UG365" s="358"/>
      <c r="UH365" s="358"/>
      <c r="UI365" s="358"/>
      <c r="UJ365" s="358"/>
      <c r="UK365" s="358"/>
      <c r="UL365" s="358"/>
      <c r="UM365" s="358"/>
      <c r="UN365" s="358"/>
      <c r="UO365" s="358"/>
      <c r="UP365" s="358"/>
      <c r="UQ365" s="358"/>
      <c r="UR365" s="358"/>
      <c r="US365" s="358"/>
      <c r="UT365" s="358"/>
      <c r="UU365" s="358"/>
      <c r="UV365" s="358"/>
      <c r="UW365" s="358"/>
      <c r="UX365" s="358"/>
      <c r="UY365" s="358"/>
      <c r="UZ365" s="358"/>
      <c r="VA365" s="358"/>
      <c r="VB365" s="358"/>
      <c r="VC365" s="358"/>
      <c r="VD365" s="358"/>
      <c r="VE365" s="358"/>
      <c r="VF365" s="358"/>
      <c r="VG365" s="358"/>
      <c r="VH365" s="358"/>
      <c r="VI365" s="358"/>
      <c r="VJ365" s="358"/>
      <c r="VK365" s="358"/>
      <c r="VL365" s="358"/>
      <c r="VM365" s="358"/>
      <c r="VN365" s="358"/>
      <c r="VO365" s="358"/>
      <c r="VP365" s="358"/>
      <c r="VQ365" s="358"/>
      <c r="VR365" s="358"/>
      <c r="VS365" s="358"/>
      <c r="VT365" s="358"/>
      <c r="VU365" s="358"/>
      <c r="VV365" s="358"/>
      <c r="VW365" s="358"/>
      <c r="VX365" s="358"/>
      <c r="VY365" s="358"/>
      <c r="VZ365" s="358"/>
      <c r="WA365" s="358"/>
      <c r="WB365" s="358"/>
      <c r="WC365" s="358"/>
      <c r="WD365" s="358"/>
      <c r="WE365" s="358"/>
      <c r="WF365" s="358"/>
      <c r="WG365" s="358"/>
      <c r="WH365" s="358"/>
    </row>
    <row r="366" spans="1:606" s="357" customFormat="1" ht="15">
      <c r="A366" s="362"/>
      <c r="B366" s="208"/>
      <c r="C366" s="221"/>
      <c r="D366" s="180"/>
      <c r="E366" s="453"/>
      <c r="F366" s="895"/>
      <c r="G366" s="895"/>
      <c r="H366" s="895"/>
      <c r="I366" s="607" t="s">
        <v>0</v>
      </c>
      <c r="J366" s="607" t="s">
        <v>3</v>
      </c>
      <c r="K366" s="608" t="s">
        <v>901</v>
      </c>
      <c r="L366" s="607" t="s">
        <v>314</v>
      </c>
      <c r="M366" s="604">
        <v>777879.93</v>
      </c>
      <c r="N366" s="604">
        <v>777879.93</v>
      </c>
      <c r="O366" s="609"/>
      <c r="P366" s="609"/>
      <c r="Q366" s="604"/>
      <c r="R366" s="604"/>
      <c r="S366" s="444">
        <v>3</v>
      </c>
      <c r="BF366" s="358"/>
      <c r="BG366" s="358"/>
      <c r="BH366" s="358"/>
      <c r="BI366" s="358"/>
      <c r="BJ366" s="358"/>
      <c r="BK366" s="358"/>
      <c r="BL366" s="358"/>
      <c r="BM366" s="358"/>
      <c r="BN366" s="358"/>
      <c r="BO366" s="358"/>
      <c r="BP366" s="358"/>
      <c r="BQ366" s="358"/>
      <c r="BR366" s="358"/>
      <c r="BS366" s="358"/>
      <c r="BT366" s="358"/>
      <c r="BU366" s="358"/>
      <c r="BV366" s="358"/>
      <c r="BW366" s="358"/>
      <c r="BX366" s="358"/>
      <c r="BY366" s="358"/>
      <c r="BZ366" s="358"/>
      <c r="CA366" s="358"/>
      <c r="CB366" s="358"/>
      <c r="CC366" s="358"/>
      <c r="CD366" s="358"/>
      <c r="CE366" s="358"/>
      <c r="CF366" s="358"/>
      <c r="CG366" s="358"/>
      <c r="CH366" s="358"/>
      <c r="CI366" s="358"/>
      <c r="CJ366" s="358"/>
      <c r="CK366" s="358"/>
      <c r="CL366" s="358"/>
      <c r="CM366" s="358"/>
      <c r="CN366" s="358"/>
      <c r="CO366" s="358"/>
      <c r="CP366" s="358"/>
      <c r="CQ366" s="358"/>
      <c r="CR366" s="358"/>
      <c r="CS366" s="358"/>
      <c r="CT366" s="358"/>
      <c r="CU366" s="358"/>
      <c r="CV366" s="358"/>
      <c r="CW366" s="358"/>
      <c r="CX366" s="358"/>
      <c r="CY366" s="358"/>
      <c r="CZ366" s="358"/>
      <c r="DA366" s="358"/>
      <c r="DB366" s="358"/>
      <c r="DC366" s="358"/>
      <c r="DD366" s="358"/>
      <c r="DE366" s="358"/>
      <c r="DF366" s="358"/>
      <c r="DG366" s="358"/>
      <c r="DH366" s="358"/>
      <c r="DI366" s="358"/>
      <c r="DJ366" s="358"/>
      <c r="DK366" s="358"/>
      <c r="DL366" s="358"/>
      <c r="DM366" s="358"/>
      <c r="DN366" s="358"/>
      <c r="DO366" s="358"/>
      <c r="DP366" s="358"/>
      <c r="DQ366" s="358"/>
      <c r="DR366" s="358"/>
      <c r="DS366" s="358"/>
      <c r="DT366" s="358"/>
      <c r="DU366" s="358"/>
      <c r="DV366" s="358"/>
      <c r="DW366" s="358"/>
      <c r="DX366" s="358"/>
      <c r="DY366" s="358"/>
      <c r="DZ366" s="358"/>
      <c r="EA366" s="358"/>
      <c r="EB366" s="358"/>
      <c r="EC366" s="358"/>
      <c r="ED366" s="358"/>
      <c r="EE366" s="358"/>
      <c r="EF366" s="358"/>
      <c r="EG366" s="358"/>
      <c r="EH366" s="358"/>
      <c r="EI366" s="358"/>
      <c r="EJ366" s="358"/>
      <c r="EK366" s="358"/>
      <c r="EL366" s="358"/>
      <c r="EM366" s="358"/>
      <c r="EN366" s="358"/>
      <c r="EO366" s="358"/>
      <c r="EP366" s="358"/>
      <c r="EQ366" s="358"/>
      <c r="ER366" s="358"/>
      <c r="ES366" s="358"/>
      <c r="ET366" s="358"/>
      <c r="EU366" s="358"/>
      <c r="EV366" s="358"/>
      <c r="EW366" s="358"/>
      <c r="EX366" s="358"/>
      <c r="EY366" s="358"/>
      <c r="EZ366" s="358"/>
      <c r="FA366" s="358"/>
      <c r="FB366" s="358"/>
      <c r="FC366" s="358"/>
      <c r="FD366" s="358"/>
      <c r="FE366" s="358"/>
      <c r="FF366" s="358"/>
      <c r="FG366" s="358"/>
      <c r="FH366" s="358"/>
      <c r="FI366" s="358"/>
      <c r="FJ366" s="358"/>
      <c r="FK366" s="358"/>
      <c r="FL366" s="358"/>
      <c r="FM366" s="358"/>
      <c r="FN366" s="358"/>
      <c r="FO366" s="358"/>
      <c r="FP366" s="358"/>
      <c r="FQ366" s="358"/>
      <c r="FR366" s="358"/>
      <c r="FS366" s="358"/>
      <c r="FT366" s="358"/>
      <c r="FU366" s="358"/>
      <c r="FV366" s="358"/>
      <c r="FW366" s="358"/>
      <c r="FX366" s="358"/>
      <c r="FY366" s="358"/>
      <c r="FZ366" s="358"/>
      <c r="GA366" s="358"/>
      <c r="GB366" s="358"/>
      <c r="GC366" s="358"/>
      <c r="GD366" s="358"/>
      <c r="GE366" s="358"/>
      <c r="GF366" s="358"/>
      <c r="GG366" s="358"/>
      <c r="GH366" s="358"/>
      <c r="GI366" s="358"/>
      <c r="GJ366" s="358"/>
      <c r="GK366" s="358"/>
      <c r="GL366" s="358"/>
      <c r="GM366" s="358"/>
      <c r="GN366" s="358"/>
      <c r="GO366" s="358"/>
      <c r="GP366" s="358"/>
      <c r="GQ366" s="358"/>
      <c r="GR366" s="358"/>
      <c r="GS366" s="358"/>
      <c r="GT366" s="358"/>
      <c r="GU366" s="358"/>
      <c r="GV366" s="358"/>
      <c r="GW366" s="358"/>
      <c r="GX366" s="358"/>
      <c r="GY366" s="358"/>
      <c r="GZ366" s="358"/>
      <c r="HA366" s="358"/>
      <c r="HB366" s="358"/>
      <c r="HC366" s="358"/>
      <c r="HD366" s="358"/>
      <c r="HE366" s="358"/>
      <c r="HF366" s="358"/>
      <c r="HG366" s="358"/>
      <c r="HH366" s="358"/>
      <c r="HI366" s="358"/>
      <c r="HJ366" s="358"/>
      <c r="HK366" s="358"/>
      <c r="HL366" s="358"/>
      <c r="HM366" s="358"/>
      <c r="HN366" s="358"/>
      <c r="HO366" s="358"/>
      <c r="HP366" s="358"/>
      <c r="HQ366" s="358"/>
      <c r="HR366" s="358"/>
      <c r="HS366" s="358"/>
      <c r="HT366" s="358"/>
      <c r="HU366" s="358"/>
      <c r="HV366" s="358"/>
      <c r="HW366" s="358"/>
      <c r="HX366" s="358"/>
      <c r="HY366" s="358"/>
      <c r="HZ366" s="358"/>
      <c r="IA366" s="358"/>
      <c r="IB366" s="358"/>
      <c r="IC366" s="358"/>
      <c r="ID366" s="358"/>
      <c r="IE366" s="358"/>
      <c r="IF366" s="358"/>
      <c r="IG366" s="358"/>
      <c r="IH366" s="358"/>
      <c r="II366" s="358"/>
      <c r="IJ366" s="358"/>
      <c r="IK366" s="358"/>
      <c r="IL366" s="358"/>
      <c r="IM366" s="358"/>
      <c r="IN366" s="358"/>
      <c r="IO366" s="358"/>
      <c r="IP366" s="358"/>
      <c r="IQ366" s="358"/>
      <c r="IR366" s="358"/>
      <c r="IS366" s="358"/>
      <c r="IT366" s="358"/>
      <c r="IU366" s="358"/>
      <c r="IV366" s="358"/>
      <c r="IW366" s="358"/>
      <c r="IX366" s="358"/>
      <c r="IY366" s="358"/>
      <c r="IZ366" s="358"/>
      <c r="JA366" s="358"/>
      <c r="JB366" s="358"/>
      <c r="JC366" s="358"/>
      <c r="JD366" s="358"/>
      <c r="JE366" s="358"/>
      <c r="JF366" s="358"/>
      <c r="JG366" s="358"/>
      <c r="JH366" s="358"/>
      <c r="JI366" s="358"/>
      <c r="JJ366" s="358"/>
      <c r="JK366" s="358"/>
      <c r="JL366" s="358"/>
      <c r="JM366" s="358"/>
      <c r="JN366" s="358"/>
      <c r="JO366" s="358"/>
      <c r="JP366" s="358"/>
      <c r="JQ366" s="358"/>
      <c r="JR366" s="358"/>
      <c r="JS366" s="358"/>
      <c r="JT366" s="358"/>
      <c r="JU366" s="358"/>
      <c r="JV366" s="358"/>
      <c r="JW366" s="358"/>
      <c r="JX366" s="358"/>
      <c r="JY366" s="358"/>
      <c r="JZ366" s="358"/>
      <c r="KA366" s="358"/>
      <c r="KB366" s="358"/>
      <c r="KC366" s="358"/>
      <c r="KD366" s="358"/>
      <c r="KE366" s="358"/>
      <c r="KF366" s="358"/>
      <c r="KG366" s="358"/>
      <c r="KH366" s="358"/>
      <c r="KI366" s="358"/>
      <c r="KJ366" s="358"/>
      <c r="KK366" s="358"/>
      <c r="KL366" s="358"/>
      <c r="KM366" s="358"/>
      <c r="KN366" s="358"/>
      <c r="KO366" s="358"/>
      <c r="KP366" s="358"/>
      <c r="KQ366" s="358"/>
      <c r="KR366" s="358"/>
      <c r="KS366" s="358"/>
      <c r="KT366" s="358"/>
      <c r="KU366" s="358"/>
      <c r="KV366" s="358"/>
      <c r="KW366" s="358"/>
      <c r="KX366" s="358"/>
      <c r="KY366" s="358"/>
      <c r="KZ366" s="358"/>
      <c r="LA366" s="358"/>
      <c r="LB366" s="358"/>
      <c r="LC366" s="358"/>
      <c r="LD366" s="358"/>
      <c r="LE366" s="358"/>
      <c r="LF366" s="358"/>
      <c r="LG366" s="358"/>
      <c r="LH366" s="358"/>
      <c r="LI366" s="358"/>
      <c r="LJ366" s="358"/>
      <c r="LK366" s="358"/>
      <c r="LL366" s="358"/>
      <c r="LM366" s="358"/>
      <c r="LN366" s="358"/>
      <c r="LO366" s="358"/>
      <c r="LP366" s="358"/>
      <c r="LQ366" s="358"/>
      <c r="LR366" s="358"/>
      <c r="LS366" s="358"/>
      <c r="LT366" s="358"/>
      <c r="LU366" s="358"/>
      <c r="LV366" s="358"/>
      <c r="LW366" s="358"/>
      <c r="LX366" s="358"/>
      <c r="LY366" s="358"/>
      <c r="LZ366" s="358"/>
      <c r="MA366" s="358"/>
      <c r="MB366" s="358"/>
      <c r="MC366" s="358"/>
      <c r="MD366" s="358"/>
      <c r="ME366" s="358"/>
      <c r="MF366" s="358"/>
      <c r="MG366" s="358"/>
      <c r="MH366" s="358"/>
      <c r="MI366" s="358"/>
      <c r="MJ366" s="358"/>
      <c r="MK366" s="358"/>
      <c r="ML366" s="358"/>
      <c r="MM366" s="358"/>
      <c r="MN366" s="358"/>
      <c r="MO366" s="358"/>
      <c r="MP366" s="358"/>
      <c r="MQ366" s="358"/>
      <c r="MR366" s="358"/>
      <c r="MS366" s="358"/>
      <c r="MT366" s="358"/>
      <c r="MU366" s="358"/>
      <c r="MV366" s="358"/>
      <c r="MW366" s="358"/>
      <c r="MX366" s="358"/>
      <c r="MY366" s="358"/>
      <c r="MZ366" s="358"/>
      <c r="NA366" s="358"/>
      <c r="NB366" s="358"/>
      <c r="NC366" s="358"/>
      <c r="ND366" s="358"/>
      <c r="NE366" s="358"/>
      <c r="NF366" s="358"/>
      <c r="NG366" s="358"/>
      <c r="NH366" s="358"/>
      <c r="NI366" s="358"/>
      <c r="NJ366" s="358"/>
      <c r="NK366" s="358"/>
      <c r="NL366" s="358"/>
      <c r="NM366" s="358"/>
      <c r="NN366" s="358"/>
      <c r="NO366" s="358"/>
      <c r="NP366" s="358"/>
      <c r="NQ366" s="358"/>
      <c r="NR366" s="358"/>
      <c r="NS366" s="358"/>
      <c r="NT366" s="358"/>
      <c r="NU366" s="358"/>
      <c r="NV366" s="358"/>
      <c r="NW366" s="358"/>
      <c r="NX366" s="358"/>
      <c r="NY366" s="358"/>
      <c r="NZ366" s="358"/>
      <c r="OA366" s="358"/>
      <c r="OB366" s="358"/>
      <c r="OC366" s="358"/>
      <c r="OD366" s="358"/>
      <c r="OE366" s="358"/>
      <c r="OF366" s="358"/>
      <c r="OG366" s="358"/>
      <c r="OH366" s="358"/>
      <c r="OI366" s="358"/>
      <c r="OJ366" s="358"/>
      <c r="OK366" s="358"/>
      <c r="OL366" s="358"/>
      <c r="OM366" s="358"/>
      <c r="ON366" s="358"/>
      <c r="OO366" s="358"/>
      <c r="OP366" s="358"/>
      <c r="OQ366" s="358"/>
      <c r="OR366" s="358"/>
      <c r="OS366" s="358"/>
      <c r="OT366" s="358"/>
      <c r="OU366" s="358"/>
      <c r="OV366" s="358"/>
      <c r="OW366" s="358"/>
      <c r="OX366" s="358"/>
      <c r="OY366" s="358"/>
      <c r="OZ366" s="358"/>
      <c r="PA366" s="358"/>
      <c r="PB366" s="358"/>
      <c r="PC366" s="358"/>
      <c r="PD366" s="358"/>
      <c r="PE366" s="358"/>
      <c r="PF366" s="358"/>
      <c r="PG366" s="358"/>
      <c r="PH366" s="358"/>
      <c r="PI366" s="358"/>
      <c r="PJ366" s="358"/>
      <c r="PK366" s="358"/>
      <c r="PL366" s="358"/>
      <c r="PM366" s="358"/>
      <c r="PN366" s="358"/>
      <c r="PO366" s="358"/>
      <c r="PP366" s="358"/>
      <c r="PQ366" s="358"/>
      <c r="PR366" s="358"/>
      <c r="PS366" s="358"/>
      <c r="PT366" s="358"/>
      <c r="PU366" s="358"/>
      <c r="PV366" s="358"/>
      <c r="PW366" s="358"/>
      <c r="PX366" s="358"/>
      <c r="PY366" s="358"/>
      <c r="PZ366" s="358"/>
      <c r="QA366" s="358"/>
      <c r="QB366" s="358"/>
      <c r="QC366" s="358"/>
      <c r="QD366" s="358"/>
      <c r="QE366" s="358"/>
      <c r="QF366" s="358"/>
      <c r="QG366" s="358"/>
      <c r="QH366" s="358"/>
      <c r="QI366" s="358"/>
      <c r="QJ366" s="358"/>
      <c r="QK366" s="358"/>
      <c r="QL366" s="358"/>
      <c r="QM366" s="358"/>
      <c r="QN366" s="358"/>
      <c r="QO366" s="358"/>
      <c r="QP366" s="358"/>
      <c r="QQ366" s="358"/>
      <c r="QR366" s="358"/>
      <c r="QS366" s="358"/>
      <c r="QT366" s="358"/>
      <c r="QU366" s="358"/>
      <c r="QV366" s="358"/>
      <c r="QW366" s="358"/>
      <c r="QX366" s="358"/>
      <c r="QY366" s="358"/>
      <c r="QZ366" s="358"/>
      <c r="RA366" s="358"/>
      <c r="RB366" s="358"/>
      <c r="RC366" s="358"/>
      <c r="RD366" s="358"/>
      <c r="RE366" s="358"/>
      <c r="RF366" s="358"/>
      <c r="RG366" s="358"/>
      <c r="RH366" s="358"/>
      <c r="RI366" s="358"/>
      <c r="RJ366" s="358"/>
      <c r="RK366" s="358"/>
      <c r="RL366" s="358"/>
      <c r="RM366" s="358"/>
      <c r="RN366" s="358"/>
      <c r="RO366" s="358"/>
      <c r="RP366" s="358"/>
      <c r="RQ366" s="358"/>
      <c r="RR366" s="358"/>
      <c r="RS366" s="358"/>
      <c r="RT366" s="358"/>
      <c r="RU366" s="358"/>
      <c r="RV366" s="358"/>
      <c r="RW366" s="358"/>
      <c r="RX366" s="358"/>
      <c r="RY366" s="358"/>
      <c r="RZ366" s="358"/>
      <c r="SA366" s="358"/>
      <c r="SB366" s="358"/>
      <c r="SC366" s="358"/>
      <c r="SD366" s="358"/>
      <c r="SE366" s="358"/>
      <c r="SF366" s="358"/>
      <c r="SG366" s="358"/>
      <c r="SH366" s="358"/>
      <c r="SI366" s="358"/>
      <c r="SJ366" s="358"/>
      <c r="SK366" s="358"/>
      <c r="SL366" s="358"/>
      <c r="SM366" s="358"/>
      <c r="SN366" s="358"/>
      <c r="SO366" s="358"/>
      <c r="SP366" s="358"/>
      <c r="SQ366" s="358"/>
      <c r="SR366" s="358"/>
      <c r="SS366" s="358"/>
      <c r="ST366" s="358"/>
      <c r="SU366" s="358"/>
      <c r="SV366" s="358"/>
      <c r="SW366" s="358"/>
      <c r="SX366" s="358"/>
      <c r="SY366" s="358"/>
      <c r="SZ366" s="358"/>
      <c r="TA366" s="358"/>
      <c r="TB366" s="358"/>
      <c r="TC366" s="358"/>
      <c r="TD366" s="358"/>
      <c r="TE366" s="358"/>
      <c r="TF366" s="358"/>
      <c r="TG366" s="358"/>
      <c r="TH366" s="358"/>
      <c r="TI366" s="358"/>
      <c r="TJ366" s="358"/>
      <c r="TK366" s="358"/>
      <c r="TL366" s="358"/>
      <c r="TM366" s="358"/>
      <c r="TN366" s="358"/>
      <c r="TO366" s="358"/>
      <c r="TP366" s="358"/>
      <c r="TQ366" s="358"/>
      <c r="TR366" s="358"/>
      <c r="TS366" s="358"/>
      <c r="TT366" s="358"/>
      <c r="TU366" s="358"/>
      <c r="TV366" s="358"/>
      <c r="TW366" s="358"/>
      <c r="TX366" s="358"/>
      <c r="TY366" s="358"/>
      <c r="TZ366" s="358"/>
      <c r="UA366" s="358"/>
      <c r="UB366" s="358"/>
      <c r="UC366" s="358"/>
      <c r="UD366" s="358"/>
      <c r="UE366" s="358"/>
      <c r="UF366" s="358"/>
      <c r="UG366" s="358"/>
      <c r="UH366" s="358"/>
      <c r="UI366" s="358"/>
      <c r="UJ366" s="358"/>
      <c r="UK366" s="358"/>
      <c r="UL366" s="358"/>
      <c r="UM366" s="358"/>
      <c r="UN366" s="358"/>
      <c r="UO366" s="358"/>
      <c r="UP366" s="358"/>
      <c r="UQ366" s="358"/>
      <c r="UR366" s="358"/>
      <c r="US366" s="358"/>
      <c r="UT366" s="358"/>
      <c r="UU366" s="358"/>
      <c r="UV366" s="358"/>
      <c r="UW366" s="358"/>
      <c r="UX366" s="358"/>
      <c r="UY366" s="358"/>
      <c r="UZ366" s="358"/>
      <c r="VA366" s="358"/>
      <c r="VB366" s="358"/>
      <c r="VC366" s="358"/>
      <c r="VD366" s="358"/>
      <c r="VE366" s="358"/>
      <c r="VF366" s="358"/>
      <c r="VG366" s="358"/>
      <c r="VH366" s="358"/>
      <c r="VI366" s="358"/>
      <c r="VJ366" s="358"/>
      <c r="VK366" s="358"/>
      <c r="VL366" s="358"/>
      <c r="VM366" s="358"/>
      <c r="VN366" s="358"/>
      <c r="VO366" s="358"/>
      <c r="VP366" s="358"/>
      <c r="VQ366" s="358"/>
      <c r="VR366" s="358"/>
      <c r="VS366" s="358"/>
      <c r="VT366" s="358"/>
      <c r="VU366" s="358"/>
      <c r="VV366" s="358"/>
      <c r="VW366" s="358"/>
      <c r="VX366" s="358"/>
      <c r="VY366" s="358"/>
      <c r="VZ366" s="358"/>
      <c r="WA366" s="358"/>
      <c r="WB366" s="358"/>
      <c r="WC366" s="358"/>
      <c r="WD366" s="358"/>
      <c r="WE366" s="358"/>
      <c r="WF366" s="358"/>
      <c r="WG366" s="358"/>
      <c r="WH366" s="358"/>
    </row>
    <row r="367" spans="1:606" s="357" customFormat="1" ht="15">
      <c r="A367" s="362"/>
      <c r="B367" s="208"/>
      <c r="C367" s="221"/>
      <c r="D367" s="180"/>
      <c r="E367" s="453"/>
      <c r="F367" s="895"/>
      <c r="G367" s="895"/>
      <c r="H367" s="895"/>
      <c r="I367" s="607" t="s">
        <v>0</v>
      </c>
      <c r="J367" s="607" t="s">
        <v>3</v>
      </c>
      <c r="K367" s="608" t="s">
        <v>901</v>
      </c>
      <c r="L367" s="607" t="s">
        <v>7</v>
      </c>
      <c r="M367" s="604">
        <v>90715</v>
      </c>
      <c r="N367" s="604">
        <v>90715</v>
      </c>
      <c r="O367" s="609"/>
      <c r="P367" s="609"/>
      <c r="Q367" s="604"/>
      <c r="R367" s="604"/>
      <c r="S367" s="444">
        <v>3</v>
      </c>
      <c r="BF367" s="358"/>
      <c r="BG367" s="358"/>
      <c r="BH367" s="358"/>
      <c r="BI367" s="358"/>
      <c r="BJ367" s="358"/>
      <c r="BK367" s="358"/>
      <c r="BL367" s="358"/>
      <c r="BM367" s="358"/>
      <c r="BN367" s="358"/>
      <c r="BO367" s="358"/>
      <c r="BP367" s="358"/>
      <c r="BQ367" s="358"/>
      <c r="BR367" s="358"/>
      <c r="BS367" s="358"/>
      <c r="BT367" s="358"/>
      <c r="BU367" s="358"/>
      <c r="BV367" s="358"/>
      <c r="BW367" s="358"/>
      <c r="BX367" s="358"/>
      <c r="BY367" s="358"/>
      <c r="BZ367" s="358"/>
      <c r="CA367" s="358"/>
      <c r="CB367" s="358"/>
      <c r="CC367" s="358"/>
      <c r="CD367" s="358"/>
      <c r="CE367" s="358"/>
      <c r="CF367" s="358"/>
      <c r="CG367" s="358"/>
      <c r="CH367" s="358"/>
      <c r="CI367" s="358"/>
      <c r="CJ367" s="358"/>
      <c r="CK367" s="358"/>
      <c r="CL367" s="358"/>
      <c r="CM367" s="358"/>
      <c r="CN367" s="358"/>
      <c r="CO367" s="358"/>
      <c r="CP367" s="358"/>
      <c r="CQ367" s="358"/>
      <c r="CR367" s="358"/>
      <c r="CS367" s="358"/>
      <c r="CT367" s="358"/>
      <c r="CU367" s="358"/>
      <c r="CV367" s="358"/>
      <c r="CW367" s="358"/>
      <c r="CX367" s="358"/>
      <c r="CY367" s="358"/>
      <c r="CZ367" s="358"/>
      <c r="DA367" s="358"/>
      <c r="DB367" s="358"/>
      <c r="DC367" s="358"/>
      <c r="DD367" s="358"/>
      <c r="DE367" s="358"/>
      <c r="DF367" s="358"/>
      <c r="DG367" s="358"/>
      <c r="DH367" s="358"/>
      <c r="DI367" s="358"/>
      <c r="DJ367" s="358"/>
      <c r="DK367" s="358"/>
      <c r="DL367" s="358"/>
      <c r="DM367" s="358"/>
      <c r="DN367" s="358"/>
      <c r="DO367" s="358"/>
      <c r="DP367" s="358"/>
      <c r="DQ367" s="358"/>
      <c r="DR367" s="358"/>
      <c r="DS367" s="358"/>
      <c r="DT367" s="358"/>
      <c r="DU367" s="358"/>
      <c r="DV367" s="358"/>
      <c r="DW367" s="358"/>
      <c r="DX367" s="358"/>
      <c r="DY367" s="358"/>
      <c r="DZ367" s="358"/>
      <c r="EA367" s="358"/>
      <c r="EB367" s="358"/>
      <c r="EC367" s="358"/>
      <c r="ED367" s="358"/>
      <c r="EE367" s="358"/>
      <c r="EF367" s="358"/>
      <c r="EG367" s="358"/>
      <c r="EH367" s="358"/>
      <c r="EI367" s="358"/>
      <c r="EJ367" s="358"/>
      <c r="EK367" s="358"/>
      <c r="EL367" s="358"/>
      <c r="EM367" s="358"/>
      <c r="EN367" s="358"/>
      <c r="EO367" s="358"/>
      <c r="EP367" s="358"/>
      <c r="EQ367" s="358"/>
      <c r="ER367" s="358"/>
      <c r="ES367" s="358"/>
      <c r="ET367" s="358"/>
      <c r="EU367" s="358"/>
      <c r="EV367" s="358"/>
      <c r="EW367" s="358"/>
      <c r="EX367" s="358"/>
      <c r="EY367" s="358"/>
      <c r="EZ367" s="358"/>
      <c r="FA367" s="358"/>
      <c r="FB367" s="358"/>
      <c r="FC367" s="358"/>
      <c r="FD367" s="358"/>
      <c r="FE367" s="358"/>
      <c r="FF367" s="358"/>
      <c r="FG367" s="358"/>
      <c r="FH367" s="358"/>
      <c r="FI367" s="358"/>
      <c r="FJ367" s="358"/>
      <c r="FK367" s="358"/>
      <c r="FL367" s="358"/>
      <c r="FM367" s="358"/>
      <c r="FN367" s="358"/>
      <c r="FO367" s="358"/>
      <c r="FP367" s="358"/>
      <c r="FQ367" s="358"/>
      <c r="FR367" s="358"/>
      <c r="FS367" s="358"/>
      <c r="FT367" s="358"/>
      <c r="FU367" s="358"/>
      <c r="FV367" s="358"/>
      <c r="FW367" s="358"/>
      <c r="FX367" s="358"/>
      <c r="FY367" s="358"/>
      <c r="FZ367" s="358"/>
      <c r="GA367" s="358"/>
      <c r="GB367" s="358"/>
      <c r="GC367" s="358"/>
      <c r="GD367" s="358"/>
      <c r="GE367" s="358"/>
      <c r="GF367" s="358"/>
      <c r="GG367" s="358"/>
      <c r="GH367" s="358"/>
      <c r="GI367" s="358"/>
      <c r="GJ367" s="358"/>
      <c r="GK367" s="358"/>
      <c r="GL367" s="358"/>
      <c r="GM367" s="358"/>
      <c r="GN367" s="358"/>
      <c r="GO367" s="358"/>
      <c r="GP367" s="358"/>
      <c r="GQ367" s="358"/>
      <c r="GR367" s="358"/>
      <c r="GS367" s="358"/>
      <c r="GT367" s="358"/>
      <c r="GU367" s="358"/>
      <c r="GV367" s="358"/>
      <c r="GW367" s="358"/>
      <c r="GX367" s="358"/>
      <c r="GY367" s="358"/>
      <c r="GZ367" s="358"/>
      <c r="HA367" s="358"/>
      <c r="HB367" s="358"/>
      <c r="HC367" s="358"/>
      <c r="HD367" s="358"/>
      <c r="HE367" s="358"/>
      <c r="HF367" s="358"/>
      <c r="HG367" s="358"/>
      <c r="HH367" s="358"/>
      <c r="HI367" s="358"/>
      <c r="HJ367" s="358"/>
      <c r="HK367" s="358"/>
      <c r="HL367" s="358"/>
      <c r="HM367" s="358"/>
      <c r="HN367" s="358"/>
      <c r="HO367" s="358"/>
      <c r="HP367" s="358"/>
      <c r="HQ367" s="358"/>
      <c r="HR367" s="358"/>
      <c r="HS367" s="358"/>
      <c r="HT367" s="358"/>
      <c r="HU367" s="358"/>
      <c r="HV367" s="358"/>
      <c r="HW367" s="358"/>
      <c r="HX367" s="358"/>
      <c r="HY367" s="358"/>
      <c r="HZ367" s="358"/>
      <c r="IA367" s="358"/>
      <c r="IB367" s="358"/>
      <c r="IC367" s="358"/>
      <c r="ID367" s="358"/>
      <c r="IE367" s="358"/>
      <c r="IF367" s="358"/>
      <c r="IG367" s="358"/>
      <c r="IH367" s="358"/>
      <c r="II367" s="358"/>
      <c r="IJ367" s="358"/>
      <c r="IK367" s="358"/>
      <c r="IL367" s="358"/>
      <c r="IM367" s="358"/>
      <c r="IN367" s="358"/>
      <c r="IO367" s="358"/>
      <c r="IP367" s="358"/>
      <c r="IQ367" s="358"/>
      <c r="IR367" s="358"/>
      <c r="IS367" s="358"/>
      <c r="IT367" s="358"/>
      <c r="IU367" s="358"/>
      <c r="IV367" s="358"/>
      <c r="IW367" s="358"/>
      <c r="IX367" s="358"/>
      <c r="IY367" s="358"/>
      <c r="IZ367" s="358"/>
      <c r="JA367" s="358"/>
      <c r="JB367" s="358"/>
      <c r="JC367" s="358"/>
      <c r="JD367" s="358"/>
      <c r="JE367" s="358"/>
      <c r="JF367" s="358"/>
      <c r="JG367" s="358"/>
      <c r="JH367" s="358"/>
      <c r="JI367" s="358"/>
      <c r="JJ367" s="358"/>
      <c r="JK367" s="358"/>
      <c r="JL367" s="358"/>
      <c r="JM367" s="358"/>
      <c r="JN367" s="358"/>
      <c r="JO367" s="358"/>
      <c r="JP367" s="358"/>
      <c r="JQ367" s="358"/>
      <c r="JR367" s="358"/>
      <c r="JS367" s="358"/>
      <c r="JT367" s="358"/>
      <c r="JU367" s="358"/>
      <c r="JV367" s="358"/>
      <c r="JW367" s="358"/>
      <c r="JX367" s="358"/>
      <c r="JY367" s="358"/>
      <c r="JZ367" s="358"/>
      <c r="KA367" s="358"/>
      <c r="KB367" s="358"/>
      <c r="KC367" s="358"/>
      <c r="KD367" s="358"/>
      <c r="KE367" s="358"/>
      <c r="KF367" s="358"/>
      <c r="KG367" s="358"/>
      <c r="KH367" s="358"/>
      <c r="KI367" s="358"/>
      <c r="KJ367" s="358"/>
      <c r="KK367" s="358"/>
      <c r="KL367" s="358"/>
      <c r="KM367" s="358"/>
      <c r="KN367" s="358"/>
      <c r="KO367" s="358"/>
      <c r="KP367" s="358"/>
      <c r="KQ367" s="358"/>
      <c r="KR367" s="358"/>
      <c r="KS367" s="358"/>
      <c r="KT367" s="358"/>
      <c r="KU367" s="358"/>
      <c r="KV367" s="358"/>
      <c r="KW367" s="358"/>
      <c r="KX367" s="358"/>
      <c r="KY367" s="358"/>
      <c r="KZ367" s="358"/>
      <c r="LA367" s="358"/>
      <c r="LB367" s="358"/>
      <c r="LC367" s="358"/>
      <c r="LD367" s="358"/>
      <c r="LE367" s="358"/>
      <c r="LF367" s="358"/>
      <c r="LG367" s="358"/>
      <c r="LH367" s="358"/>
      <c r="LI367" s="358"/>
      <c r="LJ367" s="358"/>
      <c r="LK367" s="358"/>
      <c r="LL367" s="358"/>
      <c r="LM367" s="358"/>
      <c r="LN367" s="358"/>
      <c r="LO367" s="358"/>
      <c r="LP367" s="358"/>
      <c r="LQ367" s="358"/>
      <c r="LR367" s="358"/>
      <c r="LS367" s="358"/>
      <c r="LT367" s="358"/>
      <c r="LU367" s="358"/>
      <c r="LV367" s="358"/>
      <c r="LW367" s="358"/>
      <c r="LX367" s="358"/>
      <c r="LY367" s="358"/>
      <c r="LZ367" s="358"/>
      <c r="MA367" s="358"/>
      <c r="MB367" s="358"/>
      <c r="MC367" s="358"/>
      <c r="MD367" s="358"/>
      <c r="ME367" s="358"/>
      <c r="MF367" s="358"/>
      <c r="MG367" s="358"/>
      <c r="MH367" s="358"/>
      <c r="MI367" s="358"/>
      <c r="MJ367" s="358"/>
      <c r="MK367" s="358"/>
      <c r="ML367" s="358"/>
      <c r="MM367" s="358"/>
      <c r="MN367" s="358"/>
      <c r="MO367" s="358"/>
      <c r="MP367" s="358"/>
      <c r="MQ367" s="358"/>
      <c r="MR367" s="358"/>
      <c r="MS367" s="358"/>
      <c r="MT367" s="358"/>
      <c r="MU367" s="358"/>
      <c r="MV367" s="358"/>
      <c r="MW367" s="358"/>
      <c r="MX367" s="358"/>
      <c r="MY367" s="358"/>
      <c r="MZ367" s="358"/>
      <c r="NA367" s="358"/>
      <c r="NB367" s="358"/>
      <c r="NC367" s="358"/>
      <c r="ND367" s="358"/>
      <c r="NE367" s="358"/>
      <c r="NF367" s="358"/>
      <c r="NG367" s="358"/>
      <c r="NH367" s="358"/>
      <c r="NI367" s="358"/>
      <c r="NJ367" s="358"/>
      <c r="NK367" s="358"/>
      <c r="NL367" s="358"/>
      <c r="NM367" s="358"/>
      <c r="NN367" s="358"/>
      <c r="NO367" s="358"/>
      <c r="NP367" s="358"/>
      <c r="NQ367" s="358"/>
      <c r="NR367" s="358"/>
      <c r="NS367" s="358"/>
      <c r="NT367" s="358"/>
      <c r="NU367" s="358"/>
      <c r="NV367" s="358"/>
      <c r="NW367" s="358"/>
      <c r="NX367" s="358"/>
      <c r="NY367" s="358"/>
      <c r="NZ367" s="358"/>
      <c r="OA367" s="358"/>
      <c r="OB367" s="358"/>
      <c r="OC367" s="358"/>
      <c r="OD367" s="358"/>
      <c r="OE367" s="358"/>
      <c r="OF367" s="358"/>
      <c r="OG367" s="358"/>
      <c r="OH367" s="358"/>
      <c r="OI367" s="358"/>
      <c r="OJ367" s="358"/>
      <c r="OK367" s="358"/>
      <c r="OL367" s="358"/>
      <c r="OM367" s="358"/>
      <c r="ON367" s="358"/>
      <c r="OO367" s="358"/>
      <c r="OP367" s="358"/>
      <c r="OQ367" s="358"/>
      <c r="OR367" s="358"/>
      <c r="OS367" s="358"/>
      <c r="OT367" s="358"/>
      <c r="OU367" s="358"/>
      <c r="OV367" s="358"/>
      <c r="OW367" s="358"/>
      <c r="OX367" s="358"/>
      <c r="OY367" s="358"/>
      <c r="OZ367" s="358"/>
      <c r="PA367" s="358"/>
      <c r="PB367" s="358"/>
      <c r="PC367" s="358"/>
      <c r="PD367" s="358"/>
      <c r="PE367" s="358"/>
      <c r="PF367" s="358"/>
      <c r="PG367" s="358"/>
      <c r="PH367" s="358"/>
      <c r="PI367" s="358"/>
      <c r="PJ367" s="358"/>
      <c r="PK367" s="358"/>
      <c r="PL367" s="358"/>
      <c r="PM367" s="358"/>
      <c r="PN367" s="358"/>
      <c r="PO367" s="358"/>
      <c r="PP367" s="358"/>
      <c r="PQ367" s="358"/>
      <c r="PR367" s="358"/>
      <c r="PS367" s="358"/>
      <c r="PT367" s="358"/>
      <c r="PU367" s="358"/>
      <c r="PV367" s="358"/>
      <c r="PW367" s="358"/>
      <c r="PX367" s="358"/>
      <c r="PY367" s="358"/>
      <c r="PZ367" s="358"/>
      <c r="QA367" s="358"/>
      <c r="QB367" s="358"/>
      <c r="QC367" s="358"/>
      <c r="QD367" s="358"/>
      <c r="QE367" s="358"/>
      <c r="QF367" s="358"/>
      <c r="QG367" s="358"/>
      <c r="QH367" s="358"/>
      <c r="QI367" s="358"/>
      <c r="QJ367" s="358"/>
      <c r="QK367" s="358"/>
      <c r="QL367" s="358"/>
      <c r="QM367" s="358"/>
      <c r="QN367" s="358"/>
      <c r="QO367" s="358"/>
      <c r="QP367" s="358"/>
      <c r="QQ367" s="358"/>
      <c r="QR367" s="358"/>
      <c r="QS367" s="358"/>
      <c r="QT367" s="358"/>
      <c r="QU367" s="358"/>
      <c r="QV367" s="358"/>
      <c r="QW367" s="358"/>
      <c r="QX367" s="358"/>
      <c r="QY367" s="358"/>
      <c r="QZ367" s="358"/>
      <c r="RA367" s="358"/>
      <c r="RB367" s="358"/>
      <c r="RC367" s="358"/>
      <c r="RD367" s="358"/>
      <c r="RE367" s="358"/>
      <c r="RF367" s="358"/>
      <c r="RG367" s="358"/>
      <c r="RH367" s="358"/>
      <c r="RI367" s="358"/>
      <c r="RJ367" s="358"/>
      <c r="RK367" s="358"/>
      <c r="RL367" s="358"/>
      <c r="RM367" s="358"/>
      <c r="RN367" s="358"/>
      <c r="RO367" s="358"/>
      <c r="RP367" s="358"/>
      <c r="RQ367" s="358"/>
      <c r="RR367" s="358"/>
      <c r="RS367" s="358"/>
      <c r="RT367" s="358"/>
      <c r="RU367" s="358"/>
      <c r="RV367" s="358"/>
      <c r="RW367" s="358"/>
      <c r="RX367" s="358"/>
      <c r="RY367" s="358"/>
      <c r="RZ367" s="358"/>
      <c r="SA367" s="358"/>
      <c r="SB367" s="358"/>
      <c r="SC367" s="358"/>
      <c r="SD367" s="358"/>
      <c r="SE367" s="358"/>
      <c r="SF367" s="358"/>
      <c r="SG367" s="358"/>
      <c r="SH367" s="358"/>
      <c r="SI367" s="358"/>
      <c r="SJ367" s="358"/>
      <c r="SK367" s="358"/>
      <c r="SL367" s="358"/>
      <c r="SM367" s="358"/>
      <c r="SN367" s="358"/>
      <c r="SO367" s="358"/>
      <c r="SP367" s="358"/>
      <c r="SQ367" s="358"/>
      <c r="SR367" s="358"/>
      <c r="SS367" s="358"/>
      <c r="ST367" s="358"/>
      <c r="SU367" s="358"/>
      <c r="SV367" s="358"/>
      <c r="SW367" s="358"/>
      <c r="SX367" s="358"/>
      <c r="SY367" s="358"/>
      <c r="SZ367" s="358"/>
      <c r="TA367" s="358"/>
      <c r="TB367" s="358"/>
      <c r="TC367" s="358"/>
      <c r="TD367" s="358"/>
      <c r="TE367" s="358"/>
      <c r="TF367" s="358"/>
      <c r="TG367" s="358"/>
      <c r="TH367" s="358"/>
      <c r="TI367" s="358"/>
      <c r="TJ367" s="358"/>
      <c r="TK367" s="358"/>
      <c r="TL367" s="358"/>
      <c r="TM367" s="358"/>
      <c r="TN367" s="358"/>
      <c r="TO367" s="358"/>
      <c r="TP367" s="358"/>
      <c r="TQ367" s="358"/>
      <c r="TR367" s="358"/>
      <c r="TS367" s="358"/>
      <c r="TT367" s="358"/>
      <c r="TU367" s="358"/>
      <c r="TV367" s="358"/>
      <c r="TW367" s="358"/>
      <c r="TX367" s="358"/>
      <c r="TY367" s="358"/>
      <c r="TZ367" s="358"/>
      <c r="UA367" s="358"/>
      <c r="UB367" s="358"/>
      <c r="UC367" s="358"/>
      <c r="UD367" s="358"/>
      <c r="UE367" s="358"/>
      <c r="UF367" s="358"/>
      <c r="UG367" s="358"/>
      <c r="UH367" s="358"/>
      <c r="UI367" s="358"/>
      <c r="UJ367" s="358"/>
      <c r="UK367" s="358"/>
      <c r="UL367" s="358"/>
      <c r="UM367" s="358"/>
      <c r="UN367" s="358"/>
      <c r="UO367" s="358"/>
      <c r="UP367" s="358"/>
      <c r="UQ367" s="358"/>
      <c r="UR367" s="358"/>
      <c r="US367" s="358"/>
      <c r="UT367" s="358"/>
      <c r="UU367" s="358"/>
      <c r="UV367" s="358"/>
      <c r="UW367" s="358"/>
      <c r="UX367" s="358"/>
      <c r="UY367" s="358"/>
      <c r="UZ367" s="358"/>
      <c r="VA367" s="358"/>
      <c r="VB367" s="358"/>
      <c r="VC367" s="358"/>
      <c r="VD367" s="358"/>
      <c r="VE367" s="358"/>
      <c r="VF367" s="358"/>
      <c r="VG367" s="358"/>
      <c r="VH367" s="358"/>
      <c r="VI367" s="358"/>
      <c r="VJ367" s="358"/>
      <c r="VK367" s="358"/>
      <c r="VL367" s="358"/>
      <c r="VM367" s="358"/>
      <c r="VN367" s="358"/>
      <c r="VO367" s="358"/>
      <c r="VP367" s="358"/>
      <c r="VQ367" s="358"/>
      <c r="VR367" s="358"/>
      <c r="VS367" s="358"/>
      <c r="VT367" s="358"/>
      <c r="VU367" s="358"/>
      <c r="VV367" s="358"/>
      <c r="VW367" s="358"/>
      <c r="VX367" s="358"/>
      <c r="VY367" s="358"/>
      <c r="VZ367" s="358"/>
      <c r="WA367" s="358"/>
      <c r="WB367" s="358"/>
      <c r="WC367" s="358"/>
      <c r="WD367" s="358"/>
      <c r="WE367" s="358"/>
      <c r="WF367" s="358"/>
      <c r="WG367" s="358"/>
      <c r="WH367" s="358"/>
    </row>
    <row r="368" spans="1:606" s="357" customFormat="1" ht="15">
      <c r="A368" s="362"/>
      <c r="B368" s="209"/>
      <c r="C368" s="222"/>
      <c r="D368" s="181"/>
      <c r="E368" s="225"/>
      <c r="F368" s="896"/>
      <c r="G368" s="896"/>
      <c r="H368" s="896"/>
      <c r="I368" s="607" t="s">
        <v>0</v>
      </c>
      <c r="J368" s="607" t="s">
        <v>3</v>
      </c>
      <c r="K368" s="608" t="s">
        <v>901</v>
      </c>
      <c r="L368" s="607" t="s">
        <v>38</v>
      </c>
      <c r="M368" s="604">
        <v>110.65</v>
      </c>
      <c r="N368" s="604">
        <v>110.65</v>
      </c>
      <c r="O368" s="609"/>
      <c r="P368" s="609"/>
      <c r="Q368" s="604"/>
      <c r="R368" s="604"/>
      <c r="S368" s="444">
        <v>3</v>
      </c>
      <c r="BF368" s="358"/>
      <c r="BG368" s="358"/>
      <c r="BH368" s="358"/>
      <c r="BI368" s="358"/>
      <c r="BJ368" s="358"/>
      <c r="BK368" s="358"/>
      <c r="BL368" s="358"/>
      <c r="BM368" s="358"/>
      <c r="BN368" s="358"/>
      <c r="BO368" s="358"/>
      <c r="BP368" s="358"/>
      <c r="BQ368" s="358"/>
      <c r="BR368" s="358"/>
      <c r="BS368" s="358"/>
      <c r="BT368" s="358"/>
      <c r="BU368" s="358"/>
      <c r="BV368" s="358"/>
      <c r="BW368" s="358"/>
      <c r="BX368" s="358"/>
      <c r="BY368" s="358"/>
      <c r="BZ368" s="358"/>
      <c r="CA368" s="358"/>
      <c r="CB368" s="358"/>
      <c r="CC368" s="358"/>
      <c r="CD368" s="358"/>
      <c r="CE368" s="358"/>
      <c r="CF368" s="358"/>
      <c r="CG368" s="358"/>
      <c r="CH368" s="358"/>
      <c r="CI368" s="358"/>
      <c r="CJ368" s="358"/>
      <c r="CK368" s="358"/>
      <c r="CL368" s="358"/>
      <c r="CM368" s="358"/>
      <c r="CN368" s="358"/>
      <c r="CO368" s="358"/>
      <c r="CP368" s="358"/>
      <c r="CQ368" s="358"/>
      <c r="CR368" s="358"/>
      <c r="CS368" s="358"/>
      <c r="CT368" s="358"/>
      <c r="CU368" s="358"/>
      <c r="CV368" s="358"/>
      <c r="CW368" s="358"/>
      <c r="CX368" s="358"/>
      <c r="CY368" s="358"/>
      <c r="CZ368" s="358"/>
      <c r="DA368" s="358"/>
      <c r="DB368" s="358"/>
      <c r="DC368" s="358"/>
      <c r="DD368" s="358"/>
      <c r="DE368" s="358"/>
      <c r="DF368" s="358"/>
      <c r="DG368" s="358"/>
      <c r="DH368" s="358"/>
      <c r="DI368" s="358"/>
      <c r="DJ368" s="358"/>
      <c r="DK368" s="358"/>
      <c r="DL368" s="358"/>
      <c r="DM368" s="358"/>
      <c r="DN368" s="358"/>
      <c r="DO368" s="358"/>
      <c r="DP368" s="358"/>
      <c r="DQ368" s="358"/>
      <c r="DR368" s="358"/>
      <c r="DS368" s="358"/>
      <c r="DT368" s="358"/>
      <c r="DU368" s="358"/>
      <c r="DV368" s="358"/>
      <c r="DW368" s="358"/>
      <c r="DX368" s="358"/>
      <c r="DY368" s="358"/>
      <c r="DZ368" s="358"/>
      <c r="EA368" s="358"/>
      <c r="EB368" s="358"/>
      <c r="EC368" s="358"/>
      <c r="ED368" s="358"/>
      <c r="EE368" s="358"/>
      <c r="EF368" s="358"/>
      <c r="EG368" s="358"/>
      <c r="EH368" s="358"/>
      <c r="EI368" s="358"/>
      <c r="EJ368" s="358"/>
      <c r="EK368" s="358"/>
      <c r="EL368" s="358"/>
      <c r="EM368" s="358"/>
      <c r="EN368" s="358"/>
      <c r="EO368" s="358"/>
      <c r="EP368" s="358"/>
      <c r="EQ368" s="358"/>
      <c r="ER368" s="358"/>
      <c r="ES368" s="358"/>
      <c r="ET368" s="358"/>
      <c r="EU368" s="358"/>
      <c r="EV368" s="358"/>
      <c r="EW368" s="358"/>
      <c r="EX368" s="358"/>
      <c r="EY368" s="358"/>
      <c r="EZ368" s="358"/>
      <c r="FA368" s="358"/>
      <c r="FB368" s="358"/>
      <c r="FC368" s="358"/>
      <c r="FD368" s="358"/>
      <c r="FE368" s="358"/>
      <c r="FF368" s="358"/>
      <c r="FG368" s="358"/>
      <c r="FH368" s="358"/>
      <c r="FI368" s="358"/>
      <c r="FJ368" s="358"/>
      <c r="FK368" s="358"/>
      <c r="FL368" s="358"/>
      <c r="FM368" s="358"/>
      <c r="FN368" s="358"/>
      <c r="FO368" s="358"/>
      <c r="FP368" s="358"/>
      <c r="FQ368" s="358"/>
      <c r="FR368" s="358"/>
      <c r="FS368" s="358"/>
      <c r="FT368" s="358"/>
      <c r="FU368" s="358"/>
      <c r="FV368" s="358"/>
      <c r="FW368" s="358"/>
      <c r="FX368" s="358"/>
      <c r="FY368" s="358"/>
      <c r="FZ368" s="358"/>
      <c r="GA368" s="358"/>
      <c r="GB368" s="358"/>
      <c r="GC368" s="358"/>
      <c r="GD368" s="358"/>
      <c r="GE368" s="358"/>
      <c r="GF368" s="358"/>
      <c r="GG368" s="358"/>
      <c r="GH368" s="358"/>
      <c r="GI368" s="358"/>
      <c r="GJ368" s="358"/>
      <c r="GK368" s="358"/>
      <c r="GL368" s="358"/>
      <c r="GM368" s="358"/>
      <c r="GN368" s="358"/>
      <c r="GO368" s="358"/>
      <c r="GP368" s="358"/>
      <c r="GQ368" s="358"/>
      <c r="GR368" s="358"/>
      <c r="GS368" s="358"/>
      <c r="GT368" s="358"/>
      <c r="GU368" s="358"/>
      <c r="GV368" s="358"/>
      <c r="GW368" s="358"/>
      <c r="GX368" s="358"/>
      <c r="GY368" s="358"/>
      <c r="GZ368" s="358"/>
      <c r="HA368" s="358"/>
      <c r="HB368" s="358"/>
      <c r="HC368" s="358"/>
      <c r="HD368" s="358"/>
      <c r="HE368" s="358"/>
      <c r="HF368" s="358"/>
      <c r="HG368" s="358"/>
      <c r="HH368" s="358"/>
      <c r="HI368" s="358"/>
      <c r="HJ368" s="358"/>
      <c r="HK368" s="358"/>
      <c r="HL368" s="358"/>
      <c r="HM368" s="358"/>
      <c r="HN368" s="358"/>
      <c r="HO368" s="358"/>
      <c r="HP368" s="358"/>
      <c r="HQ368" s="358"/>
      <c r="HR368" s="358"/>
      <c r="HS368" s="358"/>
      <c r="HT368" s="358"/>
      <c r="HU368" s="358"/>
      <c r="HV368" s="358"/>
      <c r="HW368" s="358"/>
      <c r="HX368" s="358"/>
      <c r="HY368" s="358"/>
      <c r="HZ368" s="358"/>
      <c r="IA368" s="358"/>
      <c r="IB368" s="358"/>
      <c r="IC368" s="358"/>
      <c r="ID368" s="358"/>
      <c r="IE368" s="358"/>
      <c r="IF368" s="358"/>
      <c r="IG368" s="358"/>
      <c r="IH368" s="358"/>
      <c r="II368" s="358"/>
      <c r="IJ368" s="358"/>
      <c r="IK368" s="358"/>
      <c r="IL368" s="358"/>
      <c r="IM368" s="358"/>
      <c r="IN368" s="358"/>
      <c r="IO368" s="358"/>
      <c r="IP368" s="358"/>
      <c r="IQ368" s="358"/>
      <c r="IR368" s="358"/>
      <c r="IS368" s="358"/>
      <c r="IT368" s="358"/>
      <c r="IU368" s="358"/>
      <c r="IV368" s="358"/>
      <c r="IW368" s="358"/>
      <c r="IX368" s="358"/>
      <c r="IY368" s="358"/>
      <c r="IZ368" s="358"/>
      <c r="JA368" s="358"/>
      <c r="JB368" s="358"/>
      <c r="JC368" s="358"/>
      <c r="JD368" s="358"/>
      <c r="JE368" s="358"/>
      <c r="JF368" s="358"/>
      <c r="JG368" s="358"/>
      <c r="JH368" s="358"/>
      <c r="JI368" s="358"/>
      <c r="JJ368" s="358"/>
      <c r="JK368" s="358"/>
      <c r="JL368" s="358"/>
      <c r="JM368" s="358"/>
      <c r="JN368" s="358"/>
      <c r="JO368" s="358"/>
      <c r="JP368" s="358"/>
      <c r="JQ368" s="358"/>
      <c r="JR368" s="358"/>
      <c r="JS368" s="358"/>
      <c r="JT368" s="358"/>
      <c r="JU368" s="358"/>
      <c r="JV368" s="358"/>
      <c r="JW368" s="358"/>
      <c r="JX368" s="358"/>
      <c r="JY368" s="358"/>
      <c r="JZ368" s="358"/>
      <c r="KA368" s="358"/>
      <c r="KB368" s="358"/>
      <c r="KC368" s="358"/>
      <c r="KD368" s="358"/>
      <c r="KE368" s="358"/>
      <c r="KF368" s="358"/>
      <c r="KG368" s="358"/>
      <c r="KH368" s="358"/>
      <c r="KI368" s="358"/>
      <c r="KJ368" s="358"/>
      <c r="KK368" s="358"/>
      <c r="KL368" s="358"/>
      <c r="KM368" s="358"/>
      <c r="KN368" s="358"/>
      <c r="KO368" s="358"/>
      <c r="KP368" s="358"/>
      <c r="KQ368" s="358"/>
      <c r="KR368" s="358"/>
      <c r="KS368" s="358"/>
      <c r="KT368" s="358"/>
      <c r="KU368" s="358"/>
      <c r="KV368" s="358"/>
      <c r="KW368" s="358"/>
      <c r="KX368" s="358"/>
      <c r="KY368" s="358"/>
      <c r="KZ368" s="358"/>
      <c r="LA368" s="358"/>
      <c r="LB368" s="358"/>
      <c r="LC368" s="358"/>
      <c r="LD368" s="358"/>
      <c r="LE368" s="358"/>
      <c r="LF368" s="358"/>
      <c r="LG368" s="358"/>
      <c r="LH368" s="358"/>
      <c r="LI368" s="358"/>
      <c r="LJ368" s="358"/>
      <c r="LK368" s="358"/>
      <c r="LL368" s="358"/>
      <c r="LM368" s="358"/>
      <c r="LN368" s="358"/>
      <c r="LO368" s="358"/>
      <c r="LP368" s="358"/>
      <c r="LQ368" s="358"/>
      <c r="LR368" s="358"/>
      <c r="LS368" s="358"/>
      <c r="LT368" s="358"/>
      <c r="LU368" s="358"/>
      <c r="LV368" s="358"/>
      <c r="LW368" s="358"/>
      <c r="LX368" s="358"/>
      <c r="LY368" s="358"/>
      <c r="LZ368" s="358"/>
      <c r="MA368" s="358"/>
      <c r="MB368" s="358"/>
      <c r="MC368" s="358"/>
      <c r="MD368" s="358"/>
      <c r="ME368" s="358"/>
      <c r="MF368" s="358"/>
      <c r="MG368" s="358"/>
      <c r="MH368" s="358"/>
      <c r="MI368" s="358"/>
      <c r="MJ368" s="358"/>
      <c r="MK368" s="358"/>
      <c r="ML368" s="358"/>
      <c r="MM368" s="358"/>
      <c r="MN368" s="358"/>
      <c r="MO368" s="358"/>
      <c r="MP368" s="358"/>
      <c r="MQ368" s="358"/>
      <c r="MR368" s="358"/>
      <c r="MS368" s="358"/>
      <c r="MT368" s="358"/>
      <c r="MU368" s="358"/>
      <c r="MV368" s="358"/>
      <c r="MW368" s="358"/>
      <c r="MX368" s="358"/>
      <c r="MY368" s="358"/>
      <c r="MZ368" s="358"/>
      <c r="NA368" s="358"/>
      <c r="NB368" s="358"/>
      <c r="NC368" s="358"/>
      <c r="ND368" s="358"/>
      <c r="NE368" s="358"/>
      <c r="NF368" s="358"/>
      <c r="NG368" s="358"/>
      <c r="NH368" s="358"/>
      <c r="NI368" s="358"/>
      <c r="NJ368" s="358"/>
      <c r="NK368" s="358"/>
      <c r="NL368" s="358"/>
      <c r="NM368" s="358"/>
      <c r="NN368" s="358"/>
      <c r="NO368" s="358"/>
      <c r="NP368" s="358"/>
      <c r="NQ368" s="358"/>
      <c r="NR368" s="358"/>
      <c r="NS368" s="358"/>
      <c r="NT368" s="358"/>
      <c r="NU368" s="358"/>
      <c r="NV368" s="358"/>
      <c r="NW368" s="358"/>
      <c r="NX368" s="358"/>
      <c r="NY368" s="358"/>
      <c r="NZ368" s="358"/>
      <c r="OA368" s="358"/>
      <c r="OB368" s="358"/>
      <c r="OC368" s="358"/>
      <c r="OD368" s="358"/>
      <c r="OE368" s="358"/>
      <c r="OF368" s="358"/>
      <c r="OG368" s="358"/>
      <c r="OH368" s="358"/>
      <c r="OI368" s="358"/>
      <c r="OJ368" s="358"/>
      <c r="OK368" s="358"/>
      <c r="OL368" s="358"/>
      <c r="OM368" s="358"/>
      <c r="ON368" s="358"/>
      <c r="OO368" s="358"/>
      <c r="OP368" s="358"/>
      <c r="OQ368" s="358"/>
      <c r="OR368" s="358"/>
      <c r="OS368" s="358"/>
      <c r="OT368" s="358"/>
      <c r="OU368" s="358"/>
      <c r="OV368" s="358"/>
      <c r="OW368" s="358"/>
      <c r="OX368" s="358"/>
      <c r="OY368" s="358"/>
      <c r="OZ368" s="358"/>
      <c r="PA368" s="358"/>
      <c r="PB368" s="358"/>
      <c r="PC368" s="358"/>
      <c r="PD368" s="358"/>
      <c r="PE368" s="358"/>
      <c r="PF368" s="358"/>
      <c r="PG368" s="358"/>
      <c r="PH368" s="358"/>
      <c r="PI368" s="358"/>
      <c r="PJ368" s="358"/>
      <c r="PK368" s="358"/>
      <c r="PL368" s="358"/>
      <c r="PM368" s="358"/>
      <c r="PN368" s="358"/>
      <c r="PO368" s="358"/>
      <c r="PP368" s="358"/>
      <c r="PQ368" s="358"/>
      <c r="PR368" s="358"/>
      <c r="PS368" s="358"/>
      <c r="PT368" s="358"/>
      <c r="PU368" s="358"/>
      <c r="PV368" s="358"/>
      <c r="PW368" s="358"/>
      <c r="PX368" s="358"/>
      <c r="PY368" s="358"/>
      <c r="PZ368" s="358"/>
      <c r="QA368" s="358"/>
      <c r="QB368" s="358"/>
      <c r="QC368" s="358"/>
      <c r="QD368" s="358"/>
      <c r="QE368" s="358"/>
      <c r="QF368" s="358"/>
      <c r="QG368" s="358"/>
      <c r="QH368" s="358"/>
      <c r="QI368" s="358"/>
      <c r="QJ368" s="358"/>
      <c r="QK368" s="358"/>
      <c r="QL368" s="358"/>
      <c r="QM368" s="358"/>
      <c r="QN368" s="358"/>
      <c r="QO368" s="358"/>
      <c r="QP368" s="358"/>
      <c r="QQ368" s="358"/>
      <c r="QR368" s="358"/>
      <c r="QS368" s="358"/>
      <c r="QT368" s="358"/>
      <c r="QU368" s="358"/>
      <c r="QV368" s="358"/>
      <c r="QW368" s="358"/>
      <c r="QX368" s="358"/>
      <c r="QY368" s="358"/>
      <c r="QZ368" s="358"/>
      <c r="RA368" s="358"/>
      <c r="RB368" s="358"/>
      <c r="RC368" s="358"/>
      <c r="RD368" s="358"/>
      <c r="RE368" s="358"/>
      <c r="RF368" s="358"/>
      <c r="RG368" s="358"/>
      <c r="RH368" s="358"/>
      <c r="RI368" s="358"/>
      <c r="RJ368" s="358"/>
      <c r="RK368" s="358"/>
      <c r="RL368" s="358"/>
      <c r="RM368" s="358"/>
      <c r="RN368" s="358"/>
      <c r="RO368" s="358"/>
      <c r="RP368" s="358"/>
      <c r="RQ368" s="358"/>
      <c r="RR368" s="358"/>
      <c r="RS368" s="358"/>
      <c r="RT368" s="358"/>
      <c r="RU368" s="358"/>
      <c r="RV368" s="358"/>
      <c r="RW368" s="358"/>
      <c r="RX368" s="358"/>
      <c r="RY368" s="358"/>
      <c r="RZ368" s="358"/>
      <c r="SA368" s="358"/>
      <c r="SB368" s="358"/>
      <c r="SC368" s="358"/>
      <c r="SD368" s="358"/>
      <c r="SE368" s="358"/>
      <c r="SF368" s="358"/>
      <c r="SG368" s="358"/>
      <c r="SH368" s="358"/>
      <c r="SI368" s="358"/>
      <c r="SJ368" s="358"/>
      <c r="SK368" s="358"/>
      <c r="SL368" s="358"/>
      <c r="SM368" s="358"/>
      <c r="SN368" s="358"/>
      <c r="SO368" s="358"/>
      <c r="SP368" s="358"/>
      <c r="SQ368" s="358"/>
      <c r="SR368" s="358"/>
      <c r="SS368" s="358"/>
      <c r="ST368" s="358"/>
      <c r="SU368" s="358"/>
      <c r="SV368" s="358"/>
      <c r="SW368" s="358"/>
      <c r="SX368" s="358"/>
      <c r="SY368" s="358"/>
      <c r="SZ368" s="358"/>
      <c r="TA368" s="358"/>
      <c r="TB368" s="358"/>
      <c r="TC368" s="358"/>
      <c r="TD368" s="358"/>
      <c r="TE368" s="358"/>
      <c r="TF368" s="358"/>
      <c r="TG368" s="358"/>
      <c r="TH368" s="358"/>
      <c r="TI368" s="358"/>
      <c r="TJ368" s="358"/>
      <c r="TK368" s="358"/>
      <c r="TL368" s="358"/>
      <c r="TM368" s="358"/>
      <c r="TN368" s="358"/>
      <c r="TO368" s="358"/>
      <c r="TP368" s="358"/>
      <c r="TQ368" s="358"/>
      <c r="TR368" s="358"/>
      <c r="TS368" s="358"/>
      <c r="TT368" s="358"/>
      <c r="TU368" s="358"/>
      <c r="TV368" s="358"/>
      <c r="TW368" s="358"/>
      <c r="TX368" s="358"/>
      <c r="TY368" s="358"/>
      <c r="TZ368" s="358"/>
      <c r="UA368" s="358"/>
      <c r="UB368" s="358"/>
      <c r="UC368" s="358"/>
      <c r="UD368" s="358"/>
      <c r="UE368" s="358"/>
      <c r="UF368" s="358"/>
      <c r="UG368" s="358"/>
      <c r="UH368" s="358"/>
      <c r="UI368" s="358"/>
      <c r="UJ368" s="358"/>
      <c r="UK368" s="358"/>
      <c r="UL368" s="358"/>
      <c r="UM368" s="358"/>
      <c r="UN368" s="358"/>
      <c r="UO368" s="358"/>
      <c r="UP368" s="358"/>
      <c r="UQ368" s="358"/>
      <c r="UR368" s="358"/>
      <c r="US368" s="358"/>
      <c r="UT368" s="358"/>
      <c r="UU368" s="358"/>
      <c r="UV368" s="358"/>
      <c r="UW368" s="358"/>
      <c r="UX368" s="358"/>
      <c r="UY368" s="358"/>
      <c r="UZ368" s="358"/>
      <c r="VA368" s="358"/>
      <c r="VB368" s="358"/>
      <c r="VC368" s="358"/>
      <c r="VD368" s="358"/>
      <c r="VE368" s="358"/>
      <c r="VF368" s="358"/>
      <c r="VG368" s="358"/>
      <c r="VH368" s="358"/>
      <c r="VI368" s="358"/>
      <c r="VJ368" s="358"/>
      <c r="VK368" s="358"/>
      <c r="VL368" s="358"/>
      <c r="VM368" s="358"/>
      <c r="VN368" s="358"/>
      <c r="VO368" s="358"/>
      <c r="VP368" s="358"/>
      <c r="VQ368" s="358"/>
      <c r="VR368" s="358"/>
      <c r="VS368" s="358"/>
      <c r="VT368" s="358"/>
      <c r="VU368" s="358"/>
      <c r="VV368" s="358"/>
      <c r="VW368" s="358"/>
      <c r="VX368" s="358"/>
      <c r="VY368" s="358"/>
      <c r="VZ368" s="358"/>
      <c r="WA368" s="358"/>
      <c r="WB368" s="358"/>
      <c r="WC368" s="358"/>
      <c r="WD368" s="358"/>
      <c r="WE368" s="358"/>
      <c r="WF368" s="358"/>
      <c r="WG368" s="358"/>
      <c r="WH368" s="358"/>
    </row>
    <row r="369" spans="1:606" s="361" customFormat="1" ht="79.5" customHeight="1">
      <c r="A369" s="362"/>
      <c r="B369" s="233" t="s">
        <v>902</v>
      </c>
      <c r="C369" s="266" t="s">
        <v>903</v>
      </c>
      <c r="D369" s="471" t="s">
        <v>893</v>
      </c>
      <c r="E369" s="460" t="s">
        <v>904</v>
      </c>
      <c r="F369" s="323" t="s">
        <v>113</v>
      </c>
      <c r="G369" s="897">
        <v>39814</v>
      </c>
      <c r="H369" s="325" t="s">
        <v>114</v>
      </c>
      <c r="I369" s="608" t="s">
        <v>0</v>
      </c>
      <c r="J369" s="608" t="s">
        <v>3</v>
      </c>
      <c r="K369" s="608" t="s">
        <v>905</v>
      </c>
      <c r="L369" s="608" t="s">
        <v>54</v>
      </c>
      <c r="M369" s="602">
        <f t="shared" ref="M369:R369" si="27">M370+M371</f>
        <v>144039165.22999999</v>
      </c>
      <c r="N369" s="602">
        <f t="shared" si="27"/>
        <v>144038825.28</v>
      </c>
      <c r="O369" s="610">
        <f t="shared" si="27"/>
        <v>165694700</v>
      </c>
      <c r="P369" s="610">
        <f>P370+P371</f>
        <v>157109800</v>
      </c>
      <c r="Q369" s="602">
        <f t="shared" si="27"/>
        <v>169391900</v>
      </c>
      <c r="R369" s="602">
        <f t="shared" si="27"/>
        <v>169391900</v>
      </c>
      <c r="S369" s="444"/>
      <c r="T369" s="357"/>
      <c r="U369" s="357"/>
      <c r="V369" s="357"/>
      <c r="W369" s="357"/>
      <c r="X369" s="357"/>
      <c r="Y369" s="357"/>
      <c r="Z369" s="357"/>
      <c r="AA369" s="357"/>
      <c r="AB369" s="357"/>
      <c r="AC369" s="357"/>
      <c r="AD369" s="357"/>
      <c r="AE369" s="357"/>
      <c r="AF369" s="357"/>
      <c r="AG369" s="357"/>
      <c r="AH369" s="357"/>
      <c r="AI369" s="357"/>
      <c r="AJ369" s="357"/>
      <c r="AK369" s="357"/>
      <c r="AL369" s="357"/>
      <c r="AM369" s="357"/>
      <c r="AN369" s="357"/>
      <c r="AO369" s="357"/>
      <c r="AP369" s="357"/>
      <c r="AQ369" s="357"/>
      <c r="AR369" s="357"/>
      <c r="AS369" s="357"/>
      <c r="AT369" s="357"/>
      <c r="AU369" s="357"/>
      <c r="AV369" s="357"/>
      <c r="AW369" s="357"/>
      <c r="AX369" s="357"/>
      <c r="AY369" s="357"/>
      <c r="AZ369" s="357"/>
      <c r="BA369" s="357"/>
      <c r="BB369" s="357"/>
      <c r="BC369" s="357"/>
      <c r="BD369" s="357"/>
      <c r="BE369" s="357"/>
      <c r="BF369" s="358"/>
      <c r="BG369" s="358"/>
      <c r="BH369" s="358"/>
      <c r="BI369" s="358"/>
      <c r="BJ369" s="358"/>
      <c r="BK369" s="358"/>
      <c r="BL369" s="358"/>
      <c r="BM369" s="358"/>
      <c r="BN369" s="358"/>
      <c r="BO369" s="358"/>
      <c r="BP369" s="358"/>
      <c r="BQ369" s="358"/>
      <c r="BR369" s="358"/>
      <c r="BS369" s="358"/>
      <c r="BT369" s="358"/>
      <c r="BU369" s="358"/>
      <c r="BV369" s="358"/>
      <c r="BW369" s="358"/>
      <c r="BX369" s="358"/>
      <c r="BY369" s="358"/>
      <c r="BZ369" s="358"/>
      <c r="CA369" s="358"/>
      <c r="CB369" s="358"/>
      <c r="CC369" s="358"/>
      <c r="CD369" s="358"/>
      <c r="CE369" s="358"/>
      <c r="CF369" s="358"/>
      <c r="CG369" s="358"/>
      <c r="CH369" s="358"/>
      <c r="CI369" s="358"/>
      <c r="CJ369" s="358"/>
      <c r="CK369" s="358"/>
      <c r="CL369" s="358"/>
      <c r="CM369" s="358"/>
      <c r="CN369" s="358"/>
      <c r="CO369" s="358"/>
      <c r="CP369" s="358"/>
      <c r="CQ369" s="358"/>
      <c r="CR369" s="358"/>
      <c r="CS369" s="358"/>
      <c r="CT369" s="358"/>
      <c r="CU369" s="358"/>
      <c r="CV369" s="358"/>
      <c r="CW369" s="358"/>
      <c r="CX369" s="358"/>
      <c r="CY369" s="358"/>
      <c r="CZ369" s="358"/>
      <c r="DA369" s="358"/>
      <c r="DB369" s="358"/>
      <c r="DC369" s="358"/>
      <c r="DD369" s="358"/>
      <c r="DE369" s="358"/>
      <c r="DF369" s="358"/>
      <c r="DG369" s="358"/>
      <c r="DH369" s="358"/>
      <c r="DI369" s="358"/>
      <c r="DJ369" s="358"/>
      <c r="DK369" s="358"/>
      <c r="DL369" s="358"/>
      <c r="DM369" s="358"/>
      <c r="DN369" s="358"/>
      <c r="DO369" s="358"/>
      <c r="DP369" s="358"/>
      <c r="DQ369" s="358"/>
      <c r="DR369" s="358"/>
      <c r="DS369" s="358"/>
      <c r="DT369" s="358"/>
      <c r="DU369" s="358"/>
      <c r="DV369" s="358"/>
      <c r="DW369" s="358"/>
      <c r="DX369" s="358"/>
      <c r="DY369" s="358"/>
      <c r="DZ369" s="358"/>
      <c r="EA369" s="358"/>
      <c r="EB369" s="358"/>
      <c r="EC369" s="358"/>
      <c r="ED369" s="358"/>
      <c r="EE369" s="358"/>
      <c r="EF369" s="358"/>
      <c r="EG369" s="358"/>
      <c r="EH369" s="358"/>
      <c r="EI369" s="358"/>
      <c r="EJ369" s="358"/>
      <c r="EK369" s="358"/>
      <c r="EL369" s="358"/>
      <c r="EM369" s="358"/>
      <c r="EN369" s="358"/>
      <c r="EO369" s="358"/>
      <c r="EP369" s="358"/>
      <c r="EQ369" s="358"/>
      <c r="ER369" s="358"/>
      <c r="ES369" s="358"/>
      <c r="ET369" s="358"/>
      <c r="EU369" s="358"/>
      <c r="EV369" s="358"/>
      <c r="EW369" s="358"/>
      <c r="EX369" s="358"/>
      <c r="EY369" s="358"/>
      <c r="EZ369" s="358"/>
      <c r="FA369" s="358"/>
      <c r="FB369" s="358"/>
      <c r="FC369" s="358"/>
      <c r="FD369" s="358"/>
      <c r="FE369" s="358"/>
      <c r="FF369" s="358"/>
      <c r="FG369" s="358"/>
      <c r="FH369" s="358"/>
      <c r="FI369" s="358"/>
      <c r="FJ369" s="358"/>
      <c r="FK369" s="358"/>
      <c r="FL369" s="358"/>
      <c r="FM369" s="358"/>
      <c r="FN369" s="358"/>
      <c r="FO369" s="358"/>
      <c r="FP369" s="358"/>
      <c r="FQ369" s="358"/>
      <c r="FR369" s="358"/>
      <c r="FS369" s="358"/>
      <c r="FT369" s="358"/>
      <c r="FU369" s="358"/>
      <c r="FV369" s="358"/>
      <c r="FW369" s="358"/>
      <c r="FX369" s="358"/>
      <c r="FY369" s="358"/>
      <c r="FZ369" s="358"/>
      <c r="GA369" s="358"/>
      <c r="GB369" s="358"/>
      <c r="GC369" s="358"/>
      <c r="GD369" s="358"/>
      <c r="GE369" s="358"/>
      <c r="GF369" s="358"/>
      <c r="GG369" s="358"/>
      <c r="GH369" s="358"/>
      <c r="GI369" s="358"/>
      <c r="GJ369" s="358"/>
      <c r="GK369" s="358"/>
      <c r="GL369" s="358"/>
      <c r="GM369" s="358"/>
      <c r="GN369" s="358"/>
      <c r="GO369" s="358"/>
      <c r="GP369" s="358"/>
      <c r="GQ369" s="358"/>
      <c r="GR369" s="358"/>
      <c r="GS369" s="358"/>
      <c r="GT369" s="358"/>
      <c r="GU369" s="358"/>
      <c r="GV369" s="358"/>
      <c r="GW369" s="358"/>
      <c r="GX369" s="358"/>
      <c r="GY369" s="358"/>
      <c r="GZ369" s="358"/>
      <c r="HA369" s="358"/>
      <c r="HB369" s="358"/>
      <c r="HC369" s="358"/>
      <c r="HD369" s="358"/>
      <c r="HE369" s="358"/>
      <c r="HF369" s="358"/>
      <c r="HG369" s="358"/>
      <c r="HH369" s="358"/>
      <c r="HI369" s="358"/>
      <c r="HJ369" s="358"/>
      <c r="HK369" s="358"/>
      <c r="HL369" s="358"/>
      <c r="HM369" s="358"/>
      <c r="HN369" s="358"/>
      <c r="HO369" s="358"/>
      <c r="HP369" s="358"/>
      <c r="HQ369" s="358"/>
      <c r="HR369" s="358"/>
      <c r="HS369" s="358"/>
      <c r="HT369" s="358"/>
      <c r="HU369" s="358"/>
      <c r="HV369" s="358"/>
      <c r="HW369" s="358"/>
      <c r="HX369" s="358"/>
      <c r="HY369" s="358"/>
      <c r="HZ369" s="358"/>
      <c r="IA369" s="358"/>
      <c r="IB369" s="358"/>
      <c r="IC369" s="358"/>
      <c r="ID369" s="358"/>
      <c r="IE369" s="358"/>
      <c r="IF369" s="358"/>
      <c r="IG369" s="358"/>
      <c r="IH369" s="358"/>
      <c r="II369" s="358"/>
      <c r="IJ369" s="358"/>
      <c r="IK369" s="358"/>
      <c r="IL369" s="358"/>
      <c r="IM369" s="358"/>
      <c r="IN369" s="358"/>
      <c r="IO369" s="358"/>
      <c r="IP369" s="358"/>
      <c r="IQ369" s="358"/>
      <c r="IR369" s="358"/>
      <c r="IS369" s="358"/>
      <c r="IT369" s="358"/>
      <c r="IU369" s="358"/>
      <c r="IV369" s="358"/>
      <c r="IW369" s="358"/>
      <c r="IX369" s="358"/>
      <c r="IY369" s="358"/>
      <c r="IZ369" s="358"/>
      <c r="JA369" s="358"/>
      <c r="JB369" s="358"/>
      <c r="JC369" s="358"/>
      <c r="JD369" s="358"/>
      <c r="JE369" s="358"/>
      <c r="JF369" s="358"/>
      <c r="JG369" s="358"/>
      <c r="JH369" s="358"/>
      <c r="JI369" s="358"/>
      <c r="JJ369" s="358"/>
      <c r="JK369" s="358"/>
      <c r="JL369" s="358"/>
      <c r="JM369" s="358"/>
      <c r="JN369" s="358"/>
      <c r="JO369" s="358"/>
      <c r="JP369" s="358"/>
      <c r="JQ369" s="358"/>
      <c r="JR369" s="358"/>
      <c r="JS369" s="358"/>
      <c r="JT369" s="358"/>
      <c r="JU369" s="358"/>
      <c r="JV369" s="358"/>
      <c r="JW369" s="358"/>
      <c r="JX369" s="358"/>
      <c r="JY369" s="358"/>
      <c r="JZ369" s="358"/>
      <c r="KA369" s="358"/>
      <c r="KB369" s="358"/>
      <c r="KC369" s="358"/>
      <c r="KD369" s="358"/>
      <c r="KE369" s="358"/>
      <c r="KF369" s="358"/>
      <c r="KG369" s="358"/>
      <c r="KH369" s="358"/>
      <c r="KI369" s="358"/>
      <c r="KJ369" s="358"/>
      <c r="KK369" s="358"/>
      <c r="KL369" s="358"/>
      <c r="KM369" s="358"/>
      <c r="KN369" s="358"/>
      <c r="KO369" s="358"/>
      <c r="KP369" s="358"/>
      <c r="KQ369" s="358"/>
      <c r="KR369" s="358"/>
      <c r="KS369" s="358"/>
      <c r="KT369" s="358"/>
      <c r="KU369" s="358"/>
      <c r="KV369" s="358"/>
      <c r="KW369" s="358"/>
      <c r="KX369" s="358"/>
      <c r="KY369" s="358"/>
      <c r="KZ369" s="358"/>
      <c r="LA369" s="358"/>
      <c r="LB369" s="358"/>
      <c r="LC369" s="358"/>
      <c r="LD369" s="358"/>
      <c r="LE369" s="358"/>
      <c r="LF369" s="358"/>
      <c r="LG369" s="358"/>
      <c r="LH369" s="358"/>
      <c r="LI369" s="358"/>
      <c r="LJ369" s="358"/>
      <c r="LK369" s="358"/>
      <c r="LL369" s="358"/>
      <c r="LM369" s="358"/>
      <c r="LN369" s="358"/>
      <c r="LO369" s="358"/>
      <c r="LP369" s="358"/>
      <c r="LQ369" s="358"/>
      <c r="LR369" s="358"/>
      <c r="LS369" s="358"/>
      <c r="LT369" s="358"/>
      <c r="LU369" s="358"/>
      <c r="LV369" s="358"/>
      <c r="LW369" s="358"/>
      <c r="LX369" s="358"/>
      <c r="LY369" s="358"/>
      <c r="LZ369" s="358"/>
      <c r="MA369" s="358"/>
      <c r="MB369" s="358"/>
      <c r="MC369" s="358"/>
      <c r="MD369" s="358"/>
      <c r="ME369" s="358"/>
      <c r="MF369" s="358"/>
      <c r="MG369" s="358"/>
      <c r="MH369" s="358"/>
      <c r="MI369" s="358"/>
      <c r="MJ369" s="358"/>
      <c r="MK369" s="358"/>
      <c r="ML369" s="358"/>
      <c r="MM369" s="358"/>
      <c r="MN369" s="358"/>
      <c r="MO369" s="358"/>
      <c r="MP369" s="358"/>
      <c r="MQ369" s="358"/>
      <c r="MR369" s="358"/>
      <c r="MS369" s="358"/>
      <c r="MT369" s="358"/>
      <c r="MU369" s="358"/>
      <c r="MV369" s="358"/>
      <c r="MW369" s="358"/>
      <c r="MX369" s="358"/>
      <c r="MY369" s="358"/>
      <c r="MZ369" s="358"/>
      <c r="NA369" s="358"/>
      <c r="NB369" s="358"/>
      <c r="NC369" s="358"/>
      <c r="ND369" s="358"/>
      <c r="NE369" s="358"/>
      <c r="NF369" s="358"/>
      <c r="NG369" s="358"/>
      <c r="NH369" s="358"/>
      <c r="NI369" s="358"/>
      <c r="NJ369" s="358"/>
      <c r="NK369" s="358"/>
      <c r="NL369" s="358"/>
      <c r="NM369" s="358"/>
      <c r="NN369" s="358"/>
      <c r="NO369" s="358"/>
      <c r="NP369" s="358"/>
      <c r="NQ369" s="358"/>
      <c r="NR369" s="358"/>
      <c r="NS369" s="358"/>
      <c r="NT369" s="358"/>
      <c r="NU369" s="358"/>
      <c r="NV369" s="358"/>
      <c r="NW369" s="358"/>
      <c r="NX369" s="358"/>
      <c r="NY369" s="358"/>
      <c r="NZ369" s="358"/>
      <c r="OA369" s="358"/>
      <c r="OB369" s="358"/>
      <c r="OC369" s="358"/>
      <c r="OD369" s="358"/>
      <c r="OE369" s="358"/>
      <c r="OF369" s="358"/>
      <c r="OG369" s="358"/>
      <c r="OH369" s="358"/>
      <c r="OI369" s="358"/>
      <c r="OJ369" s="358"/>
      <c r="OK369" s="358"/>
      <c r="OL369" s="358"/>
      <c r="OM369" s="358"/>
      <c r="ON369" s="358"/>
      <c r="OO369" s="358"/>
      <c r="OP369" s="358"/>
      <c r="OQ369" s="358"/>
      <c r="OR369" s="358"/>
      <c r="OS369" s="358"/>
      <c r="OT369" s="358"/>
      <c r="OU369" s="358"/>
      <c r="OV369" s="358"/>
      <c r="OW369" s="358"/>
      <c r="OX369" s="358"/>
      <c r="OY369" s="358"/>
      <c r="OZ369" s="358"/>
      <c r="PA369" s="358"/>
      <c r="PB369" s="358"/>
      <c r="PC369" s="358"/>
      <c r="PD369" s="358"/>
      <c r="PE369" s="358"/>
      <c r="PF369" s="358"/>
      <c r="PG369" s="358"/>
      <c r="PH369" s="358"/>
      <c r="PI369" s="358"/>
      <c r="PJ369" s="358"/>
      <c r="PK369" s="358"/>
      <c r="PL369" s="358"/>
      <c r="PM369" s="358"/>
      <c r="PN369" s="358"/>
      <c r="PO369" s="358"/>
      <c r="PP369" s="358"/>
      <c r="PQ369" s="358"/>
      <c r="PR369" s="358"/>
      <c r="PS369" s="358"/>
      <c r="PT369" s="358"/>
      <c r="PU369" s="358"/>
      <c r="PV369" s="358"/>
      <c r="PW369" s="358"/>
      <c r="PX369" s="358"/>
      <c r="PY369" s="358"/>
      <c r="PZ369" s="358"/>
      <c r="QA369" s="358"/>
      <c r="QB369" s="358"/>
      <c r="QC369" s="358"/>
      <c r="QD369" s="358"/>
      <c r="QE369" s="358"/>
      <c r="QF369" s="358"/>
      <c r="QG369" s="358"/>
      <c r="QH369" s="358"/>
      <c r="QI369" s="358"/>
      <c r="QJ369" s="358"/>
      <c r="QK369" s="358"/>
      <c r="QL369" s="358"/>
      <c r="QM369" s="358"/>
      <c r="QN369" s="358"/>
      <c r="QO369" s="358"/>
      <c r="QP369" s="358"/>
      <c r="QQ369" s="358"/>
      <c r="QR369" s="358"/>
      <c r="QS369" s="358"/>
      <c r="QT369" s="358"/>
      <c r="QU369" s="358"/>
      <c r="QV369" s="358"/>
      <c r="QW369" s="358"/>
      <c r="QX369" s="358"/>
      <c r="QY369" s="358"/>
      <c r="QZ369" s="358"/>
      <c r="RA369" s="358"/>
      <c r="RB369" s="358"/>
      <c r="RC369" s="358"/>
      <c r="RD369" s="358"/>
      <c r="RE369" s="358"/>
      <c r="RF369" s="358"/>
      <c r="RG369" s="358"/>
      <c r="RH369" s="358"/>
      <c r="RI369" s="358"/>
      <c r="RJ369" s="358"/>
      <c r="RK369" s="358"/>
      <c r="RL369" s="358"/>
      <c r="RM369" s="358"/>
      <c r="RN369" s="358"/>
      <c r="RO369" s="358"/>
      <c r="RP369" s="358"/>
      <c r="RQ369" s="358"/>
      <c r="RR369" s="358"/>
      <c r="RS369" s="358"/>
      <c r="RT369" s="358"/>
      <c r="RU369" s="358"/>
      <c r="RV369" s="358"/>
      <c r="RW369" s="358"/>
      <c r="RX369" s="358"/>
      <c r="RY369" s="358"/>
      <c r="RZ369" s="358"/>
      <c r="SA369" s="358"/>
      <c r="SB369" s="358"/>
      <c r="SC369" s="358"/>
      <c r="SD369" s="358"/>
      <c r="SE369" s="358"/>
      <c r="SF369" s="358"/>
      <c r="SG369" s="358"/>
      <c r="SH369" s="358"/>
      <c r="SI369" s="358"/>
      <c r="SJ369" s="358"/>
      <c r="SK369" s="358"/>
      <c r="SL369" s="358"/>
      <c r="SM369" s="358"/>
      <c r="SN369" s="358"/>
      <c r="SO369" s="358"/>
      <c r="SP369" s="358"/>
      <c r="SQ369" s="358"/>
      <c r="SR369" s="358"/>
      <c r="SS369" s="358"/>
      <c r="ST369" s="358"/>
      <c r="SU369" s="358"/>
      <c r="SV369" s="358"/>
      <c r="SW369" s="358"/>
      <c r="SX369" s="358"/>
      <c r="SY369" s="358"/>
      <c r="SZ369" s="358"/>
      <c r="TA369" s="358"/>
      <c r="TB369" s="358"/>
      <c r="TC369" s="358"/>
      <c r="TD369" s="358"/>
      <c r="TE369" s="358"/>
      <c r="TF369" s="358"/>
      <c r="TG369" s="358"/>
      <c r="TH369" s="358"/>
      <c r="TI369" s="358"/>
      <c r="TJ369" s="358"/>
      <c r="TK369" s="358"/>
      <c r="TL369" s="358"/>
      <c r="TM369" s="358"/>
      <c r="TN369" s="358"/>
      <c r="TO369" s="358"/>
      <c r="TP369" s="358"/>
      <c r="TQ369" s="358"/>
      <c r="TR369" s="358"/>
      <c r="TS369" s="358"/>
      <c r="TT369" s="358"/>
      <c r="TU369" s="358"/>
      <c r="TV369" s="358"/>
      <c r="TW369" s="358"/>
      <c r="TX369" s="358"/>
      <c r="TY369" s="358"/>
      <c r="TZ369" s="358"/>
      <c r="UA369" s="358"/>
      <c r="UB369" s="358"/>
      <c r="UC369" s="358"/>
      <c r="UD369" s="358"/>
      <c r="UE369" s="358"/>
      <c r="UF369" s="358"/>
      <c r="UG369" s="358"/>
      <c r="UH369" s="358"/>
      <c r="UI369" s="358"/>
      <c r="UJ369" s="358"/>
      <c r="UK369" s="358"/>
      <c r="UL369" s="358"/>
      <c r="UM369" s="358"/>
      <c r="UN369" s="358"/>
      <c r="UO369" s="358"/>
      <c r="UP369" s="358"/>
      <c r="UQ369" s="358"/>
      <c r="UR369" s="358"/>
      <c r="US369" s="358"/>
      <c r="UT369" s="358"/>
      <c r="UU369" s="358"/>
      <c r="UV369" s="358"/>
      <c r="UW369" s="358"/>
      <c r="UX369" s="358"/>
      <c r="UY369" s="358"/>
      <c r="UZ369" s="358"/>
      <c r="VA369" s="358"/>
      <c r="VB369" s="358"/>
      <c r="VC369" s="358"/>
      <c r="VD369" s="358"/>
      <c r="VE369" s="358"/>
      <c r="VF369" s="358"/>
      <c r="VG369" s="358"/>
      <c r="VH369" s="358"/>
      <c r="VI369" s="358"/>
      <c r="VJ369" s="358"/>
      <c r="VK369" s="358"/>
      <c r="VL369" s="358"/>
      <c r="VM369" s="358"/>
      <c r="VN369" s="358"/>
      <c r="VO369" s="358"/>
      <c r="VP369" s="358"/>
      <c r="VQ369" s="358"/>
      <c r="VR369" s="358"/>
      <c r="VS369" s="358"/>
      <c r="VT369" s="358"/>
      <c r="VU369" s="358"/>
      <c r="VV369" s="358"/>
      <c r="VW369" s="358"/>
      <c r="VX369" s="358"/>
      <c r="VY369" s="358"/>
      <c r="VZ369" s="358"/>
      <c r="WA369" s="358"/>
      <c r="WB369" s="358"/>
      <c r="WC369" s="358"/>
      <c r="WD369" s="358"/>
      <c r="WE369" s="358"/>
      <c r="WF369" s="358"/>
      <c r="WG369" s="358"/>
      <c r="WH369" s="358"/>
    </row>
    <row r="370" spans="1:606" s="357" customFormat="1" ht="174.75" customHeight="1">
      <c r="A370" s="362"/>
      <c r="B370" s="234"/>
      <c r="C370" s="221"/>
      <c r="D370" s="180"/>
      <c r="E370" s="460" t="s">
        <v>906</v>
      </c>
      <c r="F370" s="459" t="s">
        <v>113</v>
      </c>
      <c r="G370" s="898">
        <v>43831</v>
      </c>
      <c r="H370" s="459" t="s">
        <v>114</v>
      </c>
      <c r="I370" s="608" t="s">
        <v>0</v>
      </c>
      <c r="J370" s="608" t="s">
        <v>3</v>
      </c>
      <c r="K370" s="608" t="s">
        <v>905</v>
      </c>
      <c r="L370" s="608" t="s">
        <v>6</v>
      </c>
      <c r="M370" s="604">
        <v>134798265.22999999</v>
      </c>
      <c r="N370" s="604">
        <v>134798265.22999999</v>
      </c>
      <c r="O370" s="609">
        <v>152992300</v>
      </c>
      <c r="P370" s="609">
        <v>157109800</v>
      </c>
      <c r="Q370" s="604">
        <v>161391900</v>
      </c>
      <c r="R370" s="604">
        <v>161391900</v>
      </c>
      <c r="S370" s="444">
        <v>3</v>
      </c>
      <c r="BF370" s="358"/>
      <c r="BG370" s="358"/>
      <c r="BH370" s="358"/>
      <c r="BI370" s="358"/>
      <c r="BJ370" s="358"/>
      <c r="BK370" s="358"/>
      <c r="BL370" s="358"/>
      <c r="BM370" s="358"/>
      <c r="BN370" s="358"/>
      <c r="BO370" s="358"/>
      <c r="BP370" s="358"/>
      <c r="BQ370" s="358"/>
      <c r="BR370" s="358"/>
      <c r="BS370" s="358"/>
      <c r="BT370" s="358"/>
      <c r="BU370" s="358"/>
      <c r="BV370" s="358"/>
      <c r="BW370" s="358"/>
      <c r="BX370" s="358"/>
      <c r="BY370" s="358"/>
      <c r="BZ370" s="358"/>
      <c r="CA370" s="358"/>
      <c r="CB370" s="358"/>
      <c r="CC370" s="358"/>
      <c r="CD370" s="358"/>
      <c r="CE370" s="358"/>
      <c r="CF370" s="358"/>
      <c r="CG370" s="358"/>
      <c r="CH370" s="358"/>
      <c r="CI370" s="358"/>
      <c r="CJ370" s="358"/>
      <c r="CK370" s="358"/>
      <c r="CL370" s="358"/>
      <c r="CM370" s="358"/>
      <c r="CN370" s="358"/>
      <c r="CO370" s="358"/>
      <c r="CP370" s="358"/>
      <c r="CQ370" s="358"/>
      <c r="CR370" s="358"/>
      <c r="CS370" s="358"/>
      <c r="CT370" s="358"/>
      <c r="CU370" s="358"/>
      <c r="CV370" s="358"/>
      <c r="CW370" s="358"/>
      <c r="CX370" s="358"/>
      <c r="CY370" s="358"/>
      <c r="CZ370" s="358"/>
      <c r="DA370" s="358"/>
      <c r="DB370" s="358"/>
      <c r="DC370" s="358"/>
      <c r="DD370" s="358"/>
      <c r="DE370" s="358"/>
      <c r="DF370" s="358"/>
      <c r="DG370" s="358"/>
      <c r="DH370" s="358"/>
      <c r="DI370" s="358"/>
      <c r="DJ370" s="358"/>
      <c r="DK370" s="358"/>
      <c r="DL370" s="358"/>
      <c r="DM370" s="358"/>
      <c r="DN370" s="358"/>
      <c r="DO370" s="358"/>
      <c r="DP370" s="358"/>
      <c r="DQ370" s="358"/>
      <c r="DR370" s="358"/>
      <c r="DS370" s="358"/>
      <c r="DT370" s="358"/>
      <c r="DU370" s="358"/>
      <c r="DV370" s="358"/>
      <c r="DW370" s="358"/>
      <c r="DX370" s="358"/>
      <c r="DY370" s="358"/>
      <c r="DZ370" s="358"/>
      <c r="EA370" s="358"/>
      <c r="EB370" s="358"/>
      <c r="EC370" s="358"/>
      <c r="ED370" s="358"/>
      <c r="EE370" s="358"/>
      <c r="EF370" s="358"/>
      <c r="EG370" s="358"/>
      <c r="EH370" s="358"/>
      <c r="EI370" s="358"/>
      <c r="EJ370" s="358"/>
      <c r="EK370" s="358"/>
      <c r="EL370" s="358"/>
      <c r="EM370" s="358"/>
      <c r="EN370" s="358"/>
      <c r="EO370" s="358"/>
      <c r="EP370" s="358"/>
      <c r="EQ370" s="358"/>
      <c r="ER370" s="358"/>
      <c r="ES370" s="358"/>
      <c r="ET370" s="358"/>
      <c r="EU370" s="358"/>
      <c r="EV370" s="358"/>
      <c r="EW370" s="358"/>
      <c r="EX370" s="358"/>
      <c r="EY370" s="358"/>
      <c r="EZ370" s="358"/>
      <c r="FA370" s="358"/>
      <c r="FB370" s="358"/>
      <c r="FC370" s="358"/>
      <c r="FD370" s="358"/>
      <c r="FE370" s="358"/>
      <c r="FF370" s="358"/>
      <c r="FG370" s="358"/>
      <c r="FH370" s="358"/>
      <c r="FI370" s="358"/>
      <c r="FJ370" s="358"/>
      <c r="FK370" s="358"/>
      <c r="FL370" s="358"/>
      <c r="FM370" s="358"/>
      <c r="FN370" s="358"/>
      <c r="FO370" s="358"/>
      <c r="FP370" s="358"/>
      <c r="FQ370" s="358"/>
      <c r="FR370" s="358"/>
      <c r="FS370" s="358"/>
      <c r="FT370" s="358"/>
      <c r="FU370" s="358"/>
      <c r="FV370" s="358"/>
      <c r="FW370" s="358"/>
      <c r="FX370" s="358"/>
      <c r="FY370" s="358"/>
      <c r="FZ370" s="358"/>
      <c r="GA370" s="358"/>
      <c r="GB370" s="358"/>
      <c r="GC370" s="358"/>
      <c r="GD370" s="358"/>
      <c r="GE370" s="358"/>
      <c r="GF370" s="358"/>
      <c r="GG370" s="358"/>
      <c r="GH370" s="358"/>
      <c r="GI370" s="358"/>
      <c r="GJ370" s="358"/>
      <c r="GK370" s="358"/>
      <c r="GL370" s="358"/>
      <c r="GM370" s="358"/>
      <c r="GN370" s="358"/>
      <c r="GO370" s="358"/>
      <c r="GP370" s="358"/>
      <c r="GQ370" s="358"/>
      <c r="GR370" s="358"/>
      <c r="GS370" s="358"/>
      <c r="GT370" s="358"/>
      <c r="GU370" s="358"/>
      <c r="GV370" s="358"/>
      <c r="GW370" s="358"/>
      <c r="GX370" s="358"/>
      <c r="GY370" s="358"/>
      <c r="GZ370" s="358"/>
      <c r="HA370" s="358"/>
      <c r="HB370" s="358"/>
      <c r="HC370" s="358"/>
      <c r="HD370" s="358"/>
      <c r="HE370" s="358"/>
      <c r="HF370" s="358"/>
      <c r="HG370" s="358"/>
      <c r="HH370" s="358"/>
      <c r="HI370" s="358"/>
      <c r="HJ370" s="358"/>
      <c r="HK370" s="358"/>
      <c r="HL370" s="358"/>
      <c r="HM370" s="358"/>
      <c r="HN370" s="358"/>
      <c r="HO370" s="358"/>
      <c r="HP370" s="358"/>
      <c r="HQ370" s="358"/>
      <c r="HR370" s="358"/>
      <c r="HS370" s="358"/>
      <c r="HT370" s="358"/>
      <c r="HU370" s="358"/>
      <c r="HV370" s="358"/>
      <c r="HW370" s="358"/>
      <c r="HX370" s="358"/>
      <c r="HY370" s="358"/>
      <c r="HZ370" s="358"/>
      <c r="IA370" s="358"/>
      <c r="IB370" s="358"/>
      <c r="IC370" s="358"/>
      <c r="ID370" s="358"/>
      <c r="IE370" s="358"/>
      <c r="IF370" s="358"/>
      <c r="IG370" s="358"/>
      <c r="IH370" s="358"/>
      <c r="II370" s="358"/>
      <c r="IJ370" s="358"/>
      <c r="IK370" s="358"/>
      <c r="IL370" s="358"/>
      <c r="IM370" s="358"/>
      <c r="IN370" s="358"/>
      <c r="IO370" s="358"/>
      <c r="IP370" s="358"/>
      <c r="IQ370" s="358"/>
      <c r="IR370" s="358"/>
      <c r="IS370" s="358"/>
      <c r="IT370" s="358"/>
      <c r="IU370" s="358"/>
      <c r="IV370" s="358"/>
      <c r="IW370" s="358"/>
      <c r="IX370" s="358"/>
      <c r="IY370" s="358"/>
      <c r="IZ370" s="358"/>
      <c r="JA370" s="358"/>
      <c r="JB370" s="358"/>
      <c r="JC370" s="358"/>
      <c r="JD370" s="358"/>
      <c r="JE370" s="358"/>
      <c r="JF370" s="358"/>
      <c r="JG370" s="358"/>
      <c r="JH370" s="358"/>
      <c r="JI370" s="358"/>
      <c r="JJ370" s="358"/>
      <c r="JK370" s="358"/>
      <c r="JL370" s="358"/>
      <c r="JM370" s="358"/>
      <c r="JN370" s="358"/>
      <c r="JO370" s="358"/>
      <c r="JP370" s="358"/>
      <c r="JQ370" s="358"/>
      <c r="JR370" s="358"/>
      <c r="JS370" s="358"/>
      <c r="JT370" s="358"/>
      <c r="JU370" s="358"/>
      <c r="JV370" s="358"/>
      <c r="JW370" s="358"/>
      <c r="JX370" s="358"/>
      <c r="JY370" s="358"/>
      <c r="JZ370" s="358"/>
      <c r="KA370" s="358"/>
      <c r="KB370" s="358"/>
      <c r="KC370" s="358"/>
      <c r="KD370" s="358"/>
      <c r="KE370" s="358"/>
      <c r="KF370" s="358"/>
      <c r="KG370" s="358"/>
      <c r="KH370" s="358"/>
      <c r="KI370" s="358"/>
      <c r="KJ370" s="358"/>
      <c r="KK370" s="358"/>
      <c r="KL370" s="358"/>
      <c r="KM370" s="358"/>
      <c r="KN370" s="358"/>
      <c r="KO370" s="358"/>
      <c r="KP370" s="358"/>
      <c r="KQ370" s="358"/>
      <c r="KR370" s="358"/>
      <c r="KS370" s="358"/>
      <c r="KT370" s="358"/>
      <c r="KU370" s="358"/>
      <c r="KV370" s="358"/>
      <c r="KW370" s="358"/>
      <c r="KX370" s="358"/>
      <c r="KY370" s="358"/>
      <c r="KZ370" s="358"/>
      <c r="LA370" s="358"/>
      <c r="LB370" s="358"/>
      <c r="LC370" s="358"/>
      <c r="LD370" s="358"/>
      <c r="LE370" s="358"/>
      <c r="LF370" s="358"/>
      <c r="LG370" s="358"/>
      <c r="LH370" s="358"/>
      <c r="LI370" s="358"/>
      <c r="LJ370" s="358"/>
      <c r="LK370" s="358"/>
      <c r="LL370" s="358"/>
      <c r="LM370" s="358"/>
      <c r="LN370" s="358"/>
      <c r="LO370" s="358"/>
      <c r="LP370" s="358"/>
      <c r="LQ370" s="358"/>
      <c r="LR370" s="358"/>
      <c r="LS370" s="358"/>
      <c r="LT370" s="358"/>
      <c r="LU370" s="358"/>
      <c r="LV370" s="358"/>
      <c r="LW370" s="358"/>
      <c r="LX370" s="358"/>
      <c r="LY370" s="358"/>
      <c r="LZ370" s="358"/>
      <c r="MA370" s="358"/>
      <c r="MB370" s="358"/>
      <c r="MC370" s="358"/>
      <c r="MD370" s="358"/>
      <c r="ME370" s="358"/>
      <c r="MF370" s="358"/>
      <c r="MG370" s="358"/>
      <c r="MH370" s="358"/>
      <c r="MI370" s="358"/>
      <c r="MJ370" s="358"/>
      <c r="MK370" s="358"/>
      <c r="ML370" s="358"/>
      <c r="MM370" s="358"/>
      <c r="MN370" s="358"/>
      <c r="MO370" s="358"/>
      <c r="MP370" s="358"/>
      <c r="MQ370" s="358"/>
      <c r="MR370" s="358"/>
      <c r="MS370" s="358"/>
      <c r="MT370" s="358"/>
      <c r="MU370" s="358"/>
      <c r="MV370" s="358"/>
      <c r="MW370" s="358"/>
      <c r="MX370" s="358"/>
      <c r="MY370" s="358"/>
      <c r="MZ370" s="358"/>
      <c r="NA370" s="358"/>
      <c r="NB370" s="358"/>
      <c r="NC370" s="358"/>
      <c r="ND370" s="358"/>
      <c r="NE370" s="358"/>
      <c r="NF370" s="358"/>
      <c r="NG370" s="358"/>
      <c r="NH370" s="358"/>
      <c r="NI370" s="358"/>
      <c r="NJ370" s="358"/>
      <c r="NK370" s="358"/>
      <c r="NL370" s="358"/>
      <c r="NM370" s="358"/>
      <c r="NN370" s="358"/>
      <c r="NO370" s="358"/>
      <c r="NP370" s="358"/>
      <c r="NQ370" s="358"/>
      <c r="NR370" s="358"/>
      <c r="NS370" s="358"/>
      <c r="NT370" s="358"/>
      <c r="NU370" s="358"/>
      <c r="NV370" s="358"/>
      <c r="NW370" s="358"/>
      <c r="NX370" s="358"/>
      <c r="NY370" s="358"/>
      <c r="NZ370" s="358"/>
      <c r="OA370" s="358"/>
      <c r="OB370" s="358"/>
      <c r="OC370" s="358"/>
      <c r="OD370" s="358"/>
      <c r="OE370" s="358"/>
      <c r="OF370" s="358"/>
      <c r="OG370" s="358"/>
      <c r="OH370" s="358"/>
      <c r="OI370" s="358"/>
      <c r="OJ370" s="358"/>
      <c r="OK370" s="358"/>
      <c r="OL370" s="358"/>
      <c r="OM370" s="358"/>
      <c r="ON370" s="358"/>
      <c r="OO370" s="358"/>
      <c r="OP370" s="358"/>
      <c r="OQ370" s="358"/>
      <c r="OR370" s="358"/>
      <c r="OS370" s="358"/>
      <c r="OT370" s="358"/>
      <c r="OU370" s="358"/>
      <c r="OV370" s="358"/>
      <c r="OW370" s="358"/>
      <c r="OX370" s="358"/>
      <c r="OY370" s="358"/>
      <c r="OZ370" s="358"/>
      <c r="PA370" s="358"/>
      <c r="PB370" s="358"/>
      <c r="PC370" s="358"/>
      <c r="PD370" s="358"/>
      <c r="PE370" s="358"/>
      <c r="PF370" s="358"/>
      <c r="PG370" s="358"/>
      <c r="PH370" s="358"/>
      <c r="PI370" s="358"/>
      <c r="PJ370" s="358"/>
      <c r="PK370" s="358"/>
      <c r="PL370" s="358"/>
      <c r="PM370" s="358"/>
      <c r="PN370" s="358"/>
      <c r="PO370" s="358"/>
      <c r="PP370" s="358"/>
      <c r="PQ370" s="358"/>
      <c r="PR370" s="358"/>
      <c r="PS370" s="358"/>
      <c r="PT370" s="358"/>
      <c r="PU370" s="358"/>
      <c r="PV370" s="358"/>
      <c r="PW370" s="358"/>
      <c r="PX370" s="358"/>
      <c r="PY370" s="358"/>
      <c r="PZ370" s="358"/>
      <c r="QA370" s="358"/>
      <c r="QB370" s="358"/>
      <c r="QC370" s="358"/>
      <c r="QD370" s="358"/>
      <c r="QE370" s="358"/>
      <c r="QF370" s="358"/>
      <c r="QG370" s="358"/>
      <c r="QH370" s="358"/>
      <c r="QI370" s="358"/>
      <c r="QJ370" s="358"/>
      <c r="QK370" s="358"/>
      <c r="QL370" s="358"/>
      <c r="QM370" s="358"/>
      <c r="QN370" s="358"/>
      <c r="QO370" s="358"/>
      <c r="QP370" s="358"/>
      <c r="QQ370" s="358"/>
      <c r="QR370" s="358"/>
      <c r="QS370" s="358"/>
      <c r="QT370" s="358"/>
      <c r="QU370" s="358"/>
      <c r="QV370" s="358"/>
      <c r="QW370" s="358"/>
      <c r="QX370" s="358"/>
      <c r="QY370" s="358"/>
      <c r="QZ370" s="358"/>
      <c r="RA370" s="358"/>
      <c r="RB370" s="358"/>
      <c r="RC370" s="358"/>
      <c r="RD370" s="358"/>
      <c r="RE370" s="358"/>
      <c r="RF370" s="358"/>
      <c r="RG370" s="358"/>
      <c r="RH370" s="358"/>
      <c r="RI370" s="358"/>
      <c r="RJ370" s="358"/>
      <c r="RK370" s="358"/>
      <c r="RL370" s="358"/>
      <c r="RM370" s="358"/>
      <c r="RN370" s="358"/>
      <c r="RO370" s="358"/>
      <c r="RP370" s="358"/>
      <c r="RQ370" s="358"/>
      <c r="RR370" s="358"/>
      <c r="RS370" s="358"/>
      <c r="RT370" s="358"/>
      <c r="RU370" s="358"/>
      <c r="RV370" s="358"/>
      <c r="RW370" s="358"/>
      <c r="RX370" s="358"/>
      <c r="RY370" s="358"/>
      <c r="RZ370" s="358"/>
      <c r="SA370" s="358"/>
      <c r="SB370" s="358"/>
      <c r="SC370" s="358"/>
      <c r="SD370" s="358"/>
      <c r="SE370" s="358"/>
      <c r="SF370" s="358"/>
      <c r="SG370" s="358"/>
      <c r="SH370" s="358"/>
      <c r="SI370" s="358"/>
      <c r="SJ370" s="358"/>
      <c r="SK370" s="358"/>
      <c r="SL370" s="358"/>
      <c r="SM370" s="358"/>
      <c r="SN370" s="358"/>
      <c r="SO370" s="358"/>
      <c r="SP370" s="358"/>
      <c r="SQ370" s="358"/>
      <c r="SR370" s="358"/>
      <c r="SS370" s="358"/>
      <c r="ST370" s="358"/>
      <c r="SU370" s="358"/>
      <c r="SV370" s="358"/>
      <c r="SW370" s="358"/>
      <c r="SX370" s="358"/>
      <c r="SY370" s="358"/>
      <c r="SZ370" s="358"/>
      <c r="TA370" s="358"/>
      <c r="TB370" s="358"/>
      <c r="TC370" s="358"/>
      <c r="TD370" s="358"/>
      <c r="TE370" s="358"/>
      <c r="TF370" s="358"/>
      <c r="TG370" s="358"/>
      <c r="TH370" s="358"/>
      <c r="TI370" s="358"/>
      <c r="TJ370" s="358"/>
      <c r="TK370" s="358"/>
      <c r="TL370" s="358"/>
      <c r="TM370" s="358"/>
      <c r="TN370" s="358"/>
      <c r="TO370" s="358"/>
      <c r="TP370" s="358"/>
      <c r="TQ370" s="358"/>
      <c r="TR370" s="358"/>
      <c r="TS370" s="358"/>
      <c r="TT370" s="358"/>
      <c r="TU370" s="358"/>
      <c r="TV370" s="358"/>
      <c r="TW370" s="358"/>
      <c r="TX370" s="358"/>
      <c r="TY370" s="358"/>
      <c r="TZ370" s="358"/>
      <c r="UA370" s="358"/>
      <c r="UB370" s="358"/>
      <c r="UC370" s="358"/>
      <c r="UD370" s="358"/>
      <c r="UE370" s="358"/>
      <c r="UF370" s="358"/>
      <c r="UG370" s="358"/>
      <c r="UH370" s="358"/>
      <c r="UI370" s="358"/>
      <c r="UJ370" s="358"/>
      <c r="UK370" s="358"/>
      <c r="UL370" s="358"/>
      <c r="UM370" s="358"/>
      <c r="UN370" s="358"/>
      <c r="UO370" s="358"/>
      <c r="UP370" s="358"/>
      <c r="UQ370" s="358"/>
      <c r="UR370" s="358"/>
      <c r="US370" s="358"/>
      <c r="UT370" s="358"/>
      <c r="UU370" s="358"/>
      <c r="UV370" s="358"/>
      <c r="UW370" s="358"/>
      <c r="UX370" s="358"/>
      <c r="UY370" s="358"/>
      <c r="UZ370" s="358"/>
      <c r="VA370" s="358"/>
      <c r="VB370" s="358"/>
      <c r="VC370" s="358"/>
      <c r="VD370" s="358"/>
      <c r="VE370" s="358"/>
      <c r="VF370" s="358"/>
      <c r="VG370" s="358"/>
      <c r="VH370" s="358"/>
      <c r="VI370" s="358"/>
      <c r="VJ370" s="358"/>
      <c r="VK370" s="358"/>
      <c r="VL370" s="358"/>
      <c r="VM370" s="358"/>
      <c r="VN370" s="358"/>
      <c r="VO370" s="358"/>
      <c r="VP370" s="358"/>
      <c r="VQ370" s="358"/>
      <c r="VR370" s="358"/>
      <c r="VS370" s="358"/>
      <c r="VT370" s="358"/>
      <c r="VU370" s="358"/>
      <c r="VV370" s="358"/>
      <c r="VW370" s="358"/>
      <c r="VX370" s="358"/>
      <c r="VY370" s="358"/>
      <c r="VZ370" s="358"/>
      <c r="WA370" s="358"/>
      <c r="WB370" s="358"/>
      <c r="WC370" s="358"/>
      <c r="WD370" s="358"/>
      <c r="WE370" s="358"/>
      <c r="WF370" s="358"/>
      <c r="WG370" s="358"/>
      <c r="WH370" s="358"/>
    </row>
    <row r="371" spans="1:606" s="357" customFormat="1" ht="147.75" customHeight="1">
      <c r="A371" s="359"/>
      <c r="B371" s="235"/>
      <c r="C371" s="222"/>
      <c r="D371" s="181"/>
      <c r="E371" s="538" t="s">
        <v>907</v>
      </c>
      <c r="F371" s="899" t="s">
        <v>113</v>
      </c>
      <c r="G371" s="900" t="s">
        <v>908</v>
      </c>
      <c r="H371" s="899" t="s">
        <v>114</v>
      </c>
      <c r="I371" s="607" t="s">
        <v>0</v>
      </c>
      <c r="J371" s="607" t="s">
        <v>3</v>
      </c>
      <c r="K371" s="608" t="s">
        <v>905</v>
      </c>
      <c r="L371" s="607" t="s">
        <v>5</v>
      </c>
      <c r="M371" s="604">
        <v>9240900</v>
      </c>
      <c r="N371" s="604">
        <v>9240560.0500000007</v>
      </c>
      <c r="O371" s="609">
        <v>12702400</v>
      </c>
      <c r="P371" s="609">
        <v>0</v>
      </c>
      <c r="Q371" s="604">
        <v>8000000</v>
      </c>
      <c r="R371" s="604">
        <v>8000000</v>
      </c>
      <c r="S371" s="444">
        <v>3</v>
      </c>
      <c r="BF371" s="358"/>
      <c r="BG371" s="358"/>
      <c r="BH371" s="358"/>
      <c r="BI371" s="358"/>
      <c r="BJ371" s="358"/>
      <c r="BK371" s="358"/>
      <c r="BL371" s="358"/>
      <c r="BM371" s="358"/>
      <c r="BN371" s="358"/>
      <c r="BO371" s="358"/>
      <c r="BP371" s="358"/>
      <c r="BQ371" s="358"/>
      <c r="BR371" s="358"/>
      <c r="BS371" s="358"/>
      <c r="BT371" s="358"/>
      <c r="BU371" s="358"/>
      <c r="BV371" s="358"/>
      <c r="BW371" s="358"/>
      <c r="BX371" s="358"/>
      <c r="BY371" s="358"/>
      <c r="BZ371" s="358"/>
      <c r="CA371" s="358"/>
      <c r="CB371" s="358"/>
      <c r="CC371" s="358"/>
      <c r="CD371" s="358"/>
      <c r="CE371" s="358"/>
      <c r="CF371" s="358"/>
      <c r="CG371" s="358"/>
      <c r="CH371" s="358"/>
      <c r="CI371" s="358"/>
      <c r="CJ371" s="358"/>
      <c r="CK371" s="358"/>
      <c r="CL371" s="358"/>
      <c r="CM371" s="358"/>
      <c r="CN371" s="358"/>
      <c r="CO371" s="358"/>
      <c r="CP371" s="358"/>
      <c r="CQ371" s="358"/>
      <c r="CR371" s="358"/>
      <c r="CS371" s="358"/>
      <c r="CT371" s="358"/>
      <c r="CU371" s="358"/>
      <c r="CV371" s="358"/>
      <c r="CW371" s="358"/>
      <c r="CX371" s="358"/>
      <c r="CY371" s="358"/>
      <c r="CZ371" s="358"/>
      <c r="DA371" s="358"/>
      <c r="DB371" s="358"/>
      <c r="DC371" s="358"/>
      <c r="DD371" s="358"/>
      <c r="DE371" s="358"/>
      <c r="DF371" s="358"/>
      <c r="DG371" s="358"/>
      <c r="DH371" s="358"/>
      <c r="DI371" s="358"/>
      <c r="DJ371" s="358"/>
      <c r="DK371" s="358"/>
      <c r="DL371" s="358"/>
      <c r="DM371" s="358"/>
      <c r="DN371" s="358"/>
      <c r="DO371" s="358"/>
      <c r="DP371" s="358"/>
      <c r="DQ371" s="358"/>
      <c r="DR371" s="358"/>
      <c r="DS371" s="358"/>
      <c r="DT371" s="358"/>
      <c r="DU371" s="358"/>
      <c r="DV371" s="358"/>
      <c r="DW371" s="358"/>
      <c r="DX371" s="358"/>
      <c r="DY371" s="358"/>
      <c r="DZ371" s="358"/>
      <c r="EA371" s="358"/>
      <c r="EB371" s="358"/>
      <c r="EC371" s="358"/>
      <c r="ED371" s="358"/>
      <c r="EE371" s="358"/>
      <c r="EF371" s="358"/>
      <c r="EG371" s="358"/>
      <c r="EH371" s="358"/>
      <c r="EI371" s="358"/>
      <c r="EJ371" s="358"/>
      <c r="EK371" s="358"/>
      <c r="EL371" s="358"/>
      <c r="EM371" s="358"/>
      <c r="EN371" s="358"/>
      <c r="EO371" s="358"/>
      <c r="EP371" s="358"/>
      <c r="EQ371" s="358"/>
      <c r="ER371" s="358"/>
      <c r="ES371" s="358"/>
      <c r="ET371" s="358"/>
      <c r="EU371" s="358"/>
      <c r="EV371" s="358"/>
      <c r="EW371" s="358"/>
      <c r="EX371" s="358"/>
      <c r="EY371" s="358"/>
      <c r="EZ371" s="358"/>
      <c r="FA371" s="358"/>
      <c r="FB371" s="358"/>
      <c r="FC371" s="358"/>
      <c r="FD371" s="358"/>
      <c r="FE371" s="358"/>
      <c r="FF371" s="358"/>
      <c r="FG371" s="358"/>
      <c r="FH371" s="358"/>
      <c r="FI371" s="358"/>
      <c r="FJ371" s="358"/>
      <c r="FK371" s="358"/>
      <c r="FL371" s="358"/>
      <c r="FM371" s="358"/>
      <c r="FN371" s="358"/>
      <c r="FO371" s="358"/>
      <c r="FP371" s="358"/>
      <c r="FQ371" s="358"/>
      <c r="FR371" s="358"/>
      <c r="FS371" s="358"/>
      <c r="FT371" s="358"/>
      <c r="FU371" s="358"/>
      <c r="FV371" s="358"/>
      <c r="FW371" s="358"/>
      <c r="FX371" s="358"/>
      <c r="FY371" s="358"/>
      <c r="FZ371" s="358"/>
      <c r="GA371" s="358"/>
      <c r="GB371" s="358"/>
      <c r="GC371" s="358"/>
      <c r="GD371" s="358"/>
      <c r="GE371" s="358"/>
      <c r="GF371" s="358"/>
      <c r="GG371" s="358"/>
      <c r="GH371" s="358"/>
      <c r="GI371" s="358"/>
      <c r="GJ371" s="358"/>
      <c r="GK371" s="358"/>
      <c r="GL371" s="358"/>
      <c r="GM371" s="358"/>
      <c r="GN371" s="358"/>
      <c r="GO371" s="358"/>
      <c r="GP371" s="358"/>
      <c r="GQ371" s="358"/>
      <c r="GR371" s="358"/>
      <c r="GS371" s="358"/>
      <c r="GT371" s="358"/>
      <c r="GU371" s="358"/>
      <c r="GV371" s="358"/>
      <c r="GW371" s="358"/>
      <c r="GX371" s="358"/>
      <c r="GY371" s="358"/>
      <c r="GZ371" s="358"/>
      <c r="HA371" s="358"/>
      <c r="HB371" s="358"/>
      <c r="HC371" s="358"/>
      <c r="HD371" s="358"/>
      <c r="HE371" s="358"/>
      <c r="HF371" s="358"/>
      <c r="HG371" s="358"/>
      <c r="HH371" s="358"/>
      <c r="HI371" s="358"/>
      <c r="HJ371" s="358"/>
      <c r="HK371" s="358"/>
      <c r="HL371" s="358"/>
      <c r="HM371" s="358"/>
      <c r="HN371" s="358"/>
      <c r="HO371" s="358"/>
      <c r="HP371" s="358"/>
      <c r="HQ371" s="358"/>
      <c r="HR371" s="358"/>
      <c r="HS371" s="358"/>
      <c r="HT371" s="358"/>
      <c r="HU371" s="358"/>
      <c r="HV371" s="358"/>
      <c r="HW371" s="358"/>
      <c r="HX371" s="358"/>
      <c r="HY371" s="358"/>
      <c r="HZ371" s="358"/>
      <c r="IA371" s="358"/>
      <c r="IB371" s="358"/>
      <c r="IC371" s="358"/>
      <c r="ID371" s="358"/>
      <c r="IE371" s="358"/>
      <c r="IF371" s="358"/>
      <c r="IG371" s="358"/>
      <c r="IH371" s="358"/>
      <c r="II371" s="358"/>
      <c r="IJ371" s="358"/>
      <c r="IK371" s="358"/>
      <c r="IL371" s="358"/>
      <c r="IM371" s="358"/>
      <c r="IN371" s="358"/>
      <c r="IO371" s="358"/>
      <c r="IP371" s="358"/>
      <c r="IQ371" s="358"/>
      <c r="IR371" s="358"/>
      <c r="IS371" s="358"/>
      <c r="IT371" s="358"/>
      <c r="IU371" s="358"/>
      <c r="IV371" s="358"/>
      <c r="IW371" s="358"/>
      <c r="IX371" s="358"/>
      <c r="IY371" s="358"/>
      <c r="IZ371" s="358"/>
      <c r="JA371" s="358"/>
      <c r="JB371" s="358"/>
      <c r="JC371" s="358"/>
      <c r="JD371" s="358"/>
      <c r="JE371" s="358"/>
      <c r="JF371" s="358"/>
      <c r="JG371" s="358"/>
      <c r="JH371" s="358"/>
      <c r="JI371" s="358"/>
      <c r="JJ371" s="358"/>
      <c r="JK371" s="358"/>
      <c r="JL371" s="358"/>
      <c r="JM371" s="358"/>
      <c r="JN371" s="358"/>
      <c r="JO371" s="358"/>
      <c r="JP371" s="358"/>
      <c r="JQ371" s="358"/>
      <c r="JR371" s="358"/>
      <c r="JS371" s="358"/>
      <c r="JT371" s="358"/>
      <c r="JU371" s="358"/>
      <c r="JV371" s="358"/>
      <c r="JW371" s="358"/>
      <c r="JX371" s="358"/>
      <c r="JY371" s="358"/>
      <c r="JZ371" s="358"/>
      <c r="KA371" s="358"/>
      <c r="KB371" s="358"/>
      <c r="KC371" s="358"/>
      <c r="KD371" s="358"/>
      <c r="KE371" s="358"/>
      <c r="KF371" s="358"/>
      <c r="KG371" s="358"/>
      <c r="KH371" s="358"/>
      <c r="KI371" s="358"/>
      <c r="KJ371" s="358"/>
      <c r="KK371" s="358"/>
      <c r="KL371" s="358"/>
      <c r="KM371" s="358"/>
      <c r="KN371" s="358"/>
      <c r="KO371" s="358"/>
      <c r="KP371" s="358"/>
      <c r="KQ371" s="358"/>
      <c r="KR371" s="358"/>
      <c r="KS371" s="358"/>
      <c r="KT371" s="358"/>
      <c r="KU371" s="358"/>
      <c r="KV371" s="358"/>
      <c r="KW371" s="358"/>
      <c r="KX371" s="358"/>
      <c r="KY371" s="358"/>
      <c r="KZ371" s="358"/>
      <c r="LA371" s="358"/>
      <c r="LB371" s="358"/>
      <c r="LC371" s="358"/>
      <c r="LD371" s="358"/>
      <c r="LE371" s="358"/>
      <c r="LF371" s="358"/>
      <c r="LG371" s="358"/>
      <c r="LH371" s="358"/>
      <c r="LI371" s="358"/>
      <c r="LJ371" s="358"/>
      <c r="LK371" s="358"/>
      <c r="LL371" s="358"/>
      <c r="LM371" s="358"/>
      <c r="LN371" s="358"/>
      <c r="LO371" s="358"/>
      <c r="LP371" s="358"/>
      <c r="LQ371" s="358"/>
      <c r="LR371" s="358"/>
      <c r="LS371" s="358"/>
      <c r="LT371" s="358"/>
      <c r="LU371" s="358"/>
      <c r="LV371" s="358"/>
      <c r="LW371" s="358"/>
      <c r="LX371" s="358"/>
      <c r="LY371" s="358"/>
      <c r="LZ371" s="358"/>
      <c r="MA371" s="358"/>
      <c r="MB371" s="358"/>
      <c r="MC371" s="358"/>
      <c r="MD371" s="358"/>
      <c r="ME371" s="358"/>
      <c r="MF371" s="358"/>
      <c r="MG371" s="358"/>
      <c r="MH371" s="358"/>
      <c r="MI371" s="358"/>
      <c r="MJ371" s="358"/>
      <c r="MK371" s="358"/>
      <c r="ML371" s="358"/>
      <c r="MM371" s="358"/>
      <c r="MN371" s="358"/>
      <c r="MO371" s="358"/>
      <c r="MP371" s="358"/>
      <c r="MQ371" s="358"/>
      <c r="MR371" s="358"/>
      <c r="MS371" s="358"/>
      <c r="MT371" s="358"/>
      <c r="MU371" s="358"/>
      <c r="MV371" s="358"/>
      <c r="MW371" s="358"/>
      <c r="MX371" s="358"/>
      <c r="MY371" s="358"/>
      <c r="MZ371" s="358"/>
      <c r="NA371" s="358"/>
      <c r="NB371" s="358"/>
      <c r="NC371" s="358"/>
      <c r="ND371" s="358"/>
      <c r="NE371" s="358"/>
      <c r="NF371" s="358"/>
      <c r="NG371" s="358"/>
      <c r="NH371" s="358"/>
      <c r="NI371" s="358"/>
      <c r="NJ371" s="358"/>
      <c r="NK371" s="358"/>
      <c r="NL371" s="358"/>
      <c r="NM371" s="358"/>
      <c r="NN371" s="358"/>
      <c r="NO371" s="358"/>
      <c r="NP371" s="358"/>
      <c r="NQ371" s="358"/>
      <c r="NR371" s="358"/>
      <c r="NS371" s="358"/>
      <c r="NT371" s="358"/>
      <c r="NU371" s="358"/>
      <c r="NV371" s="358"/>
      <c r="NW371" s="358"/>
      <c r="NX371" s="358"/>
      <c r="NY371" s="358"/>
      <c r="NZ371" s="358"/>
      <c r="OA371" s="358"/>
      <c r="OB371" s="358"/>
      <c r="OC371" s="358"/>
      <c r="OD371" s="358"/>
      <c r="OE371" s="358"/>
      <c r="OF371" s="358"/>
      <c r="OG371" s="358"/>
      <c r="OH371" s="358"/>
      <c r="OI371" s="358"/>
      <c r="OJ371" s="358"/>
      <c r="OK371" s="358"/>
      <c r="OL371" s="358"/>
      <c r="OM371" s="358"/>
      <c r="ON371" s="358"/>
      <c r="OO371" s="358"/>
      <c r="OP371" s="358"/>
      <c r="OQ371" s="358"/>
      <c r="OR371" s="358"/>
      <c r="OS371" s="358"/>
      <c r="OT371" s="358"/>
      <c r="OU371" s="358"/>
      <c r="OV371" s="358"/>
      <c r="OW371" s="358"/>
      <c r="OX371" s="358"/>
      <c r="OY371" s="358"/>
      <c r="OZ371" s="358"/>
      <c r="PA371" s="358"/>
      <c r="PB371" s="358"/>
      <c r="PC371" s="358"/>
      <c r="PD371" s="358"/>
      <c r="PE371" s="358"/>
      <c r="PF371" s="358"/>
      <c r="PG371" s="358"/>
      <c r="PH371" s="358"/>
      <c r="PI371" s="358"/>
      <c r="PJ371" s="358"/>
      <c r="PK371" s="358"/>
      <c r="PL371" s="358"/>
      <c r="PM371" s="358"/>
      <c r="PN371" s="358"/>
      <c r="PO371" s="358"/>
      <c r="PP371" s="358"/>
      <c r="PQ371" s="358"/>
      <c r="PR371" s="358"/>
      <c r="PS371" s="358"/>
      <c r="PT371" s="358"/>
      <c r="PU371" s="358"/>
      <c r="PV371" s="358"/>
      <c r="PW371" s="358"/>
      <c r="PX371" s="358"/>
      <c r="PY371" s="358"/>
      <c r="PZ371" s="358"/>
      <c r="QA371" s="358"/>
      <c r="QB371" s="358"/>
      <c r="QC371" s="358"/>
      <c r="QD371" s="358"/>
      <c r="QE371" s="358"/>
      <c r="QF371" s="358"/>
      <c r="QG371" s="358"/>
      <c r="QH371" s="358"/>
      <c r="QI371" s="358"/>
      <c r="QJ371" s="358"/>
      <c r="QK371" s="358"/>
      <c r="QL371" s="358"/>
      <c r="QM371" s="358"/>
      <c r="QN371" s="358"/>
      <c r="QO371" s="358"/>
      <c r="QP371" s="358"/>
      <c r="QQ371" s="358"/>
      <c r="QR371" s="358"/>
      <c r="QS371" s="358"/>
      <c r="QT371" s="358"/>
      <c r="QU371" s="358"/>
      <c r="QV371" s="358"/>
      <c r="QW371" s="358"/>
      <c r="QX371" s="358"/>
      <c r="QY371" s="358"/>
      <c r="QZ371" s="358"/>
      <c r="RA371" s="358"/>
      <c r="RB371" s="358"/>
      <c r="RC371" s="358"/>
      <c r="RD371" s="358"/>
      <c r="RE371" s="358"/>
      <c r="RF371" s="358"/>
      <c r="RG371" s="358"/>
      <c r="RH371" s="358"/>
      <c r="RI371" s="358"/>
      <c r="RJ371" s="358"/>
      <c r="RK371" s="358"/>
      <c r="RL371" s="358"/>
      <c r="RM371" s="358"/>
      <c r="RN371" s="358"/>
      <c r="RO371" s="358"/>
      <c r="RP371" s="358"/>
      <c r="RQ371" s="358"/>
      <c r="RR371" s="358"/>
      <c r="RS371" s="358"/>
      <c r="RT371" s="358"/>
      <c r="RU371" s="358"/>
      <c r="RV371" s="358"/>
      <c r="RW371" s="358"/>
      <c r="RX371" s="358"/>
      <c r="RY371" s="358"/>
      <c r="RZ371" s="358"/>
      <c r="SA371" s="358"/>
      <c r="SB371" s="358"/>
      <c r="SC371" s="358"/>
      <c r="SD371" s="358"/>
      <c r="SE371" s="358"/>
      <c r="SF371" s="358"/>
      <c r="SG371" s="358"/>
      <c r="SH371" s="358"/>
      <c r="SI371" s="358"/>
      <c r="SJ371" s="358"/>
      <c r="SK371" s="358"/>
      <c r="SL371" s="358"/>
      <c r="SM371" s="358"/>
      <c r="SN371" s="358"/>
      <c r="SO371" s="358"/>
      <c r="SP371" s="358"/>
      <c r="SQ371" s="358"/>
      <c r="SR371" s="358"/>
      <c r="SS371" s="358"/>
      <c r="ST371" s="358"/>
      <c r="SU371" s="358"/>
      <c r="SV371" s="358"/>
      <c r="SW371" s="358"/>
      <c r="SX371" s="358"/>
      <c r="SY371" s="358"/>
      <c r="SZ371" s="358"/>
      <c r="TA371" s="358"/>
      <c r="TB371" s="358"/>
      <c r="TC371" s="358"/>
      <c r="TD371" s="358"/>
      <c r="TE371" s="358"/>
      <c r="TF371" s="358"/>
      <c r="TG371" s="358"/>
      <c r="TH371" s="358"/>
      <c r="TI371" s="358"/>
      <c r="TJ371" s="358"/>
      <c r="TK371" s="358"/>
      <c r="TL371" s="358"/>
      <c r="TM371" s="358"/>
      <c r="TN371" s="358"/>
      <c r="TO371" s="358"/>
      <c r="TP371" s="358"/>
      <c r="TQ371" s="358"/>
      <c r="TR371" s="358"/>
      <c r="TS371" s="358"/>
      <c r="TT371" s="358"/>
      <c r="TU371" s="358"/>
      <c r="TV371" s="358"/>
      <c r="TW371" s="358"/>
      <c r="TX371" s="358"/>
      <c r="TY371" s="358"/>
      <c r="TZ371" s="358"/>
      <c r="UA371" s="358"/>
      <c r="UB371" s="358"/>
      <c r="UC371" s="358"/>
      <c r="UD371" s="358"/>
      <c r="UE371" s="358"/>
      <c r="UF371" s="358"/>
      <c r="UG371" s="358"/>
      <c r="UH371" s="358"/>
      <c r="UI371" s="358"/>
      <c r="UJ371" s="358"/>
      <c r="UK371" s="358"/>
      <c r="UL371" s="358"/>
      <c r="UM371" s="358"/>
      <c r="UN371" s="358"/>
      <c r="UO371" s="358"/>
      <c r="UP371" s="358"/>
      <c r="UQ371" s="358"/>
      <c r="UR371" s="358"/>
      <c r="US371" s="358"/>
      <c r="UT371" s="358"/>
      <c r="UU371" s="358"/>
      <c r="UV371" s="358"/>
      <c r="UW371" s="358"/>
      <c r="UX371" s="358"/>
      <c r="UY371" s="358"/>
      <c r="UZ371" s="358"/>
      <c r="VA371" s="358"/>
      <c r="VB371" s="358"/>
      <c r="VC371" s="358"/>
      <c r="VD371" s="358"/>
      <c r="VE371" s="358"/>
      <c r="VF371" s="358"/>
      <c r="VG371" s="358"/>
      <c r="VH371" s="358"/>
      <c r="VI371" s="358"/>
      <c r="VJ371" s="358"/>
      <c r="VK371" s="358"/>
      <c r="VL371" s="358"/>
      <c r="VM371" s="358"/>
      <c r="VN371" s="358"/>
      <c r="VO371" s="358"/>
      <c r="VP371" s="358"/>
      <c r="VQ371" s="358"/>
      <c r="VR371" s="358"/>
      <c r="VS371" s="358"/>
      <c r="VT371" s="358"/>
      <c r="VU371" s="358"/>
      <c r="VV371" s="358"/>
      <c r="VW371" s="358"/>
      <c r="VX371" s="358"/>
      <c r="VY371" s="358"/>
      <c r="VZ371" s="358"/>
      <c r="WA371" s="358"/>
      <c r="WB371" s="358"/>
      <c r="WC371" s="358"/>
      <c r="WD371" s="358"/>
      <c r="WE371" s="358"/>
      <c r="WF371" s="358"/>
      <c r="WG371" s="358"/>
      <c r="WH371" s="358"/>
    </row>
    <row r="372" spans="1:606" s="357" customFormat="1" ht="86.25" customHeight="1">
      <c r="A372" s="359"/>
      <c r="B372" s="233" t="s">
        <v>909</v>
      </c>
      <c r="C372" s="266" t="s">
        <v>910</v>
      </c>
      <c r="D372" s="471" t="s">
        <v>893</v>
      </c>
      <c r="E372" s="460" t="s">
        <v>900</v>
      </c>
      <c r="F372" s="459" t="s">
        <v>113</v>
      </c>
      <c r="G372" s="898">
        <v>39814</v>
      </c>
      <c r="H372" s="459" t="s">
        <v>114</v>
      </c>
      <c r="I372" s="173" t="s">
        <v>0</v>
      </c>
      <c r="J372" s="173" t="s">
        <v>3</v>
      </c>
      <c r="K372" s="603" t="s">
        <v>911</v>
      </c>
      <c r="L372" s="173" t="s">
        <v>54</v>
      </c>
      <c r="M372" s="602">
        <f>M373</f>
        <v>6574210</v>
      </c>
      <c r="N372" s="602">
        <f t="shared" ref="N372:R372" si="28">N373</f>
        <v>6574207.5700000003</v>
      </c>
      <c r="O372" s="602">
        <f t="shared" si="28"/>
        <v>0</v>
      </c>
      <c r="P372" s="602">
        <f t="shared" si="28"/>
        <v>6562720</v>
      </c>
      <c r="Q372" s="602">
        <f t="shared" si="28"/>
        <v>0</v>
      </c>
      <c r="R372" s="602">
        <f t="shared" si="28"/>
        <v>0</v>
      </c>
      <c r="S372" s="445"/>
      <c r="BF372" s="358"/>
      <c r="BG372" s="358"/>
      <c r="BH372" s="358"/>
      <c r="BI372" s="358"/>
      <c r="BJ372" s="358"/>
      <c r="BK372" s="358"/>
      <c r="BL372" s="358"/>
      <c r="BM372" s="358"/>
      <c r="BN372" s="358"/>
      <c r="BO372" s="358"/>
      <c r="BP372" s="358"/>
      <c r="BQ372" s="358"/>
      <c r="BR372" s="358"/>
      <c r="BS372" s="358"/>
      <c r="BT372" s="358"/>
      <c r="BU372" s="358"/>
      <c r="BV372" s="358"/>
      <c r="BW372" s="358"/>
      <c r="BX372" s="358"/>
      <c r="BY372" s="358"/>
      <c r="BZ372" s="358"/>
      <c r="CA372" s="358"/>
      <c r="CB372" s="358"/>
      <c r="CC372" s="358"/>
      <c r="CD372" s="358"/>
      <c r="CE372" s="358"/>
      <c r="CF372" s="358"/>
      <c r="CG372" s="358"/>
      <c r="CH372" s="358"/>
      <c r="CI372" s="358"/>
      <c r="CJ372" s="358"/>
      <c r="CK372" s="358"/>
      <c r="CL372" s="358"/>
      <c r="CM372" s="358"/>
      <c r="CN372" s="358"/>
      <c r="CO372" s="358"/>
      <c r="CP372" s="358"/>
      <c r="CQ372" s="358"/>
      <c r="CR372" s="358"/>
      <c r="CS372" s="358"/>
      <c r="CT372" s="358"/>
      <c r="CU372" s="358"/>
      <c r="CV372" s="358"/>
      <c r="CW372" s="358"/>
      <c r="CX372" s="358"/>
      <c r="CY372" s="358"/>
      <c r="CZ372" s="358"/>
      <c r="DA372" s="358"/>
      <c r="DB372" s="358"/>
      <c r="DC372" s="358"/>
      <c r="DD372" s="358"/>
      <c r="DE372" s="358"/>
      <c r="DF372" s="358"/>
      <c r="DG372" s="358"/>
      <c r="DH372" s="358"/>
      <c r="DI372" s="358"/>
      <c r="DJ372" s="358"/>
      <c r="DK372" s="358"/>
      <c r="DL372" s="358"/>
      <c r="DM372" s="358"/>
      <c r="DN372" s="358"/>
      <c r="DO372" s="358"/>
      <c r="DP372" s="358"/>
      <c r="DQ372" s="358"/>
      <c r="DR372" s="358"/>
      <c r="DS372" s="358"/>
      <c r="DT372" s="358"/>
      <c r="DU372" s="358"/>
      <c r="DV372" s="358"/>
      <c r="DW372" s="358"/>
      <c r="DX372" s="358"/>
      <c r="DY372" s="358"/>
      <c r="DZ372" s="358"/>
      <c r="EA372" s="358"/>
      <c r="EB372" s="358"/>
      <c r="EC372" s="358"/>
      <c r="ED372" s="358"/>
      <c r="EE372" s="358"/>
      <c r="EF372" s="358"/>
      <c r="EG372" s="358"/>
      <c r="EH372" s="358"/>
      <c r="EI372" s="358"/>
      <c r="EJ372" s="358"/>
      <c r="EK372" s="358"/>
      <c r="EL372" s="358"/>
      <c r="EM372" s="358"/>
      <c r="EN372" s="358"/>
      <c r="EO372" s="358"/>
      <c r="EP372" s="358"/>
      <c r="EQ372" s="358"/>
      <c r="ER372" s="358"/>
      <c r="ES372" s="358"/>
      <c r="ET372" s="358"/>
      <c r="EU372" s="358"/>
      <c r="EV372" s="358"/>
      <c r="EW372" s="358"/>
      <c r="EX372" s="358"/>
      <c r="EY372" s="358"/>
      <c r="EZ372" s="358"/>
      <c r="FA372" s="358"/>
      <c r="FB372" s="358"/>
      <c r="FC372" s="358"/>
      <c r="FD372" s="358"/>
      <c r="FE372" s="358"/>
      <c r="FF372" s="358"/>
      <c r="FG372" s="358"/>
      <c r="FH372" s="358"/>
      <c r="FI372" s="358"/>
      <c r="FJ372" s="358"/>
      <c r="FK372" s="358"/>
      <c r="FL372" s="358"/>
      <c r="FM372" s="358"/>
      <c r="FN372" s="358"/>
      <c r="FO372" s="358"/>
      <c r="FP372" s="358"/>
      <c r="FQ372" s="358"/>
      <c r="FR372" s="358"/>
      <c r="FS372" s="358"/>
      <c r="FT372" s="358"/>
      <c r="FU372" s="358"/>
      <c r="FV372" s="358"/>
      <c r="FW372" s="358"/>
      <c r="FX372" s="358"/>
      <c r="FY372" s="358"/>
      <c r="FZ372" s="358"/>
      <c r="GA372" s="358"/>
      <c r="GB372" s="358"/>
      <c r="GC372" s="358"/>
      <c r="GD372" s="358"/>
      <c r="GE372" s="358"/>
      <c r="GF372" s="358"/>
      <c r="GG372" s="358"/>
      <c r="GH372" s="358"/>
      <c r="GI372" s="358"/>
      <c r="GJ372" s="358"/>
      <c r="GK372" s="358"/>
      <c r="GL372" s="358"/>
      <c r="GM372" s="358"/>
      <c r="GN372" s="358"/>
      <c r="GO372" s="358"/>
      <c r="GP372" s="358"/>
      <c r="GQ372" s="358"/>
      <c r="GR372" s="358"/>
      <c r="GS372" s="358"/>
      <c r="GT372" s="358"/>
      <c r="GU372" s="358"/>
      <c r="GV372" s="358"/>
      <c r="GW372" s="358"/>
      <c r="GX372" s="358"/>
      <c r="GY372" s="358"/>
      <c r="GZ372" s="358"/>
      <c r="HA372" s="358"/>
      <c r="HB372" s="358"/>
      <c r="HC372" s="358"/>
      <c r="HD372" s="358"/>
      <c r="HE372" s="358"/>
      <c r="HF372" s="358"/>
      <c r="HG372" s="358"/>
      <c r="HH372" s="358"/>
      <c r="HI372" s="358"/>
      <c r="HJ372" s="358"/>
      <c r="HK372" s="358"/>
      <c r="HL372" s="358"/>
      <c r="HM372" s="358"/>
      <c r="HN372" s="358"/>
      <c r="HO372" s="358"/>
      <c r="HP372" s="358"/>
      <c r="HQ372" s="358"/>
      <c r="HR372" s="358"/>
      <c r="HS372" s="358"/>
      <c r="HT372" s="358"/>
      <c r="HU372" s="358"/>
      <c r="HV372" s="358"/>
      <c r="HW372" s="358"/>
      <c r="HX372" s="358"/>
      <c r="HY372" s="358"/>
      <c r="HZ372" s="358"/>
      <c r="IA372" s="358"/>
      <c r="IB372" s="358"/>
      <c r="IC372" s="358"/>
      <c r="ID372" s="358"/>
      <c r="IE372" s="358"/>
      <c r="IF372" s="358"/>
      <c r="IG372" s="358"/>
      <c r="IH372" s="358"/>
      <c r="II372" s="358"/>
      <c r="IJ372" s="358"/>
      <c r="IK372" s="358"/>
      <c r="IL372" s="358"/>
      <c r="IM372" s="358"/>
      <c r="IN372" s="358"/>
      <c r="IO372" s="358"/>
      <c r="IP372" s="358"/>
      <c r="IQ372" s="358"/>
      <c r="IR372" s="358"/>
      <c r="IS372" s="358"/>
      <c r="IT372" s="358"/>
      <c r="IU372" s="358"/>
      <c r="IV372" s="358"/>
      <c r="IW372" s="358"/>
      <c r="IX372" s="358"/>
      <c r="IY372" s="358"/>
      <c r="IZ372" s="358"/>
      <c r="JA372" s="358"/>
      <c r="JB372" s="358"/>
      <c r="JC372" s="358"/>
      <c r="JD372" s="358"/>
      <c r="JE372" s="358"/>
      <c r="JF372" s="358"/>
      <c r="JG372" s="358"/>
      <c r="JH372" s="358"/>
      <c r="JI372" s="358"/>
      <c r="JJ372" s="358"/>
      <c r="JK372" s="358"/>
      <c r="JL372" s="358"/>
      <c r="JM372" s="358"/>
      <c r="JN372" s="358"/>
      <c r="JO372" s="358"/>
      <c r="JP372" s="358"/>
      <c r="JQ372" s="358"/>
      <c r="JR372" s="358"/>
      <c r="JS372" s="358"/>
      <c r="JT372" s="358"/>
      <c r="JU372" s="358"/>
      <c r="JV372" s="358"/>
      <c r="JW372" s="358"/>
      <c r="JX372" s="358"/>
      <c r="JY372" s="358"/>
      <c r="JZ372" s="358"/>
      <c r="KA372" s="358"/>
      <c r="KB372" s="358"/>
      <c r="KC372" s="358"/>
      <c r="KD372" s="358"/>
      <c r="KE372" s="358"/>
      <c r="KF372" s="358"/>
      <c r="KG372" s="358"/>
      <c r="KH372" s="358"/>
      <c r="KI372" s="358"/>
      <c r="KJ372" s="358"/>
      <c r="KK372" s="358"/>
      <c r="KL372" s="358"/>
      <c r="KM372" s="358"/>
      <c r="KN372" s="358"/>
      <c r="KO372" s="358"/>
      <c r="KP372" s="358"/>
      <c r="KQ372" s="358"/>
      <c r="KR372" s="358"/>
      <c r="KS372" s="358"/>
      <c r="KT372" s="358"/>
      <c r="KU372" s="358"/>
      <c r="KV372" s="358"/>
      <c r="KW372" s="358"/>
      <c r="KX372" s="358"/>
      <c r="KY372" s="358"/>
      <c r="KZ372" s="358"/>
      <c r="LA372" s="358"/>
      <c r="LB372" s="358"/>
      <c r="LC372" s="358"/>
      <c r="LD372" s="358"/>
      <c r="LE372" s="358"/>
      <c r="LF372" s="358"/>
      <c r="LG372" s="358"/>
      <c r="LH372" s="358"/>
      <c r="LI372" s="358"/>
      <c r="LJ372" s="358"/>
      <c r="LK372" s="358"/>
      <c r="LL372" s="358"/>
      <c r="LM372" s="358"/>
      <c r="LN372" s="358"/>
      <c r="LO372" s="358"/>
      <c r="LP372" s="358"/>
      <c r="LQ372" s="358"/>
      <c r="LR372" s="358"/>
      <c r="LS372" s="358"/>
      <c r="LT372" s="358"/>
      <c r="LU372" s="358"/>
      <c r="LV372" s="358"/>
      <c r="LW372" s="358"/>
      <c r="LX372" s="358"/>
      <c r="LY372" s="358"/>
      <c r="LZ372" s="358"/>
      <c r="MA372" s="358"/>
      <c r="MB372" s="358"/>
      <c r="MC372" s="358"/>
      <c r="MD372" s="358"/>
      <c r="ME372" s="358"/>
      <c r="MF372" s="358"/>
      <c r="MG372" s="358"/>
      <c r="MH372" s="358"/>
      <c r="MI372" s="358"/>
      <c r="MJ372" s="358"/>
      <c r="MK372" s="358"/>
      <c r="ML372" s="358"/>
      <c r="MM372" s="358"/>
      <c r="MN372" s="358"/>
      <c r="MO372" s="358"/>
      <c r="MP372" s="358"/>
      <c r="MQ372" s="358"/>
      <c r="MR372" s="358"/>
      <c r="MS372" s="358"/>
      <c r="MT372" s="358"/>
      <c r="MU372" s="358"/>
      <c r="MV372" s="358"/>
      <c r="MW372" s="358"/>
      <c r="MX372" s="358"/>
      <c r="MY372" s="358"/>
      <c r="MZ372" s="358"/>
      <c r="NA372" s="358"/>
      <c r="NB372" s="358"/>
      <c r="NC372" s="358"/>
      <c r="ND372" s="358"/>
      <c r="NE372" s="358"/>
      <c r="NF372" s="358"/>
      <c r="NG372" s="358"/>
      <c r="NH372" s="358"/>
      <c r="NI372" s="358"/>
      <c r="NJ372" s="358"/>
      <c r="NK372" s="358"/>
      <c r="NL372" s="358"/>
      <c r="NM372" s="358"/>
      <c r="NN372" s="358"/>
      <c r="NO372" s="358"/>
      <c r="NP372" s="358"/>
      <c r="NQ372" s="358"/>
      <c r="NR372" s="358"/>
      <c r="NS372" s="358"/>
      <c r="NT372" s="358"/>
      <c r="NU372" s="358"/>
      <c r="NV372" s="358"/>
      <c r="NW372" s="358"/>
      <c r="NX372" s="358"/>
      <c r="NY372" s="358"/>
      <c r="NZ372" s="358"/>
      <c r="OA372" s="358"/>
      <c r="OB372" s="358"/>
      <c r="OC372" s="358"/>
      <c r="OD372" s="358"/>
      <c r="OE372" s="358"/>
      <c r="OF372" s="358"/>
      <c r="OG372" s="358"/>
      <c r="OH372" s="358"/>
      <c r="OI372" s="358"/>
      <c r="OJ372" s="358"/>
      <c r="OK372" s="358"/>
      <c r="OL372" s="358"/>
      <c r="OM372" s="358"/>
      <c r="ON372" s="358"/>
      <c r="OO372" s="358"/>
      <c r="OP372" s="358"/>
      <c r="OQ372" s="358"/>
      <c r="OR372" s="358"/>
      <c r="OS372" s="358"/>
      <c r="OT372" s="358"/>
      <c r="OU372" s="358"/>
      <c r="OV372" s="358"/>
      <c r="OW372" s="358"/>
      <c r="OX372" s="358"/>
      <c r="OY372" s="358"/>
      <c r="OZ372" s="358"/>
      <c r="PA372" s="358"/>
      <c r="PB372" s="358"/>
      <c r="PC372" s="358"/>
      <c r="PD372" s="358"/>
      <c r="PE372" s="358"/>
      <c r="PF372" s="358"/>
      <c r="PG372" s="358"/>
      <c r="PH372" s="358"/>
      <c r="PI372" s="358"/>
      <c r="PJ372" s="358"/>
      <c r="PK372" s="358"/>
      <c r="PL372" s="358"/>
      <c r="PM372" s="358"/>
      <c r="PN372" s="358"/>
      <c r="PO372" s="358"/>
      <c r="PP372" s="358"/>
      <c r="PQ372" s="358"/>
      <c r="PR372" s="358"/>
      <c r="PS372" s="358"/>
      <c r="PT372" s="358"/>
      <c r="PU372" s="358"/>
      <c r="PV372" s="358"/>
      <c r="PW372" s="358"/>
      <c r="PX372" s="358"/>
      <c r="PY372" s="358"/>
      <c r="PZ372" s="358"/>
      <c r="QA372" s="358"/>
      <c r="QB372" s="358"/>
      <c r="QC372" s="358"/>
      <c r="QD372" s="358"/>
      <c r="QE372" s="358"/>
      <c r="QF372" s="358"/>
      <c r="QG372" s="358"/>
      <c r="QH372" s="358"/>
      <c r="QI372" s="358"/>
      <c r="QJ372" s="358"/>
      <c r="QK372" s="358"/>
      <c r="QL372" s="358"/>
      <c r="QM372" s="358"/>
      <c r="QN372" s="358"/>
      <c r="QO372" s="358"/>
      <c r="QP372" s="358"/>
      <c r="QQ372" s="358"/>
      <c r="QR372" s="358"/>
      <c r="QS372" s="358"/>
      <c r="QT372" s="358"/>
      <c r="QU372" s="358"/>
      <c r="QV372" s="358"/>
      <c r="QW372" s="358"/>
      <c r="QX372" s="358"/>
      <c r="QY372" s="358"/>
      <c r="QZ372" s="358"/>
      <c r="RA372" s="358"/>
      <c r="RB372" s="358"/>
      <c r="RC372" s="358"/>
      <c r="RD372" s="358"/>
      <c r="RE372" s="358"/>
      <c r="RF372" s="358"/>
      <c r="RG372" s="358"/>
      <c r="RH372" s="358"/>
      <c r="RI372" s="358"/>
      <c r="RJ372" s="358"/>
      <c r="RK372" s="358"/>
      <c r="RL372" s="358"/>
      <c r="RM372" s="358"/>
      <c r="RN372" s="358"/>
      <c r="RO372" s="358"/>
      <c r="RP372" s="358"/>
      <c r="RQ372" s="358"/>
      <c r="RR372" s="358"/>
      <c r="RS372" s="358"/>
      <c r="RT372" s="358"/>
      <c r="RU372" s="358"/>
      <c r="RV372" s="358"/>
      <c r="RW372" s="358"/>
      <c r="RX372" s="358"/>
      <c r="RY372" s="358"/>
      <c r="RZ372" s="358"/>
      <c r="SA372" s="358"/>
      <c r="SB372" s="358"/>
      <c r="SC372" s="358"/>
      <c r="SD372" s="358"/>
      <c r="SE372" s="358"/>
      <c r="SF372" s="358"/>
      <c r="SG372" s="358"/>
      <c r="SH372" s="358"/>
      <c r="SI372" s="358"/>
      <c r="SJ372" s="358"/>
      <c r="SK372" s="358"/>
      <c r="SL372" s="358"/>
      <c r="SM372" s="358"/>
      <c r="SN372" s="358"/>
      <c r="SO372" s="358"/>
      <c r="SP372" s="358"/>
      <c r="SQ372" s="358"/>
      <c r="SR372" s="358"/>
      <c r="SS372" s="358"/>
      <c r="ST372" s="358"/>
      <c r="SU372" s="358"/>
      <c r="SV372" s="358"/>
      <c r="SW372" s="358"/>
      <c r="SX372" s="358"/>
      <c r="SY372" s="358"/>
      <c r="SZ372" s="358"/>
      <c r="TA372" s="358"/>
      <c r="TB372" s="358"/>
      <c r="TC372" s="358"/>
      <c r="TD372" s="358"/>
      <c r="TE372" s="358"/>
      <c r="TF372" s="358"/>
      <c r="TG372" s="358"/>
      <c r="TH372" s="358"/>
      <c r="TI372" s="358"/>
      <c r="TJ372" s="358"/>
      <c r="TK372" s="358"/>
      <c r="TL372" s="358"/>
      <c r="TM372" s="358"/>
      <c r="TN372" s="358"/>
      <c r="TO372" s="358"/>
      <c r="TP372" s="358"/>
      <c r="TQ372" s="358"/>
      <c r="TR372" s="358"/>
      <c r="TS372" s="358"/>
      <c r="TT372" s="358"/>
      <c r="TU372" s="358"/>
      <c r="TV372" s="358"/>
      <c r="TW372" s="358"/>
      <c r="TX372" s="358"/>
      <c r="TY372" s="358"/>
      <c r="TZ372" s="358"/>
      <c r="UA372" s="358"/>
      <c r="UB372" s="358"/>
      <c r="UC372" s="358"/>
      <c r="UD372" s="358"/>
      <c r="UE372" s="358"/>
      <c r="UF372" s="358"/>
      <c r="UG372" s="358"/>
      <c r="UH372" s="358"/>
      <c r="UI372" s="358"/>
      <c r="UJ372" s="358"/>
      <c r="UK372" s="358"/>
      <c r="UL372" s="358"/>
      <c r="UM372" s="358"/>
      <c r="UN372" s="358"/>
      <c r="UO372" s="358"/>
      <c r="UP372" s="358"/>
      <c r="UQ372" s="358"/>
      <c r="UR372" s="358"/>
      <c r="US372" s="358"/>
      <c r="UT372" s="358"/>
      <c r="UU372" s="358"/>
      <c r="UV372" s="358"/>
      <c r="UW372" s="358"/>
      <c r="UX372" s="358"/>
      <c r="UY372" s="358"/>
      <c r="UZ372" s="358"/>
      <c r="VA372" s="358"/>
      <c r="VB372" s="358"/>
      <c r="VC372" s="358"/>
      <c r="VD372" s="358"/>
      <c r="VE372" s="358"/>
      <c r="VF372" s="358"/>
      <c r="VG372" s="358"/>
      <c r="VH372" s="358"/>
      <c r="VI372" s="358"/>
      <c r="VJ372" s="358"/>
      <c r="VK372" s="358"/>
      <c r="VL372" s="358"/>
      <c r="VM372" s="358"/>
      <c r="VN372" s="358"/>
      <c r="VO372" s="358"/>
      <c r="VP372" s="358"/>
      <c r="VQ372" s="358"/>
      <c r="VR372" s="358"/>
      <c r="VS372" s="358"/>
      <c r="VT372" s="358"/>
      <c r="VU372" s="358"/>
      <c r="VV372" s="358"/>
      <c r="VW372" s="358"/>
      <c r="VX372" s="358"/>
      <c r="VY372" s="358"/>
      <c r="VZ372" s="358"/>
      <c r="WA372" s="358"/>
      <c r="WB372" s="358"/>
      <c r="WC372" s="358"/>
      <c r="WD372" s="358"/>
      <c r="WE372" s="358"/>
      <c r="WF372" s="358"/>
      <c r="WG372" s="358"/>
      <c r="WH372" s="358"/>
    </row>
    <row r="373" spans="1:606" s="357" customFormat="1" ht="150.75" customHeight="1">
      <c r="A373" s="359"/>
      <c r="B373" s="234"/>
      <c r="C373" s="221"/>
      <c r="D373" s="180"/>
      <c r="E373" s="538" t="s">
        <v>912</v>
      </c>
      <c r="F373" s="899" t="s">
        <v>913</v>
      </c>
      <c r="G373" s="900">
        <v>43831</v>
      </c>
      <c r="H373" s="899" t="s">
        <v>114</v>
      </c>
      <c r="I373" s="173" t="s">
        <v>0</v>
      </c>
      <c r="J373" s="173" t="s">
        <v>3</v>
      </c>
      <c r="K373" s="603" t="s">
        <v>911</v>
      </c>
      <c r="L373" s="173" t="s">
        <v>5</v>
      </c>
      <c r="M373" s="606">
        <v>6574210</v>
      </c>
      <c r="N373" s="606">
        <v>6574207.5700000003</v>
      </c>
      <c r="O373" s="606">
        <v>0</v>
      </c>
      <c r="P373" s="606">
        <v>6562720</v>
      </c>
      <c r="Q373" s="606">
        <v>0</v>
      </c>
      <c r="R373" s="606">
        <v>0</v>
      </c>
      <c r="S373" s="364">
        <v>3</v>
      </c>
      <c r="BF373" s="358"/>
      <c r="BG373" s="358"/>
      <c r="BH373" s="358"/>
      <c r="BI373" s="358"/>
      <c r="BJ373" s="358"/>
      <c r="BK373" s="358"/>
      <c r="BL373" s="358"/>
      <c r="BM373" s="358"/>
      <c r="BN373" s="358"/>
      <c r="BO373" s="358"/>
      <c r="BP373" s="358"/>
      <c r="BQ373" s="358"/>
      <c r="BR373" s="358"/>
      <c r="BS373" s="358"/>
      <c r="BT373" s="358"/>
      <c r="BU373" s="358"/>
      <c r="BV373" s="358"/>
      <c r="BW373" s="358"/>
      <c r="BX373" s="358"/>
      <c r="BY373" s="358"/>
      <c r="BZ373" s="358"/>
      <c r="CA373" s="358"/>
      <c r="CB373" s="358"/>
      <c r="CC373" s="358"/>
      <c r="CD373" s="358"/>
      <c r="CE373" s="358"/>
      <c r="CF373" s="358"/>
      <c r="CG373" s="358"/>
      <c r="CH373" s="358"/>
      <c r="CI373" s="358"/>
      <c r="CJ373" s="358"/>
      <c r="CK373" s="358"/>
      <c r="CL373" s="358"/>
      <c r="CM373" s="358"/>
      <c r="CN373" s="358"/>
      <c r="CO373" s="358"/>
      <c r="CP373" s="358"/>
      <c r="CQ373" s="358"/>
      <c r="CR373" s="358"/>
      <c r="CS373" s="358"/>
      <c r="CT373" s="358"/>
      <c r="CU373" s="358"/>
      <c r="CV373" s="358"/>
      <c r="CW373" s="358"/>
      <c r="CX373" s="358"/>
      <c r="CY373" s="358"/>
      <c r="CZ373" s="358"/>
      <c r="DA373" s="358"/>
      <c r="DB373" s="358"/>
      <c r="DC373" s="358"/>
      <c r="DD373" s="358"/>
      <c r="DE373" s="358"/>
      <c r="DF373" s="358"/>
      <c r="DG373" s="358"/>
      <c r="DH373" s="358"/>
      <c r="DI373" s="358"/>
      <c r="DJ373" s="358"/>
      <c r="DK373" s="358"/>
      <c r="DL373" s="358"/>
      <c r="DM373" s="358"/>
      <c r="DN373" s="358"/>
      <c r="DO373" s="358"/>
      <c r="DP373" s="358"/>
      <c r="DQ373" s="358"/>
      <c r="DR373" s="358"/>
      <c r="DS373" s="358"/>
      <c r="DT373" s="358"/>
      <c r="DU373" s="358"/>
      <c r="DV373" s="358"/>
      <c r="DW373" s="358"/>
      <c r="DX373" s="358"/>
      <c r="DY373" s="358"/>
      <c r="DZ373" s="358"/>
      <c r="EA373" s="358"/>
      <c r="EB373" s="358"/>
      <c r="EC373" s="358"/>
      <c r="ED373" s="358"/>
      <c r="EE373" s="358"/>
      <c r="EF373" s="358"/>
      <c r="EG373" s="358"/>
      <c r="EH373" s="358"/>
      <c r="EI373" s="358"/>
      <c r="EJ373" s="358"/>
      <c r="EK373" s="358"/>
      <c r="EL373" s="358"/>
      <c r="EM373" s="358"/>
      <c r="EN373" s="358"/>
      <c r="EO373" s="358"/>
      <c r="EP373" s="358"/>
      <c r="EQ373" s="358"/>
      <c r="ER373" s="358"/>
      <c r="ES373" s="358"/>
      <c r="ET373" s="358"/>
      <c r="EU373" s="358"/>
      <c r="EV373" s="358"/>
      <c r="EW373" s="358"/>
      <c r="EX373" s="358"/>
      <c r="EY373" s="358"/>
      <c r="EZ373" s="358"/>
      <c r="FA373" s="358"/>
      <c r="FB373" s="358"/>
      <c r="FC373" s="358"/>
      <c r="FD373" s="358"/>
      <c r="FE373" s="358"/>
      <c r="FF373" s="358"/>
      <c r="FG373" s="358"/>
      <c r="FH373" s="358"/>
      <c r="FI373" s="358"/>
      <c r="FJ373" s="358"/>
      <c r="FK373" s="358"/>
      <c r="FL373" s="358"/>
      <c r="FM373" s="358"/>
      <c r="FN373" s="358"/>
      <c r="FO373" s="358"/>
      <c r="FP373" s="358"/>
      <c r="FQ373" s="358"/>
      <c r="FR373" s="358"/>
      <c r="FS373" s="358"/>
      <c r="FT373" s="358"/>
      <c r="FU373" s="358"/>
      <c r="FV373" s="358"/>
      <c r="FW373" s="358"/>
      <c r="FX373" s="358"/>
      <c r="FY373" s="358"/>
      <c r="FZ373" s="358"/>
      <c r="GA373" s="358"/>
      <c r="GB373" s="358"/>
      <c r="GC373" s="358"/>
      <c r="GD373" s="358"/>
      <c r="GE373" s="358"/>
      <c r="GF373" s="358"/>
      <c r="GG373" s="358"/>
      <c r="GH373" s="358"/>
      <c r="GI373" s="358"/>
      <c r="GJ373" s="358"/>
      <c r="GK373" s="358"/>
      <c r="GL373" s="358"/>
      <c r="GM373" s="358"/>
      <c r="GN373" s="358"/>
      <c r="GO373" s="358"/>
      <c r="GP373" s="358"/>
      <c r="GQ373" s="358"/>
      <c r="GR373" s="358"/>
      <c r="GS373" s="358"/>
      <c r="GT373" s="358"/>
      <c r="GU373" s="358"/>
      <c r="GV373" s="358"/>
      <c r="GW373" s="358"/>
      <c r="GX373" s="358"/>
      <c r="GY373" s="358"/>
      <c r="GZ373" s="358"/>
      <c r="HA373" s="358"/>
      <c r="HB373" s="358"/>
      <c r="HC373" s="358"/>
      <c r="HD373" s="358"/>
      <c r="HE373" s="358"/>
      <c r="HF373" s="358"/>
      <c r="HG373" s="358"/>
      <c r="HH373" s="358"/>
      <c r="HI373" s="358"/>
      <c r="HJ373" s="358"/>
      <c r="HK373" s="358"/>
      <c r="HL373" s="358"/>
      <c r="HM373" s="358"/>
      <c r="HN373" s="358"/>
      <c r="HO373" s="358"/>
      <c r="HP373" s="358"/>
      <c r="HQ373" s="358"/>
      <c r="HR373" s="358"/>
      <c r="HS373" s="358"/>
      <c r="HT373" s="358"/>
      <c r="HU373" s="358"/>
      <c r="HV373" s="358"/>
      <c r="HW373" s="358"/>
      <c r="HX373" s="358"/>
      <c r="HY373" s="358"/>
      <c r="HZ373" s="358"/>
      <c r="IA373" s="358"/>
      <c r="IB373" s="358"/>
      <c r="IC373" s="358"/>
      <c r="ID373" s="358"/>
      <c r="IE373" s="358"/>
      <c r="IF373" s="358"/>
      <c r="IG373" s="358"/>
      <c r="IH373" s="358"/>
      <c r="II373" s="358"/>
      <c r="IJ373" s="358"/>
      <c r="IK373" s="358"/>
      <c r="IL373" s="358"/>
      <c r="IM373" s="358"/>
      <c r="IN373" s="358"/>
      <c r="IO373" s="358"/>
      <c r="IP373" s="358"/>
      <c r="IQ373" s="358"/>
      <c r="IR373" s="358"/>
      <c r="IS373" s="358"/>
      <c r="IT373" s="358"/>
      <c r="IU373" s="358"/>
      <c r="IV373" s="358"/>
      <c r="IW373" s="358"/>
      <c r="IX373" s="358"/>
      <c r="IY373" s="358"/>
      <c r="IZ373" s="358"/>
      <c r="JA373" s="358"/>
      <c r="JB373" s="358"/>
      <c r="JC373" s="358"/>
      <c r="JD373" s="358"/>
      <c r="JE373" s="358"/>
      <c r="JF373" s="358"/>
      <c r="JG373" s="358"/>
      <c r="JH373" s="358"/>
      <c r="JI373" s="358"/>
      <c r="JJ373" s="358"/>
      <c r="JK373" s="358"/>
      <c r="JL373" s="358"/>
      <c r="JM373" s="358"/>
      <c r="JN373" s="358"/>
      <c r="JO373" s="358"/>
      <c r="JP373" s="358"/>
      <c r="JQ373" s="358"/>
      <c r="JR373" s="358"/>
      <c r="JS373" s="358"/>
      <c r="JT373" s="358"/>
      <c r="JU373" s="358"/>
      <c r="JV373" s="358"/>
      <c r="JW373" s="358"/>
      <c r="JX373" s="358"/>
      <c r="JY373" s="358"/>
      <c r="JZ373" s="358"/>
      <c r="KA373" s="358"/>
      <c r="KB373" s="358"/>
      <c r="KC373" s="358"/>
      <c r="KD373" s="358"/>
      <c r="KE373" s="358"/>
      <c r="KF373" s="358"/>
      <c r="KG373" s="358"/>
      <c r="KH373" s="358"/>
      <c r="KI373" s="358"/>
      <c r="KJ373" s="358"/>
      <c r="KK373" s="358"/>
      <c r="KL373" s="358"/>
      <c r="KM373" s="358"/>
      <c r="KN373" s="358"/>
      <c r="KO373" s="358"/>
      <c r="KP373" s="358"/>
      <c r="KQ373" s="358"/>
      <c r="KR373" s="358"/>
      <c r="KS373" s="358"/>
      <c r="KT373" s="358"/>
      <c r="KU373" s="358"/>
      <c r="KV373" s="358"/>
      <c r="KW373" s="358"/>
      <c r="KX373" s="358"/>
      <c r="KY373" s="358"/>
      <c r="KZ373" s="358"/>
      <c r="LA373" s="358"/>
      <c r="LB373" s="358"/>
      <c r="LC373" s="358"/>
      <c r="LD373" s="358"/>
      <c r="LE373" s="358"/>
      <c r="LF373" s="358"/>
      <c r="LG373" s="358"/>
      <c r="LH373" s="358"/>
      <c r="LI373" s="358"/>
      <c r="LJ373" s="358"/>
      <c r="LK373" s="358"/>
      <c r="LL373" s="358"/>
      <c r="LM373" s="358"/>
      <c r="LN373" s="358"/>
      <c r="LO373" s="358"/>
      <c r="LP373" s="358"/>
      <c r="LQ373" s="358"/>
      <c r="LR373" s="358"/>
      <c r="LS373" s="358"/>
      <c r="LT373" s="358"/>
      <c r="LU373" s="358"/>
      <c r="LV373" s="358"/>
      <c r="LW373" s="358"/>
      <c r="LX373" s="358"/>
      <c r="LY373" s="358"/>
      <c r="LZ373" s="358"/>
      <c r="MA373" s="358"/>
      <c r="MB373" s="358"/>
      <c r="MC373" s="358"/>
      <c r="MD373" s="358"/>
      <c r="ME373" s="358"/>
      <c r="MF373" s="358"/>
      <c r="MG373" s="358"/>
      <c r="MH373" s="358"/>
      <c r="MI373" s="358"/>
      <c r="MJ373" s="358"/>
      <c r="MK373" s="358"/>
      <c r="ML373" s="358"/>
      <c r="MM373" s="358"/>
      <c r="MN373" s="358"/>
      <c r="MO373" s="358"/>
      <c r="MP373" s="358"/>
      <c r="MQ373" s="358"/>
      <c r="MR373" s="358"/>
      <c r="MS373" s="358"/>
      <c r="MT373" s="358"/>
      <c r="MU373" s="358"/>
      <c r="MV373" s="358"/>
      <c r="MW373" s="358"/>
      <c r="MX373" s="358"/>
      <c r="MY373" s="358"/>
      <c r="MZ373" s="358"/>
      <c r="NA373" s="358"/>
      <c r="NB373" s="358"/>
      <c r="NC373" s="358"/>
      <c r="ND373" s="358"/>
      <c r="NE373" s="358"/>
      <c r="NF373" s="358"/>
      <c r="NG373" s="358"/>
      <c r="NH373" s="358"/>
      <c r="NI373" s="358"/>
      <c r="NJ373" s="358"/>
      <c r="NK373" s="358"/>
      <c r="NL373" s="358"/>
      <c r="NM373" s="358"/>
      <c r="NN373" s="358"/>
      <c r="NO373" s="358"/>
      <c r="NP373" s="358"/>
      <c r="NQ373" s="358"/>
      <c r="NR373" s="358"/>
      <c r="NS373" s="358"/>
      <c r="NT373" s="358"/>
      <c r="NU373" s="358"/>
      <c r="NV373" s="358"/>
      <c r="NW373" s="358"/>
      <c r="NX373" s="358"/>
      <c r="NY373" s="358"/>
      <c r="NZ373" s="358"/>
      <c r="OA373" s="358"/>
      <c r="OB373" s="358"/>
      <c r="OC373" s="358"/>
      <c r="OD373" s="358"/>
      <c r="OE373" s="358"/>
      <c r="OF373" s="358"/>
      <c r="OG373" s="358"/>
      <c r="OH373" s="358"/>
      <c r="OI373" s="358"/>
      <c r="OJ373" s="358"/>
      <c r="OK373" s="358"/>
      <c r="OL373" s="358"/>
      <c r="OM373" s="358"/>
      <c r="ON373" s="358"/>
      <c r="OO373" s="358"/>
      <c r="OP373" s="358"/>
      <c r="OQ373" s="358"/>
      <c r="OR373" s="358"/>
      <c r="OS373" s="358"/>
      <c r="OT373" s="358"/>
      <c r="OU373" s="358"/>
      <c r="OV373" s="358"/>
      <c r="OW373" s="358"/>
      <c r="OX373" s="358"/>
      <c r="OY373" s="358"/>
      <c r="OZ373" s="358"/>
      <c r="PA373" s="358"/>
      <c r="PB373" s="358"/>
      <c r="PC373" s="358"/>
      <c r="PD373" s="358"/>
      <c r="PE373" s="358"/>
      <c r="PF373" s="358"/>
      <c r="PG373" s="358"/>
      <c r="PH373" s="358"/>
      <c r="PI373" s="358"/>
      <c r="PJ373" s="358"/>
      <c r="PK373" s="358"/>
      <c r="PL373" s="358"/>
      <c r="PM373" s="358"/>
      <c r="PN373" s="358"/>
      <c r="PO373" s="358"/>
      <c r="PP373" s="358"/>
      <c r="PQ373" s="358"/>
      <c r="PR373" s="358"/>
      <c r="PS373" s="358"/>
      <c r="PT373" s="358"/>
      <c r="PU373" s="358"/>
      <c r="PV373" s="358"/>
      <c r="PW373" s="358"/>
      <c r="PX373" s="358"/>
      <c r="PY373" s="358"/>
      <c r="PZ373" s="358"/>
      <c r="QA373" s="358"/>
      <c r="QB373" s="358"/>
      <c r="QC373" s="358"/>
      <c r="QD373" s="358"/>
      <c r="QE373" s="358"/>
      <c r="QF373" s="358"/>
      <c r="QG373" s="358"/>
      <c r="QH373" s="358"/>
      <c r="QI373" s="358"/>
      <c r="QJ373" s="358"/>
      <c r="QK373" s="358"/>
      <c r="QL373" s="358"/>
      <c r="QM373" s="358"/>
      <c r="QN373" s="358"/>
      <c r="QO373" s="358"/>
      <c r="QP373" s="358"/>
      <c r="QQ373" s="358"/>
      <c r="QR373" s="358"/>
      <c r="QS373" s="358"/>
      <c r="QT373" s="358"/>
      <c r="QU373" s="358"/>
      <c r="QV373" s="358"/>
      <c r="QW373" s="358"/>
      <c r="QX373" s="358"/>
      <c r="QY373" s="358"/>
      <c r="QZ373" s="358"/>
      <c r="RA373" s="358"/>
      <c r="RB373" s="358"/>
      <c r="RC373" s="358"/>
      <c r="RD373" s="358"/>
      <c r="RE373" s="358"/>
      <c r="RF373" s="358"/>
      <c r="RG373" s="358"/>
      <c r="RH373" s="358"/>
      <c r="RI373" s="358"/>
      <c r="RJ373" s="358"/>
      <c r="RK373" s="358"/>
      <c r="RL373" s="358"/>
      <c r="RM373" s="358"/>
      <c r="RN373" s="358"/>
      <c r="RO373" s="358"/>
      <c r="RP373" s="358"/>
      <c r="RQ373" s="358"/>
      <c r="RR373" s="358"/>
      <c r="RS373" s="358"/>
      <c r="RT373" s="358"/>
      <c r="RU373" s="358"/>
      <c r="RV373" s="358"/>
      <c r="RW373" s="358"/>
      <c r="RX373" s="358"/>
      <c r="RY373" s="358"/>
      <c r="RZ373" s="358"/>
      <c r="SA373" s="358"/>
      <c r="SB373" s="358"/>
      <c r="SC373" s="358"/>
      <c r="SD373" s="358"/>
      <c r="SE373" s="358"/>
      <c r="SF373" s="358"/>
      <c r="SG373" s="358"/>
      <c r="SH373" s="358"/>
      <c r="SI373" s="358"/>
      <c r="SJ373" s="358"/>
      <c r="SK373" s="358"/>
      <c r="SL373" s="358"/>
      <c r="SM373" s="358"/>
      <c r="SN373" s="358"/>
      <c r="SO373" s="358"/>
      <c r="SP373" s="358"/>
      <c r="SQ373" s="358"/>
      <c r="SR373" s="358"/>
      <c r="SS373" s="358"/>
      <c r="ST373" s="358"/>
      <c r="SU373" s="358"/>
      <c r="SV373" s="358"/>
      <c r="SW373" s="358"/>
      <c r="SX373" s="358"/>
      <c r="SY373" s="358"/>
      <c r="SZ373" s="358"/>
      <c r="TA373" s="358"/>
      <c r="TB373" s="358"/>
      <c r="TC373" s="358"/>
      <c r="TD373" s="358"/>
      <c r="TE373" s="358"/>
      <c r="TF373" s="358"/>
      <c r="TG373" s="358"/>
      <c r="TH373" s="358"/>
      <c r="TI373" s="358"/>
      <c r="TJ373" s="358"/>
      <c r="TK373" s="358"/>
      <c r="TL373" s="358"/>
      <c r="TM373" s="358"/>
      <c r="TN373" s="358"/>
      <c r="TO373" s="358"/>
      <c r="TP373" s="358"/>
      <c r="TQ373" s="358"/>
      <c r="TR373" s="358"/>
      <c r="TS373" s="358"/>
      <c r="TT373" s="358"/>
      <c r="TU373" s="358"/>
      <c r="TV373" s="358"/>
      <c r="TW373" s="358"/>
      <c r="TX373" s="358"/>
      <c r="TY373" s="358"/>
      <c r="TZ373" s="358"/>
      <c r="UA373" s="358"/>
      <c r="UB373" s="358"/>
      <c r="UC373" s="358"/>
      <c r="UD373" s="358"/>
      <c r="UE373" s="358"/>
      <c r="UF373" s="358"/>
      <c r="UG373" s="358"/>
      <c r="UH373" s="358"/>
      <c r="UI373" s="358"/>
      <c r="UJ373" s="358"/>
      <c r="UK373" s="358"/>
      <c r="UL373" s="358"/>
      <c r="UM373" s="358"/>
      <c r="UN373" s="358"/>
      <c r="UO373" s="358"/>
      <c r="UP373" s="358"/>
      <c r="UQ373" s="358"/>
      <c r="UR373" s="358"/>
      <c r="US373" s="358"/>
      <c r="UT373" s="358"/>
      <c r="UU373" s="358"/>
      <c r="UV373" s="358"/>
      <c r="UW373" s="358"/>
      <c r="UX373" s="358"/>
      <c r="UY373" s="358"/>
      <c r="UZ373" s="358"/>
      <c r="VA373" s="358"/>
      <c r="VB373" s="358"/>
      <c r="VC373" s="358"/>
      <c r="VD373" s="358"/>
      <c r="VE373" s="358"/>
      <c r="VF373" s="358"/>
      <c r="VG373" s="358"/>
      <c r="VH373" s="358"/>
      <c r="VI373" s="358"/>
      <c r="VJ373" s="358"/>
      <c r="VK373" s="358"/>
      <c r="VL373" s="358"/>
      <c r="VM373" s="358"/>
      <c r="VN373" s="358"/>
      <c r="VO373" s="358"/>
      <c r="VP373" s="358"/>
      <c r="VQ373" s="358"/>
      <c r="VR373" s="358"/>
      <c r="VS373" s="358"/>
      <c r="VT373" s="358"/>
      <c r="VU373" s="358"/>
      <c r="VV373" s="358"/>
      <c r="VW373" s="358"/>
      <c r="VX373" s="358"/>
      <c r="VY373" s="358"/>
      <c r="VZ373" s="358"/>
      <c r="WA373" s="358"/>
      <c r="WB373" s="358"/>
      <c r="WC373" s="358"/>
      <c r="WD373" s="358"/>
      <c r="WE373" s="358"/>
      <c r="WF373" s="358"/>
      <c r="WG373" s="358"/>
      <c r="WH373" s="358"/>
    </row>
    <row r="374" spans="1:606" s="361" customFormat="1" ht="184.5" customHeight="1">
      <c r="A374" s="359"/>
      <c r="B374" s="233" t="s">
        <v>914</v>
      </c>
      <c r="C374" s="266" t="s">
        <v>915</v>
      </c>
      <c r="D374" s="471" t="s">
        <v>916</v>
      </c>
      <c r="E374" s="460" t="s">
        <v>917</v>
      </c>
      <c r="F374" s="892" t="s">
        <v>113</v>
      </c>
      <c r="G374" s="893">
        <v>44110</v>
      </c>
      <c r="H374" s="892" t="s">
        <v>114</v>
      </c>
      <c r="I374" s="745" t="s">
        <v>0</v>
      </c>
      <c r="J374" s="603" t="s">
        <v>3</v>
      </c>
      <c r="K374" s="603" t="s">
        <v>918</v>
      </c>
      <c r="L374" s="603" t="s">
        <v>54</v>
      </c>
      <c r="M374" s="602">
        <f t="shared" ref="M374:R374" si="29">M375+M376</f>
        <v>941100</v>
      </c>
      <c r="N374" s="602">
        <f t="shared" si="29"/>
        <v>941100</v>
      </c>
      <c r="O374" s="602">
        <f t="shared" si="29"/>
        <v>1101800</v>
      </c>
      <c r="P374" s="610">
        <f>P375+P376</f>
        <v>1101800</v>
      </c>
      <c r="Q374" s="602">
        <f t="shared" si="29"/>
        <v>1101800</v>
      </c>
      <c r="R374" s="602">
        <f t="shared" si="29"/>
        <v>1101800</v>
      </c>
      <c r="S374" s="446"/>
      <c r="T374" s="357"/>
      <c r="U374" s="357"/>
      <c r="V374" s="357"/>
      <c r="W374" s="357"/>
      <c r="X374" s="357"/>
      <c r="Y374" s="357"/>
      <c r="Z374" s="357"/>
      <c r="AA374" s="357"/>
      <c r="AB374" s="357"/>
      <c r="AC374" s="357"/>
      <c r="AD374" s="357"/>
      <c r="AE374" s="357"/>
      <c r="AF374" s="357"/>
      <c r="AG374" s="357"/>
      <c r="AH374" s="357"/>
      <c r="AI374" s="357"/>
      <c r="AJ374" s="357"/>
      <c r="AK374" s="357"/>
      <c r="AL374" s="357"/>
      <c r="AM374" s="357"/>
      <c r="AN374" s="357"/>
      <c r="AO374" s="357"/>
      <c r="AP374" s="357"/>
      <c r="AQ374" s="357"/>
      <c r="AR374" s="357"/>
      <c r="AS374" s="357"/>
      <c r="AT374" s="357"/>
      <c r="AU374" s="357"/>
      <c r="AV374" s="357"/>
      <c r="AW374" s="357"/>
      <c r="AX374" s="357"/>
      <c r="AY374" s="357"/>
      <c r="AZ374" s="357"/>
      <c r="BA374" s="357"/>
      <c r="BB374" s="357"/>
      <c r="BC374" s="357"/>
      <c r="BD374" s="357"/>
      <c r="BE374" s="357"/>
      <c r="BF374" s="358"/>
      <c r="BG374" s="358"/>
      <c r="BH374" s="358"/>
      <c r="BI374" s="358"/>
      <c r="BJ374" s="358"/>
      <c r="BK374" s="358"/>
      <c r="BL374" s="358"/>
      <c r="BM374" s="358"/>
      <c r="BN374" s="358"/>
      <c r="BO374" s="358"/>
      <c r="BP374" s="358"/>
      <c r="BQ374" s="358"/>
      <c r="BR374" s="358"/>
      <c r="BS374" s="358"/>
      <c r="BT374" s="358"/>
      <c r="BU374" s="358"/>
      <c r="BV374" s="358"/>
      <c r="BW374" s="358"/>
      <c r="BX374" s="358"/>
      <c r="BY374" s="358"/>
      <c r="BZ374" s="358"/>
      <c r="CA374" s="358"/>
      <c r="CB374" s="358"/>
      <c r="CC374" s="358"/>
      <c r="CD374" s="358"/>
      <c r="CE374" s="358"/>
      <c r="CF374" s="358"/>
      <c r="CG374" s="358"/>
      <c r="CH374" s="358"/>
      <c r="CI374" s="358"/>
      <c r="CJ374" s="358"/>
      <c r="CK374" s="358"/>
      <c r="CL374" s="358"/>
      <c r="CM374" s="358"/>
      <c r="CN374" s="358"/>
      <c r="CO374" s="358"/>
      <c r="CP374" s="358"/>
      <c r="CQ374" s="358"/>
      <c r="CR374" s="358"/>
      <c r="CS374" s="358"/>
      <c r="CT374" s="358"/>
      <c r="CU374" s="358"/>
      <c r="CV374" s="358"/>
      <c r="CW374" s="358"/>
      <c r="CX374" s="358"/>
      <c r="CY374" s="358"/>
      <c r="CZ374" s="358"/>
      <c r="DA374" s="358"/>
      <c r="DB374" s="358"/>
      <c r="DC374" s="358"/>
      <c r="DD374" s="358"/>
      <c r="DE374" s="358"/>
      <c r="DF374" s="358"/>
      <c r="DG374" s="358"/>
      <c r="DH374" s="358"/>
      <c r="DI374" s="358"/>
      <c r="DJ374" s="358"/>
      <c r="DK374" s="358"/>
      <c r="DL374" s="358"/>
      <c r="DM374" s="358"/>
      <c r="DN374" s="358"/>
      <c r="DO374" s="358"/>
      <c r="DP374" s="358"/>
      <c r="DQ374" s="358"/>
      <c r="DR374" s="358"/>
      <c r="DS374" s="358"/>
      <c r="DT374" s="358"/>
      <c r="DU374" s="358"/>
      <c r="DV374" s="358"/>
      <c r="DW374" s="358"/>
      <c r="DX374" s="358"/>
      <c r="DY374" s="358"/>
      <c r="DZ374" s="358"/>
      <c r="EA374" s="358"/>
      <c r="EB374" s="358"/>
      <c r="EC374" s="358"/>
      <c r="ED374" s="358"/>
      <c r="EE374" s="358"/>
      <c r="EF374" s="358"/>
      <c r="EG374" s="358"/>
      <c r="EH374" s="358"/>
      <c r="EI374" s="358"/>
      <c r="EJ374" s="358"/>
      <c r="EK374" s="358"/>
      <c r="EL374" s="358"/>
      <c r="EM374" s="358"/>
      <c r="EN374" s="358"/>
      <c r="EO374" s="358"/>
      <c r="EP374" s="358"/>
      <c r="EQ374" s="358"/>
      <c r="ER374" s="358"/>
      <c r="ES374" s="358"/>
      <c r="ET374" s="358"/>
      <c r="EU374" s="358"/>
      <c r="EV374" s="358"/>
      <c r="EW374" s="358"/>
      <c r="EX374" s="358"/>
      <c r="EY374" s="358"/>
      <c r="EZ374" s="358"/>
      <c r="FA374" s="358"/>
      <c r="FB374" s="358"/>
      <c r="FC374" s="358"/>
      <c r="FD374" s="358"/>
      <c r="FE374" s="358"/>
      <c r="FF374" s="358"/>
      <c r="FG374" s="358"/>
      <c r="FH374" s="358"/>
      <c r="FI374" s="358"/>
      <c r="FJ374" s="358"/>
      <c r="FK374" s="358"/>
      <c r="FL374" s="358"/>
      <c r="FM374" s="358"/>
      <c r="FN374" s="358"/>
      <c r="FO374" s="358"/>
      <c r="FP374" s="358"/>
      <c r="FQ374" s="358"/>
      <c r="FR374" s="358"/>
      <c r="FS374" s="358"/>
      <c r="FT374" s="358"/>
      <c r="FU374" s="358"/>
      <c r="FV374" s="358"/>
      <c r="FW374" s="358"/>
      <c r="FX374" s="358"/>
      <c r="FY374" s="358"/>
      <c r="FZ374" s="358"/>
      <c r="GA374" s="358"/>
      <c r="GB374" s="358"/>
      <c r="GC374" s="358"/>
      <c r="GD374" s="358"/>
      <c r="GE374" s="358"/>
      <c r="GF374" s="358"/>
      <c r="GG374" s="358"/>
      <c r="GH374" s="358"/>
      <c r="GI374" s="358"/>
      <c r="GJ374" s="358"/>
      <c r="GK374" s="358"/>
      <c r="GL374" s="358"/>
      <c r="GM374" s="358"/>
      <c r="GN374" s="358"/>
      <c r="GO374" s="358"/>
      <c r="GP374" s="358"/>
      <c r="GQ374" s="358"/>
      <c r="GR374" s="358"/>
      <c r="GS374" s="358"/>
      <c r="GT374" s="358"/>
      <c r="GU374" s="358"/>
      <c r="GV374" s="358"/>
      <c r="GW374" s="358"/>
      <c r="GX374" s="358"/>
      <c r="GY374" s="358"/>
      <c r="GZ374" s="358"/>
      <c r="HA374" s="358"/>
      <c r="HB374" s="358"/>
      <c r="HC374" s="358"/>
      <c r="HD374" s="358"/>
      <c r="HE374" s="358"/>
      <c r="HF374" s="358"/>
      <c r="HG374" s="358"/>
      <c r="HH374" s="358"/>
      <c r="HI374" s="358"/>
      <c r="HJ374" s="358"/>
      <c r="HK374" s="358"/>
      <c r="HL374" s="358"/>
      <c r="HM374" s="358"/>
      <c r="HN374" s="358"/>
      <c r="HO374" s="358"/>
      <c r="HP374" s="358"/>
      <c r="HQ374" s="358"/>
      <c r="HR374" s="358"/>
      <c r="HS374" s="358"/>
      <c r="HT374" s="358"/>
      <c r="HU374" s="358"/>
      <c r="HV374" s="358"/>
      <c r="HW374" s="358"/>
      <c r="HX374" s="358"/>
      <c r="HY374" s="358"/>
      <c r="HZ374" s="358"/>
      <c r="IA374" s="358"/>
      <c r="IB374" s="358"/>
      <c r="IC374" s="358"/>
      <c r="ID374" s="358"/>
      <c r="IE374" s="358"/>
      <c r="IF374" s="358"/>
      <c r="IG374" s="358"/>
      <c r="IH374" s="358"/>
      <c r="II374" s="358"/>
      <c r="IJ374" s="358"/>
      <c r="IK374" s="358"/>
      <c r="IL374" s="358"/>
      <c r="IM374" s="358"/>
      <c r="IN374" s="358"/>
      <c r="IO374" s="358"/>
      <c r="IP374" s="358"/>
      <c r="IQ374" s="358"/>
      <c r="IR374" s="358"/>
      <c r="IS374" s="358"/>
      <c r="IT374" s="358"/>
      <c r="IU374" s="358"/>
      <c r="IV374" s="358"/>
      <c r="IW374" s="358"/>
      <c r="IX374" s="358"/>
      <c r="IY374" s="358"/>
      <c r="IZ374" s="358"/>
      <c r="JA374" s="358"/>
      <c r="JB374" s="358"/>
      <c r="JC374" s="358"/>
      <c r="JD374" s="358"/>
      <c r="JE374" s="358"/>
      <c r="JF374" s="358"/>
      <c r="JG374" s="358"/>
      <c r="JH374" s="358"/>
      <c r="JI374" s="358"/>
      <c r="JJ374" s="358"/>
      <c r="JK374" s="358"/>
      <c r="JL374" s="358"/>
      <c r="JM374" s="358"/>
      <c r="JN374" s="358"/>
      <c r="JO374" s="358"/>
      <c r="JP374" s="358"/>
      <c r="JQ374" s="358"/>
      <c r="JR374" s="358"/>
      <c r="JS374" s="358"/>
      <c r="JT374" s="358"/>
      <c r="JU374" s="358"/>
      <c r="JV374" s="358"/>
      <c r="JW374" s="358"/>
      <c r="JX374" s="358"/>
      <c r="JY374" s="358"/>
      <c r="JZ374" s="358"/>
      <c r="KA374" s="358"/>
      <c r="KB374" s="358"/>
      <c r="KC374" s="358"/>
      <c r="KD374" s="358"/>
      <c r="KE374" s="358"/>
      <c r="KF374" s="358"/>
      <c r="KG374" s="358"/>
      <c r="KH374" s="358"/>
      <c r="KI374" s="358"/>
      <c r="KJ374" s="358"/>
      <c r="KK374" s="358"/>
      <c r="KL374" s="358"/>
      <c r="KM374" s="358"/>
      <c r="KN374" s="358"/>
      <c r="KO374" s="358"/>
      <c r="KP374" s="358"/>
      <c r="KQ374" s="358"/>
      <c r="KR374" s="358"/>
      <c r="KS374" s="358"/>
      <c r="KT374" s="358"/>
      <c r="KU374" s="358"/>
      <c r="KV374" s="358"/>
      <c r="KW374" s="358"/>
      <c r="KX374" s="358"/>
      <c r="KY374" s="358"/>
      <c r="KZ374" s="358"/>
      <c r="LA374" s="358"/>
      <c r="LB374" s="358"/>
      <c r="LC374" s="358"/>
      <c r="LD374" s="358"/>
      <c r="LE374" s="358"/>
      <c r="LF374" s="358"/>
      <c r="LG374" s="358"/>
      <c r="LH374" s="358"/>
      <c r="LI374" s="358"/>
      <c r="LJ374" s="358"/>
      <c r="LK374" s="358"/>
      <c r="LL374" s="358"/>
      <c r="LM374" s="358"/>
      <c r="LN374" s="358"/>
      <c r="LO374" s="358"/>
      <c r="LP374" s="358"/>
      <c r="LQ374" s="358"/>
      <c r="LR374" s="358"/>
      <c r="LS374" s="358"/>
      <c r="LT374" s="358"/>
      <c r="LU374" s="358"/>
      <c r="LV374" s="358"/>
      <c r="LW374" s="358"/>
      <c r="LX374" s="358"/>
      <c r="LY374" s="358"/>
      <c r="LZ374" s="358"/>
      <c r="MA374" s="358"/>
      <c r="MB374" s="358"/>
      <c r="MC374" s="358"/>
      <c r="MD374" s="358"/>
      <c r="ME374" s="358"/>
      <c r="MF374" s="358"/>
      <c r="MG374" s="358"/>
      <c r="MH374" s="358"/>
      <c r="MI374" s="358"/>
      <c r="MJ374" s="358"/>
      <c r="MK374" s="358"/>
      <c r="ML374" s="358"/>
      <c r="MM374" s="358"/>
      <c r="MN374" s="358"/>
      <c r="MO374" s="358"/>
      <c r="MP374" s="358"/>
      <c r="MQ374" s="358"/>
      <c r="MR374" s="358"/>
      <c r="MS374" s="358"/>
      <c r="MT374" s="358"/>
      <c r="MU374" s="358"/>
      <c r="MV374" s="358"/>
      <c r="MW374" s="358"/>
      <c r="MX374" s="358"/>
      <c r="MY374" s="358"/>
      <c r="MZ374" s="358"/>
      <c r="NA374" s="358"/>
      <c r="NB374" s="358"/>
      <c r="NC374" s="358"/>
      <c r="ND374" s="358"/>
      <c r="NE374" s="358"/>
      <c r="NF374" s="358"/>
      <c r="NG374" s="358"/>
      <c r="NH374" s="358"/>
      <c r="NI374" s="358"/>
      <c r="NJ374" s="358"/>
      <c r="NK374" s="358"/>
      <c r="NL374" s="358"/>
      <c r="NM374" s="358"/>
      <c r="NN374" s="358"/>
      <c r="NO374" s="358"/>
      <c r="NP374" s="358"/>
      <c r="NQ374" s="358"/>
      <c r="NR374" s="358"/>
      <c r="NS374" s="358"/>
      <c r="NT374" s="358"/>
      <c r="NU374" s="358"/>
      <c r="NV374" s="358"/>
      <c r="NW374" s="358"/>
      <c r="NX374" s="358"/>
      <c r="NY374" s="358"/>
      <c r="NZ374" s="358"/>
      <c r="OA374" s="358"/>
      <c r="OB374" s="358"/>
      <c r="OC374" s="358"/>
      <c r="OD374" s="358"/>
      <c r="OE374" s="358"/>
      <c r="OF374" s="358"/>
      <c r="OG374" s="358"/>
      <c r="OH374" s="358"/>
      <c r="OI374" s="358"/>
      <c r="OJ374" s="358"/>
      <c r="OK374" s="358"/>
      <c r="OL374" s="358"/>
      <c r="OM374" s="358"/>
      <c r="ON374" s="358"/>
      <c r="OO374" s="358"/>
      <c r="OP374" s="358"/>
      <c r="OQ374" s="358"/>
      <c r="OR374" s="358"/>
      <c r="OS374" s="358"/>
      <c r="OT374" s="358"/>
      <c r="OU374" s="358"/>
      <c r="OV374" s="358"/>
      <c r="OW374" s="358"/>
      <c r="OX374" s="358"/>
      <c r="OY374" s="358"/>
      <c r="OZ374" s="358"/>
      <c r="PA374" s="358"/>
      <c r="PB374" s="358"/>
      <c r="PC374" s="358"/>
      <c r="PD374" s="358"/>
      <c r="PE374" s="358"/>
      <c r="PF374" s="358"/>
      <c r="PG374" s="358"/>
      <c r="PH374" s="358"/>
      <c r="PI374" s="358"/>
      <c r="PJ374" s="358"/>
      <c r="PK374" s="358"/>
      <c r="PL374" s="358"/>
      <c r="PM374" s="358"/>
      <c r="PN374" s="358"/>
      <c r="PO374" s="358"/>
      <c r="PP374" s="358"/>
      <c r="PQ374" s="358"/>
      <c r="PR374" s="358"/>
      <c r="PS374" s="358"/>
      <c r="PT374" s="358"/>
      <c r="PU374" s="358"/>
      <c r="PV374" s="358"/>
      <c r="PW374" s="358"/>
      <c r="PX374" s="358"/>
      <c r="PY374" s="358"/>
      <c r="PZ374" s="358"/>
      <c r="QA374" s="358"/>
      <c r="QB374" s="358"/>
      <c r="QC374" s="358"/>
      <c r="QD374" s="358"/>
      <c r="QE374" s="358"/>
      <c r="QF374" s="358"/>
      <c r="QG374" s="358"/>
      <c r="QH374" s="358"/>
      <c r="QI374" s="358"/>
      <c r="QJ374" s="358"/>
      <c r="QK374" s="358"/>
      <c r="QL374" s="358"/>
      <c r="QM374" s="358"/>
      <c r="QN374" s="358"/>
      <c r="QO374" s="358"/>
      <c r="QP374" s="358"/>
      <c r="QQ374" s="358"/>
      <c r="QR374" s="358"/>
      <c r="QS374" s="358"/>
      <c r="QT374" s="358"/>
      <c r="QU374" s="358"/>
      <c r="QV374" s="358"/>
      <c r="QW374" s="358"/>
      <c r="QX374" s="358"/>
      <c r="QY374" s="358"/>
      <c r="QZ374" s="358"/>
      <c r="RA374" s="358"/>
      <c r="RB374" s="358"/>
      <c r="RC374" s="358"/>
      <c r="RD374" s="358"/>
      <c r="RE374" s="358"/>
      <c r="RF374" s="358"/>
      <c r="RG374" s="358"/>
      <c r="RH374" s="358"/>
      <c r="RI374" s="358"/>
      <c r="RJ374" s="358"/>
      <c r="RK374" s="358"/>
      <c r="RL374" s="358"/>
      <c r="RM374" s="358"/>
      <c r="RN374" s="358"/>
      <c r="RO374" s="358"/>
      <c r="RP374" s="358"/>
      <c r="RQ374" s="358"/>
      <c r="RR374" s="358"/>
      <c r="RS374" s="358"/>
      <c r="RT374" s="358"/>
      <c r="RU374" s="358"/>
      <c r="RV374" s="358"/>
      <c r="RW374" s="358"/>
      <c r="RX374" s="358"/>
      <c r="RY374" s="358"/>
      <c r="RZ374" s="358"/>
      <c r="SA374" s="358"/>
      <c r="SB374" s="358"/>
      <c r="SC374" s="358"/>
      <c r="SD374" s="358"/>
      <c r="SE374" s="358"/>
      <c r="SF374" s="358"/>
      <c r="SG374" s="358"/>
      <c r="SH374" s="358"/>
      <c r="SI374" s="358"/>
      <c r="SJ374" s="358"/>
      <c r="SK374" s="358"/>
      <c r="SL374" s="358"/>
      <c r="SM374" s="358"/>
      <c r="SN374" s="358"/>
      <c r="SO374" s="358"/>
      <c r="SP374" s="358"/>
      <c r="SQ374" s="358"/>
      <c r="SR374" s="358"/>
      <c r="SS374" s="358"/>
      <c r="ST374" s="358"/>
      <c r="SU374" s="358"/>
      <c r="SV374" s="358"/>
      <c r="SW374" s="358"/>
      <c r="SX374" s="358"/>
      <c r="SY374" s="358"/>
      <c r="SZ374" s="358"/>
      <c r="TA374" s="358"/>
      <c r="TB374" s="358"/>
      <c r="TC374" s="358"/>
      <c r="TD374" s="358"/>
      <c r="TE374" s="358"/>
      <c r="TF374" s="358"/>
      <c r="TG374" s="358"/>
      <c r="TH374" s="358"/>
      <c r="TI374" s="358"/>
      <c r="TJ374" s="358"/>
      <c r="TK374" s="358"/>
      <c r="TL374" s="358"/>
      <c r="TM374" s="358"/>
      <c r="TN374" s="358"/>
      <c r="TO374" s="358"/>
      <c r="TP374" s="358"/>
      <c r="TQ374" s="358"/>
      <c r="TR374" s="358"/>
      <c r="TS374" s="358"/>
      <c r="TT374" s="358"/>
      <c r="TU374" s="358"/>
      <c r="TV374" s="358"/>
      <c r="TW374" s="358"/>
      <c r="TX374" s="358"/>
      <c r="TY374" s="358"/>
      <c r="TZ374" s="358"/>
      <c r="UA374" s="358"/>
      <c r="UB374" s="358"/>
      <c r="UC374" s="358"/>
      <c r="UD374" s="358"/>
      <c r="UE374" s="358"/>
      <c r="UF374" s="358"/>
      <c r="UG374" s="358"/>
      <c r="UH374" s="358"/>
      <c r="UI374" s="358"/>
      <c r="UJ374" s="358"/>
      <c r="UK374" s="358"/>
      <c r="UL374" s="358"/>
      <c r="UM374" s="358"/>
      <c r="UN374" s="358"/>
      <c r="UO374" s="358"/>
      <c r="UP374" s="358"/>
      <c r="UQ374" s="358"/>
      <c r="UR374" s="358"/>
      <c r="US374" s="358"/>
      <c r="UT374" s="358"/>
      <c r="UU374" s="358"/>
      <c r="UV374" s="358"/>
      <c r="UW374" s="358"/>
      <c r="UX374" s="358"/>
      <c r="UY374" s="358"/>
      <c r="UZ374" s="358"/>
      <c r="VA374" s="358"/>
      <c r="VB374" s="358"/>
      <c r="VC374" s="358"/>
      <c r="VD374" s="358"/>
      <c r="VE374" s="358"/>
      <c r="VF374" s="358"/>
      <c r="VG374" s="358"/>
      <c r="VH374" s="358"/>
      <c r="VI374" s="358"/>
      <c r="VJ374" s="358"/>
      <c r="VK374" s="358"/>
      <c r="VL374" s="358"/>
      <c r="VM374" s="358"/>
      <c r="VN374" s="358"/>
      <c r="VO374" s="358"/>
      <c r="VP374" s="358"/>
      <c r="VQ374" s="358"/>
      <c r="VR374" s="358"/>
      <c r="VS374" s="358"/>
      <c r="VT374" s="358"/>
      <c r="VU374" s="358"/>
      <c r="VV374" s="358"/>
      <c r="VW374" s="358"/>
      <c r="VX374" s="358"/>
      <c r="VY374" s="358"/>
      <c r="VZ374" s="358"/>
      <c r="WA374" s="358"/>
      <c r="WB374" s="358"/>
      <c r="WC374" s="358"/>
      <c r="WD374" s="358"/>
      <c r="WE374" s="358"/>
      <c r="WF374" s="358"/>
      <c r="WG374" s="358"/>
      <c r="WH374" s="358"/>
    </row>
    <row r="375" spans="1:606" s="357" customFormat="1" ht="45" customHeight="1">
      <c r="A375" s="359"/>
      <c r="B375" s="520"/>
      <c r="C375" s="221"/>
      <c r="D375" s="180"/>
      <c r="E375" s="454" t="s">
        <v>919</v>
      </c>
      <c r="F375" s="475" t="s">
        <v>113</v>
      </c>
      <c r="G375" s="894">
        <v>40683</v>
      </c>
      <c r="H375" s="475" t="s">
        <v>114</v>
      </c>
      <c r="I375" s="608" t="s">
        <v>0</v>
      </c>
      <c r="J375" s="608" t="s">
        <v>3</v>
      </c>
      <c r="K375" s="608" t="s">
        <v>918</v>
      </c>
      <c r="L375" s="608" t="s">
        <v>23</v>
      </c>
      <c r="M375" s="604">
        <v>927600</v>
      </c>
      <c r="N375" s="604">
        <v>927600</v>
      </c>
      <c r="O375" s="609">
        <v>1090900</v>
      </c>
      <c r="P375" s="609">
        <v>1090900</v>
      </c>
      <c r="Q375" s="604">
        <v>1090900</v>
      </c>
      <c r="R375" s="604">
        <v>1090900</v>
      </c>
      <c r="S375" s="447">
        <v>3</v>
      </c>
      <c r="BF375" s="358"/>
      <c r="BG375" s="358"/>
      <c r="BH375" s="358"/>
      <c r="BI375" s="358"/>
      <c r="BJ375" s="358"/>
      <c r="BK375" s="358"/>
      <c r="BL375" s="358"/>
      <c r="BM375" s="358"/>
      <c r="BN375" s="358"/>
      <c r="BO375" s="358"/>
      <c r="BP375" s="358"/>
      <c r="BQ375" s="358"/>
      <c r="BR375" s="358"/>
      <c r="BS375" s="358"/>
      <c r="BT375" s="358"/>
      <c r="BU375" s="358"/>
      <c r="BV375" s="358"/>
      <c r="BW375" s="358"/>
      <c r="BX375" s="358"/>
      <c r="BY375" s="358"/>
      <c r="BZ375" s="358"/>
      <c r="CA375" s="358"/>
      <c r="CB375" s="358"/>
      <c r="CC375" s="358"/>
      <c r="CD375" s="358"/>
      <c r="CE375" s="358"/>
      <c r="CF375" s="358"/>
      <c r="CG375" s="358"/>
      <c r="CH375" s="358"/>
      <c r="CI375" s="358"/>
      <c r="CJ375" s="358"/>
      <c r="CK375" s="358"/>
      <c r="CL375" s="358"/>
      <c r="CM375" s="358"/>
      <c r="CN375" s="358"/>
      <c r="CO375" s="358"/>
      <c r="CP375" s="358"/>
      <c r="CQ375" s="358"/>
      <c r="CR375" s="358"/>
      <c r="CS375" s="358"/>
      <c r="CT375" s="358"/>
      <c r="CU375" s="358"/>
      <c r="CV375" s="358"/>
      <c r="CW375" s="358"/>
      <c r="CX375" s="358"/>
      <c r="CY375" s="358"/>
      <c r="CZ375" s="358"/>
      <c r="DA375" s="358"/>
      <c r="DB375" s="358"/>
      <c r="DC375" s="358"/>
      <c r="DD375" s="358"/>
      <c r="DE375" s="358"/>
      <c r="DF375" s="358"/>
      <c r="DG375" s="358"/>
      <c r="DH375" s="358"/>
      <c r="DI375" s="358"/>
      <c r="DJ375" s="358"/>
      <c r="DK375" s="358"/>
      <c r="DL375" s="358"/>
      <c r="DM375" s="358"/>
      <c r="DN375" s="358"/>
      <c r="DO375" s="358"/>
      <c r="DP375" s="358"/>
      <c r="DQ375" s="358"/>
      <c r="DR375" s="358"/>
      <c r="DS375" s="358"/>
      <c r="DT375" s="358"/>
      <c r="DU375" s="358"/>
      <c r="DV375" s="358"/>
      <c r="DW375" s="358"/>
      <c r="DX375" s="358"/>
      <c r="DY375" s="358"/>
      <c r="DZ375" s="358"/>
      <c r="EA375" s="358"/>
      <c r="EB375" s="358"/>
      <c r="EC375" s="358"/>
      <c r="ED375" s="358"/>
      <c r="EE375" s="358"/>
      <c r="EF375" s="358"/>
      <c r="EG375" s="358"/>
      <c r="EH375" s="358"/>
      <c r="EI375" s="358"/>
      <c r="EJ375" s="358"/>
      <c r="EK375" s="358"/>
      <c r="EL375" s="358"/>
      <c r="EM375" s="358"/>
      <c r="EN375" s="358"/>
      <c r="EO375" s="358"/>
      <c r="EP375" s="358"/>
      <c r="EQ375" s="358"/>
      <c r="ER375" s="358"/>
      <c r="ES375" s="358"/>
      <c r="ET375" s="358"/>
      <c r="EU375" s="358"/>
      <c r="EV375" s="358"/>
      <c r="EW375" s="358"/>
      <c r="EX375" s="358"/>
      <c r="EY375" s="358"/>
      <c r="EZ375" s="358"/>
      <c r="FA375" s="358"/>
      <c r="FB375" s="358"/>
      <c r="FC375" s="358"/>
      <c r="FD375" s="358"/>
      <c r="FE375" s="358"/>
      <c r="FF375" s="358"/>
      <c r="FG375" s="358"/>
      <c r="FH375" s="358"/>
      <c r="FI375" s="358"/>
      <c r="FJ375" s="358"/>
      <c r="FK375" s="358"/>
      <c r="FL375" s="358"/>
      <c r="FM375" s="358"/>
      <c r="FN375" s="358"/>
      <c r="FO375" s="358"/>
      <c r="FP375" s="358"/>
      <c r="FQ375" s="358"/>
      <c r="FR375" s="358"/>
      <c r="FS375" s="358"/>
      <c r="FT375" s="358"/>
      <c r="FU375" s="358"/>
      <c r="FV375" s="358"/>
      <c r="FW375" s="358"/>
      <c r="FX375" s="358"/>
      <c r="FY375" s="358"/>
      <c r="FZ375" s="358"/>
      <c r="GA375" s="358"/>
      <c r="GB375" s="358"/>
      <c r="GC375" s="358"/>
      <c r="GD375" s="358"/>
      <c r="GE375" s="358"/>
      <c r="GF375" s="358"/>
      <c r="GG375" s="358"/>
      <c r="GH375" s="358"/>
      <c r="GI375" s="358"/>
      <c r="GJ375" s="358"/>
      <c r="GK375" s="358"/>
      <c r="GL375" s="358"/>
      <c r="GM375" s="358"/>
      <c r="GN375" s="358"/>
      <c r="GO375" s="358"/>
      <c r="GP375" s="358"/>
      <c r="GQ375" s="358"/>
      <c r="GR375" s="358"/>
      <c r="GS375" s="358"/>
      <c r="GT375" s="358"/>
      <c r="GU375" s="358"/>
      <c r="GV375" s="358"/>
      <c r="GW375" s="358"/>
      <c r="GX375" s="358"/>
      <c r="GY375" s="358"/>
      <c r="GZ375" s="358"/>
      <c r="HA375" s="358"/>
      <c r="HB375" s="358"/>
      <c r="HC375" s="358"/>
      <c r="HD375" s="358"/>
      <c r="HE375" s="358"/>
      <c r="HF375" s="358"/>
      <c r="HG375" s="358"/>
      <c r="HH375" s="358"/>
      <c r="HI375" s="358"/>
      <c r="HJ375" s="358"/>
      <c r="HK375" s="358"/>
      <c r="HL375" s="358"/>
      <c r="HM375" s="358"/>
      <c r="HN375" s="358"/>
      <c r="HO375" s="358"/>
      <c r="HP375" s="358"/>
      <c r="HQ375" s="358"/>
      <c r="HR375" s="358"/>
      <c r="HS375" s="358"/>
      <c r="HT375" s="358"/>
      <c r="HU375" s="358"/>
      <c r="HV375" s="358"/>
      <c r="HW375" s="358"/>
      <c r="HX375" s="358"/>
      <c r="HY375" s="358"/>
      <c r="HZ375" s="358"/>
      <c r="IA375" s="358"/>
      <c r="IB375" s="358"/>
      <c r="IC375" s="358"/>
      <c r="ID375" s="358"/>
      <c r="IE375" s="358"/>
      <c r="IF375" s="358"/>
      <c r="IG375" s="358"/>
      <c r="IH375" s="358"/>
      <c r="II375" s="358"/>
      <c r="IJ375" s="358"/>
      <c r="IK375" s="358"/>
      <c r="IL375" s="358"/>
      <c r="IM375" s="358"/>
      <c r="IN375" s="358"/>
      <c r="IO375" s="358"/>
      <c r="IP375" s="358"/>
      <c r="IQ375" s="358"/>
      <c r="IR375" s="358"/>
      <c r="IS375" s="358"/>
      <c r="IT375" s="358"/>
      <c r="IU375" s="358"/>
      <c r="IV375" s="358"/>
      <c r="IW375" s="358"/>
      <c r="IX375" s="358"/>
      <c r="IY375" s="358"/>
      <c r="IZ375" s="358"/>
      <c r="JA375" s="358"/>
      <c r="JB375" s="358"/>
      <c r="JC375" s="358"/>
      <c r="JD375" s="358"/>
      <c r="JE375" s="358"/>
      <c r="JF375" s="358"/>
      <c r="JG375" s="358"/>
      <c r="JH375" s="358"/>
      <c r="JI375" s="358"/>
      <c r="JJ375" s="358"/>
      <c r="JK375" s="358"/>
      <c r="JL375" s="358"/>
      <c r="JM375" s="358"/>
      <c r="JN375" s="358"/>
      <c r="JO375" s="358"/>
      <c r="JP375" s="358"/>
      <c r="JQ375" s="358"/>
      <c r="JR375" s="358"/>
      <c r="JS375" s="358"/>
      <c r="JT375" s="358"/>
      <c r="JU375" s="358"/>
      <c r="JV375" s="358"/>
      <c r="JW375" s="358"/>
      <c r="JX375" s="358"/>
      <c r="JY375" s="358"/>
      <c r="JZ375" s="358"/>
      <c r="KA375" s="358"/>
      <c r="KB375" s="358"/>
      <c r="KC375" s="358"/>
      <c r="KD375" s="358"/>
      <c r="KE375" s="358"/>
      <c r="KF375" s="358"/>
      <c r="KG375" s="358"/>
      <c r="KH375" s="358"/>
      <c r="KI375" s="358"/>
      <c r="KJ375" s="358"/>
      <c r="KK375" s="358"/>
      <c r="KL375" s="358"/>
      <c r="KM375" s="358"/>
      <c r="KN375" s="358"/>
      <c r="KO375" s="358"/>
      <c r="KP375" s="358"/>
      <c r="KQ375" s="358"/>
      <c r="KR375" s="358"/>
      <c r="KS375" s="358"/>
      <c r="KT375" s="358"/>
      <c r="KU375" s="358"/>
      <c r="KV375" s="358"/>
      <c r="KW375" s="358"/>
      <c r="KX375" s="358"/>
      <c r="KY375" s="358"/>
      <c r="KZ375" s="358"/>
      <c r="LA375" s="358"/>
      <c r="LB375" s="358"/>
      <c r="LC375" s="358"/>
      <c r="LD375" s="358"/>
      <c r="LE375" s="358"/>
      <c r="LF375" s="358"/>
      <c r="LG375" s="358"/>
      <c r="LH375" s="358"/>
      <c r="LI375" s="358"/>
      <c r="LJ375" s="358"/>
      <c r="LK375" s="358"/>
      <c r="LL375" s="358"/>
      <c r="LM375" s="358"/>
      <c r="LN375" s="358"/>
      <c r="LO375" s="358"/>
      <c r="LP375" s="358"/>
      <c r="LQ375" s="358"/>
      <c r="LR375" s="358"/>
      <c r="LS375" s="358"/>
      <c r="LT375" s="358"/>
      <c r="LU375" s="358"/>
      <c r="LV375" s="358"/>
      <c r="LW375" s="358"/>
      <c r="LX375" s="358"/>
      <c r="LY375" s="358"/>
      <c r="LZ375" s="358"/>
      <c r="MA375" s="358"/>
      <c r="MB375" s="358"/>
      <c r="MC375" s="358"/>
      <c r="MD375" s="358"/>
      <c r="ME375" s="358"/>
      <c r="MF375" s="358"/>
      <c r="MG375" s="358"/>
      <c r="MH375" s="358"/>
      <c r="MI375" s="358"/>
      <c r="MJ375" s="358"/>
      <c r="MK375" s="358"/>
      <c r="ML375" s="358"/>
      <c r="MM375" s="358"/>
      <c r="MN375" s="358"/>
      <c r="MO375" s="358"/>
      <c r="MP375" s="358"/>
      <c r="MQ375" s="358"/>
      <c r="MR375" s="358"/>
      <c r="MS375" s="358"/>
      <c r="MT375" s="358"/>
      <c r="MU375" s="358"/>
      <c r="MV375" s="358"/>
      <c r="MW375" s="358"/>
      <c r="MX375" s="358"/>
      <c r="MY375" s="358"/>
      <c r="MZ375" s="358"/>
      <c r="NA375" s="358"/>
      <c r="NB375" s="358"/>
      <c r="NC375" s="358"/>
      <c r="ND375" s="358"/>
      <c r="NE375" s="358"/>
      <c r="NF375" s="358"/>
      <c r="NG375" s="358"/>
      <c r="NH375" s="358"/>
      <c r="NI375" s="358"/>
      <c r="NJ375" s="358"/>
      <c r="NK375" s="358"/>
      <c r="NL375" s="358"/>
      <c r="NM375" s="358"/>
      <c r="NN375" s="358"/>
      <c r="NO375" s="358"/>
      <c r="NP375" s="358"/>
      <c r="NQ375" s="358"/>
      <c r="NR375" s="358"/>
      <c r="NS375" s="358"/>
      <c r="NT375" s="358"/>
      <c r="NU375" s="358"/>
      <c r="NV375" s="358"/>
      <c r="NW375" s="358"/>
      <c r="NX375" s="358"/>
      <c r="NY375" s="358"/>
      <c r="NZ375" s="358"/>
      <c r="OA375" s="358"/>
      <c r="OB375" s="358"/>
      <c r="OC375" s="358"/>
      <c r="OD375" s="358"/>
      <c r="OE375" s="358"/>
      <c r="OF375" s="358"/>
      <c r="OG375" s="358"/>
      <c r="OH375" s="358"/>
      <c r="OI375" s="358"/>
      <c r="OJ375" s="358"/>
      <c r="OK375" s="358"/>
      <c r="OL375" s="358"/>
      <c r="OM375" s="358"/>
      <c r="ON375" s="358"/>
      <c r="OO375" s="358"/>
      <c r="OP375" s="358"/>
      <c r="OQ375" s="358"/>
      <c r="OR375" s="358"/>
      <c r="OS375" s="358"/>
      <c r="OT375" s="358"/>
      <c r="OU375" s="358"/>
      <c r="OV375" s="358"/>
      <c r="OW375" s="358"/>
      <c r="OX375" s="358"/>
      <c r="OY375" s="358"/>
      <c r="OZ375" s="358"/>
      <c r="PA375" s="358"/>
      <c r="PB375" s="358"/>
      <c r="PC375" s="358"/>
      <c r="PD375" s="358"/>
      <c r="PE375" s="358"/>
      <c r="PF375" s="358"/>
      <c r="PG375" s="358"/>
      <c r="PH375" s="358"/>
      <c r="PI375" s="358"/>
      <c r="PJ375" s="358"/>
      <c r="PK375" s="358"/>
      <c r="PL375" s="358"/>
      <c r="PM375" s="358"/>
      <c r="PN375" s="358"/>
      <c r="PO375" s="358"/>
      <c r="PP375" s="358"/>
      <c r="PQ375" s="358"/>
      <c r="PR375" s="358"/>
      <c r="PS375" s="358"/>
      <c r="PT375" s="358"/>
      <c r="PU375" s="358"/>
      <c r="PV375" s="358"/>
      <c r="PW375" s="358"/>
      <c r="PX375" s="358"/>
      <c r="PY375" s="358"/>
      <c r="PZ375" s="358"/>
      <c r="QA375" s="358"/>
      <c r="QB375" s="358"/>
      <c r="QC375" s="358"/>
      <c r="QD375" s="358"/>
      <c r="QE375" s="358"/>
      <c r="QF375" s="358"/>
      <c r="QG375" s="358"/>
      <c r="QH375" s="358"/>
      <c r="QI375" s="358"/>
      <c r="QJ375" s="358"/>
      <c r="QK375" s="358"/>
      <c r="QL375" s="358"/>
      <c r="QM375" s="358"/>
      <c r="QN375" s="358"/>
      <c r="QO375" s="358"/>
      <c r="QP375" s="358"/>
      <c r="QQ375" s="358"/>
      <c r="QR375" s="358"/>
      <c r="QS375" s="358"/>
      <c r="QT375" s="358"/>
      <c r="QU375" s="358"/>
      <c r="QV375" s="358"/>
      <c r="QW375" s="358"/>
      <c r="QX375" s="358"/>
      <c r="QY375" s="358"/>
      <c r="QZ375" s="358"/>
      <c r="RA375" s="358"/>
      <c r="RB375" s="358"/>
      <c r="RC375" s="358"/>
      <c r="RD375" s="358"/>
      <c r="RE375" s="358"/>
      <c r="RF375" s="358"/>
      <c r="RG375" s="358"/>
      <c r="RH375" s="358"/>
      <c r="RI375" s="358"/>
      <c r="RJ375" s="358"/>
      <c r="RK375" s="358"/>
      <c r="RL375" s="358"/>
      <c r="RM375" s="358"/>
      <c r="RN375" s="358"/>
      <c r="RO375" s="358"/>
      <c r="RP375" s="358"/>
      <c r="RQ375" s="358"/>
      <c r="RR375" s="358"/>
      <c r="RS375" s="358"/>
      <c r="RT375" s="358"/>
      <c r="RU375" s="358"/>
      <c r="RV375" s="358"/>
      <c r="RW375" s="358"/>
      <c r="RX375" s="358"/>
      <c r="RY375" s="358"/>
      <c r="RZ375" s="358"/>
      <c r="SA375" s="358"/>
      <c r="SB375" s="358"/>
      <c r="SC375" s="358"/>
      <c r="SD375" s="358"/>
      <c r="SE375" s="358"/>
      <c r="SF375" s="358"/>
      <c r="SG375" s="358"/>
      <c r="SH375" s="358"/>
      <c r="SI375" s="358"/>
      <c r="SJ375" s="358"/>
      <c r="SK375" s="358"/>
      <c r="SL375" s="358"/>
      <c r="SM375" s="358"/>
      <c r="SN375" s="358"/>
      <c r="SO375" s="358"/>
      <c r="SP375" s="358"/>
      <c r="SQ375" s="358"/>
      <c r="SR375" s="358"/>
      <c r="SS375" s="358"/>
      <c r="ST375" s="358"/>
      <c r="SU375" s="358"/>
      <c r="SV375" s="358"/>
      <c r="SW375" s="358"/>
      <c r="SX375" s="358"/>
      <c r="SY375" s="358"/>
      <c r="SZ375" s="358"/>
      <c r="TA375" s="358"/>
      <c r="TB375" s="358"/>
      <c r="TC375" s="358"/>
      <c r="TD375" s="358"/>
      <c r="TE375" s="358"/>
      <c r="TF375" s="358"/>
      <c r="TG375" s="358"/>
      <c r="TH375" s="358"/>
      <c r="TI375" s="358"/>
      <c r="TJ375" s="358"/>
      <c r="TK375" s="358"/>
      <c r="TL375" s="358"/>
      <c r="TM375" s="358"/>
      <c r="TN375" s="358"/>
      <c r="TO375" s="358"/>
      <c r="TP375" s="358"/>
      <c r="TQ375" s="358"/>
      <c r="TR375" s="358"/>
      <c r="TS375" s="358"/>
      <c r="TT375" s="358"/>
      <c r="TU375" s="358"/>
      <c r="TV375" s="358"/>
      <c r="TW375" s="358"/>
      <c r="TX375" s="358"/>
      <c r="TY375" s="358"/>
      <c r="TZ375" s="358"/>
      <c r="UA375" s="358"/>
      <c r="UB375" s="358"/>
      <c r="UC375" s="358"/>
      <c r="UD375" s="358"/>
      <c r="UE375" s="358"/>
      <c r="UF375" s="358"/>
      <c r="UG375" s="358"/>
      <c r="UH375" s="358"/>
      <c r="UI375" s="358"/>
      <c r="UJ375" s="358"/>
      <c r="UK375" s="358"/>
      <c r="UL375" s="358"/>
      <c r="UM375" s="358"/>
      <c r="UN375" s="358"/>
      <c r="UO375" s="358"/>
      <c r="UP375" s="358"/>
      <c r="UQ375" s="358"/>
      <c r="UR375" s="358"/>
      <c r="US375" s="358"/>
      <c r="UT375" s="358"/>
      <c r="UU375" s="358"/>
      <c r="UV375" s="358"/>
      <c r="UW375" s="358"/>
      <c r="UX375" s="358"/>
      <c r="UY375" s="358"/>
      <c r="UZ375" s="358"/>
      <c r="VA375" s="358"/>
      <c r="VB375" s="358"/>
      <c r="VC375" s="358"/>
      <c r="VD375" s="358"/>
      <c r="VE375" s="358"/>
      <c r="VF375" s="358"/>
      <c r="VG375" s="358"/>
      <c r="VH375" s="358"/>
      <c r="VI375" s="358"/>
      <c r="VJ375" s="358"/>
      <c r="VK375" s="358"/>
      <c r="VL375" s="358"/>
      <c r="VM375" s="358"/>
      <c r="VN375" s="358"/>
      <c r="VO375" s="358"/>
      <c r="VP375" s="358"/>
      <c r="VQ375" s="358"/>
      <c r="VR375" s="358"/>
      <c r="VS375" s="358"/>
      <c r="VT375" s="358"/>
      <c r="VU375" s="358"/>
      <c r="VV375" s="358"/>
      <c r="VW375" s="358"/>
      <c r="VX375" s="358"/>
      <c r="VY375" s="358"/>
      <c r="VZ375" s="358"/>
      <c r="WA375" s="358"/>
      <c r="WB375" s="358"/>
      <c r="WC375" s="358"/>
      <c r="WD375" s="358"/>
      <c r="WE375" s="358"/>
      <c r="WF375" s="358"/>
      <c r="WG375" s="358"/>
      <c r="WH375" s="358"/>
    </row>
    <row r="376" spans="1:606" s="357" customFormat="1" ht="99.75" customHeight="1">
      <c r="A376" s="359"/>
      <c r="B376" s="479"/>
      <c r="C376" s="222"/>
      <c r="D376" s="181"/>
      <c r="E376" s="374"/>
      <c r="F376" s="474"/>
      <c r="G376" s="901"/>
      <c r="H376" s="474"/>
      <c r="I376" s="603" t="s">
        <v>0</v>
      </c>
      <c r="J376" s="603" t="s">
        <v>3</v>
      </c>
      <c r="K376" s="603" t="s">
        <v>918</v>
      </c>
      <c r="L376" s="603" t="s">
        <v>8</v>
      </c>
      <c r="M376" s="604">
        <v>13500</v>
      </c>
      <c r="N376" s="604">
        <v>13500</v>
      </c>
      <c r="O376" s="605">
        <v>10900</v>
      </c>
      <c r="P376" s="605">
        <v>10900</v>
      </c>
      <c r="Q376" s="606">
        <v>10900</v>
      </c>
      <c r="R376" s="604">
        <v>10900</v>
      </c>
      <c r="S376" s="449">
        <v>3</v>
      </c>
      <c r="BF376" s="358"/>
      <c r="BG376" s="358"/>
      <c r="BH376" s="358"/>
      <c r="BI376" s="358"/>
      <c r="BJ376" s="358"/>
      <c r="BK376" s="358"/>
      <c r="BL376" s="358"/>
      <c r="BM376" s="358"/>
      <c r="BN376" s="358"/>
      <c r="BO376" s="358"/>
      <c r="BP376" s="358"/>
      <c r="BQ376" s="358"/>
      <c r="BR376" s="358"/>
      <c r="BS376" s="358"/>
      <c r="BT376" s="358"/>
      <c r="BU376" s="358"/>
      <c r="BV376" s="358"/>
      <c r="BW376" s="358"/>
      <c r="BX376" s="358"/>
      <c r="BY376" s="358"/>
      <c r="BZ376" s="358"/>
      <c r="CA376" s="358"/>
      <c r="CB376" s="358"/>
      <c r="CC376" s="358"/>
      <c r="CD376" s="358"/>
      <c r="CE376" s="358"/>
      <c r="CF376" s="358"/>
      <c r="CG376" s="358"/>
      <c r="CH376" s="358"/>
      <c r="CI376" s="358"/>
      <c r="CJ376" s="358"/>
      <c r="CK376" s="358"/>
      <c r="CL376" s="358"/>
      <c r="CM376" s="358"/>
      <c r="CN376" s="358"/>
      <c r="CO376" s="358"/>
      <c r="CP376" s="358"/>
      <c r="CQ376" s="358"/>
      <c r="CR376" s="358"/>
      <c r="CS376" s="358"/>
      <c r="CT376" s="358"/>
      <c r="CU376" s="358"/>
      <c r="CV376" s="358"/>
      <c r="CW376" s="358"/>
      <c r="CX376" s="358"/>
      <c r="CY376" s="358"/>
      <c r="CZ376" s="358"/>
      <c r="DA376" s="358"/>
      <c r="DB376" s="358"/>
      <c r="DC376" s="358"/>
      <c r="DD376" s="358"/>
      <c r="DE376" s="358"/>
      <c r="DF376" s="358"/>
      <c r="DG376" s="358"/>
      <c r="DH376" s="358"/>
      <c r="DI376" s="358"/>
      <c r="DJ376" s="358"/>
      <c r="DK376" s="358"/>
      <c r="DL376" s="358"/>
      <c r="DM376" s="358"/>
      <c r="DN376" s="358"/>
      <c r="DO376" s="358"/>
      <c r="DP376" s="358"/>
      <c r="DQ376" s="358"/>
      <c r="DR376" s="358"/>
      <c r="DS376" s="358"/>
      <c r="DT376" s="358"/>
      <c r="DU376" s="358"/>
      <c r="DV376" s="358"/>
      <c r="DW376" s="358"/>
      <c r="DX376" s="358"/>
      <c r="DY376" s="358"/>
      <c r="DZ376" s="358"/>
      <c r="EA376" s="358"/>
      <c r="EB376" s="358"/>
      <c r="EC376" s="358"/>
      <c r="ED376" s="358"/>
      <c r="EE376" s="358"/>
      <c r="EF376" s="358"/>
      <c r="EG376" s="358"/>
      <c r="EH376" s="358"/>
      <c r="EI376" s="358"/>
      <c r="EJ376" s="358"/>
      <c r="EK376" s="358"/>
      <c r="EL376" s="358"/>
      <c r="EM376" s="358"/>
      <c r="EN376" s="358"/>
      <c r="EO376" s="358"/>
      <c r="EP376" s="358"/>
      <c r="EQ376" s="358"/>
      <c r="ER376" s="358"/>
      <c r="ES376" s="358"/>
      <c r="ET376" s="358"/>
      <c r="EU376" s="358"/>
      <c r="EV376" s="358"/>
      <c r="EW376" s="358"/>
      <c r="EX376" s="358"/>
      <c r="EY376" s="358"/>
      <c r="EZ376" s="358"/>
      <c r="FA376" s="358"/>
      <c r="FB376" s="358"/>
      <c r="FC376" s="358"/>
      <c r="FD376" s="358"/>
      <c r="FE376" s="358"/>
      <c r="FF376" s="358"/>
      <c r="FG376" s="358"/>
      <c r="FH376" s="358"/>
      <c r="FI376" s="358"/>
      <c r="FJ376" s="358"/>
      <c r="FK376" s="358"/>
      <c r="FL376" s="358"/>
      <c r="FM376" s="358"/>
      <c r="FN376" s="358"/>
      <c r="FO376" s="358"/>
      <c r="FP376" s="358"/>
      <c r="FQ376" s="358"/>
      <c r="FR376" s="358"/>
      <c r="FS376" s="358"/>
      <c r="FT376" s="358"/>
      <c r="FU376" s="358"/>
      <c r="FV376" s="358"/>
      <c r="FW376" s="358"/>
      <c r="FX376" s="358"/>
      <c r="FY376" s="358"/>
      <c r="FZ376" s="358"/>
      <c r="GA376" s="358"/>
      <c r="GB376" s="358"/>
      <c r="GC376" s="358"/>
      <c r="GD376" s="358"/>
      <c r="GE376" s="358"/>
      <c r="GF376" s="358"/>
      <c r="GG376" s="358"/>
      <c r="GH376" s="358"/>
      <c r="GI376" s="358"/>
      <c r="GJ376" s="358"/>
      <c r="GK376" s="358"/>
      <c r="GL376" s="358"/>
      <c r="GM376" s="358"/>
      <c r="GN376" s="358"/>
      <c r="GO376" s="358"/>
      <c r="GP376" s="358"/>
      <c r="GQ376" s="358"/>
      <c r="GR376" s="358"/>
      <c r="GS376" s="358"/>
      <c r="GT376" s="358"/>
      <c r="GU376" s="358"/>
      <c r="GV376" s="358"/>
      <c r="GW376" s="358"/>
      <c r="GX376" s="358"/>
      <c r="GY376" s="358"/>
      <c r="GZ376" s="358"/>
      <c r="HA376" s="358"/>
      <c r="HB376" s="358"/>
      <c r="HC376" s="358"/>
      <c r="HD376" s="358"/>
      <c r="HE376" s="358"/>
      <c r="HF376" s="358"/>
      <c r="HG376" s="358"/>
      <c r="HH376" s="358"/>
      <c r="HI376" s="358"/>
      <c r="HJ376" s="358"/>
      <c r="HK376" s="358"/>
      <c r="HL376" s="358"/>
      <c r="HM376" s="358"/>
      <c r="HN376" s="358"/>
      <c r="HO376" s="358"/>
      <c r="HP376" s="358"/>
      <c r="HQ376" s="358"/>
      <c r="HR376" s="358"/>
      <c r="HS376" s="358"/>
      <c r="HT376" s="358"/>
      <c r="HU376" s="358"/>
      <c r="HV376" s="358"/>
      <c r="HW376" s="358"/>
      <c r="HX376" s="358"/>
      <c r="HY376" s="358"/>
      <c r="HZ376" s="358"/>
      <c r="IA376" s="358"/>
      <c r="IB376" s="358"/>
      <c r="IC376" s="358"/>
      <c r="ID376" s="358"/>
      <c r="IE376" s="358"/>
      <c r="IF376" s="358"/>
      <c r="IG376" s="358"/>
      <c r="IH376" s="358"/>
      <c r="II376" s="358"/>
      <c r="IJ376" s="358"/>
      <c r="IK376" s="358"/>
      <c r="IL376" s="358"/>
      <c r="IM376" s="358"/>
      <c r="IN376" s="358"/>
      <c r="IO376" s="358"/>
      <c r="IP376" s="358"/>
      <c r="IQ376" s="358"/>
      <c r="IR376" s="358"/>
      <c r="IS376" s="358"/>
      <c r="IT376" s="358"/>
      <c r="IU376" s="358"/>
      <c r="IV376" s="358"/>
      <c r="IW376" s="358"/>
      <c r="IX376" s="358"/>
      <c r="IY376" s="358"/>
      <c r="IZ376" s="358"/>
      <c r="JA376" s="358"/>
      <c r="JB376" s="358"/>
      <c r="JC376" s="358"/>
      <c r="JD376" s="358"/>
      <c r="JE376" s="358"/>
      <c r="JF376" s="358"/>
      <c r="JG376" s="358"/>
      <c r="JH376" s="358"/>
      <c r="JI376" s="358"/>
      <c r="JJ376" s="358"/>
      <c r="JK376" s="358"/>
      <c r="JL376" s="358"/>
      <c r="JM376" s="358"/>
      <c r="JN376" s="358"/>
      <c r="JO376" s="358"/>
      <c r="JP376" s="358"/>
      <c r="JQ376" s="358"/>
      <c r="JR376" s="358"/>
      <c r="JS376" s="358"/>
      <c r="JT376" s="358"/>
      <c r="JU376" s="358"/>
      <c r="JV376" s="358"/>
      <c r="JW376" s="358"/>
      <c r="JX376" s="358"/>
      <c r="JY376" s="358"/>
      <c r="JZ376" s="358"/>
      <c r="KA376" s="358"/>
      <c r="KB376" s="358"/>
      <c r="KC376" s="358"/>
      <c r="KD376" s="358"/>
      <c r="KE376" s="358"/>
      <c r="KF376" s="358"/>
      <c r="KG376" s="358"/>
      <c r="KH376" s="358"/>
      <c r="KI376" s="358"/>
      <c r="KJ376" s="358"/>
      <c r="KK376" s="358"/>
      <c r="KL376" s="358"/>
      <c r="KM376" s="358"/>
      <c r="KN376" s="358"/>
      <c r="KO376" s="358"/>
      <c r="KP376" s="358"/>
      <c r="KQ376" s="358"/>
      <c r="KR376" s="358"/>
      <c r="KS376" s="358"/>
      <c r="KT376" s="358"/>
      <c r="KU376" s="358"/>
      <c r="KV376" s="358"/>
      <c r="KW376" s="358"/>
      <c r="KX376" s="358"/>
      <c r="KY376" s="358"/>
      <c r="KZ376" s="358"/>
      <c r="LA376" s="358"/>
      <c r="LB376" s="358"/>
      <c r="LC376" s="358"/>
      <c r="LD376" s="358"/>
      <c r="LE376" s="358"/>
      <c r="LF376" s="358"/>
      <c r="LG376" s="358"/>
      <c r="LH376" s="358"/>
      <c r="LI376" s="358"/>
      <c r="LJ376" s="358"/>
      <c r="LK376" s="358"/>
      <c r="LL376" s="358"/>
      <c r="LM376" s="358"/>
      <c r="LN376" s="358"/>
      <c r="LO376" s="358"/>
      <c r="LP376" s="358"/>
      <c r="LQ376" s="358"/>
      <c r="LR376" s="358"/>
      <c r="LS376" s="358"/>
      <c r="LT376" s="358"/>
      <c r="LU376" s="358"/>
      <c r="LV376" s="358"/>
      <c r="LW376" s="358"/>
      <c r="LX376" s="358"/>
      <c r="LY376" s="358"/>
      <c r="LZ376" s="358"/>
      <c r="MA376" s="358"/>
      <c r="MB376" s="358"/>
      <c r="MC376" s="358"/>
      <c r="MD376" s="358"/>
      <c r="ME376" s="358"/>
      <c r="MF376" s="358"/>
      <c r="MG376" s="358"/>
      <c r="MH376" s="358"/>
      <c r="MI376" s="358"/>
      <c r="MJ376" s="358"/>
      <c r="MK376" s="358"/>
      <c r="ML376" s="358"/>
      <c r="MM376" s="358"/>
      <c r="MN376" s="358"/>
      <c r="MO376" s="358"/>
      <c r="MP376" s="358"/>
      <c r="MQ376" s="358"/>
      <c r="MR376" s="358"/>
      <c r="MS376" s="358"/>
      <c r="MT376" s="358"/>
      <c r="MU376" s="358"/>
      <c r="MV376" s="358"/>
      <c r="MW376" s="358"/>
      <c r="MX376" s="358"/>
      <c r="MY376" s="358"/>
      <c r="MZ376" s="358"/>
      <c r="NA376" s="358"/>
      <c r="NB376" s="358"/>
      <c r="NC376" s="358"/>
      <c r="ND376" s="358"/>
      <c r="NE376" s="358"/>
      <c r="NF376" s="358"/>
      <c r="NG376" s="358"/>
      <c r="NH376" s="358"/>
      <c r="NI376" s="358"/>
      <c r="NJ376" s="358"/>
      <c r="NK376" s="358"/>
      <c r="NL376" s="358"/>
      <c r="NM376" s="358"/>
      <c r="NN376" s="358"/>
      <c r="NO376" s="358"/>
      <c r="NP376" s="358"/>
      <c r="NQ376" s="358"/>
      <c r="NR376" s="358"/>
      <c r="NS376" s="358"/>
      <c r="NT376" s="358"/>
      <c r="NU376" s="358"/>
      <c r="NV376" s="358"/>
      <c r="NW376" s="358"/>
      <c r="NX376" s="358"/>
      <c r="NY376" s="358"/>
      <c r="NZ376" s="358"/>
      <c r="OA376" s="358"/>
      <c r="OB376" s="358"/>
      <c r="OC376" s="358"/>
      <c r="OD376" s="358"/>
      <c r="OE376" s="358"/>
      <c r="OF376" s="358"/>
      <c r="OG376" s="358"/>
      <c r="OH376" s="358"/>
      <c r="OI376" s="358"/>
      <c r="OJ376" s="358"/>
      <c r="OK376" s="358"/>
      <c r="OL376" s="358"/>
      <c r="OM376" s="358"/>
      <c r="ON376" s="358"/>
      <c r="OO376" s="358"/>
      <c r="OP376" s="358"/>
      <c r="OQ376" s="358"/>
      <c r="OR376" s="358"/>
      <c r="OS376" s="358"/>
      <c r="OT376" s="358"/>
      <c r="OU376" s="358"/>
      <c r="OV376" s="358"/>
      <c r="OW376" s="358"/>
      <c r="OX376" s="358"/>
      <c r="OY376" s="358"/>
      <c r="OZ376" s="358"/>
      <c r="PA376" s="358"/>
      <c r="PB376" s="358"/>
      <c r="PC376" s="358"/>
      <c r="PD376" s="358"/>
      <c r="PE376" s="358"/>
      <c r="PF376" s="358"/>
      <c r="PG376" s="358"/>
      <c r="PH376" s="358"/>
      <c r="PI376" s="358"/>
      <c r="PJ376" s="358"/>
      <c r="PK376" s="358"/>
      <c r="PL376" s="358"/>
      <c r="PM376" s="358"/>
      <c r="PN376" s="358"/>
      <c r="PO376" s="358"/>
      <c r="PP376" s="358"/>
      <c r="PQ376" s="358"/>
      <c r="PR376" s="358"/>
      <c r="PS376" s="358"/>
      <c r="PT376" s="358"/>
      <c r="PU376" s="358"/>
      <c r="PV376" s="358"/>
      <c r="PW376" s="358"/>
      <c r="PX376" s="358"/>
      <c r="PY376" s="358"/>
      <c r="PZ376" s="358"/>
      <c r="QA376" s="358"/>
      <c r="QB376" s="358"/>
      <c r="QC376" s="358"/>
      <c r="QD376" s="358"/>
      <c r="QE376" s="358"/>
      <c r="QF376" s="358"/>
      <c r="QG376" s="358"/>
      <c r="QH376" s="358"/>
      <c r="QI376" s="358"/>
      <c r="QJ376" s="358"/>
      <c r="QK376" s="358"/>
      <c r="QL376" s="358"/>
      <c r="QM376" s="358"/>
      <c r="QN376" s="358"/>
      <c r="QO376" s="358"/>
      <c r="QP376" s="358"/>
      <c r="QQ376" s="358"/>
      <c r="QR376" s="358"/>
      <c r="QS376" s="358"/>
      <c r="QT376" s="358"/>
      <c r="QU376" s="358"/>
      <c r="QV376" s="358"/>
      <c r="QW376" s="358"/>
      <c r="QX376" s="358"/>
      <c r="QY376" s="358"/>
      <c r="QZ376" s="358"/>
      <c r="RA376" s="358"/>
      <c r="RB376" s="358"/>
      <c r="RC376" s="358"/>
      <c r="RD376" s="358"/>
      <c r="RE376" s="358"/>
      <c r="RF376" s="358"/>
      <c r="RG376" s="358"/>
      <c r="RH376" s="358"/>
      <c r="RI376" s="358"/>
      <c r="RJ376" s="358"/>
      <c r="RK376" s="358"/>
      <c r="RL376" s="358"/>
      <c r="RM376" s="358"/>
      <c r="RN376" s="358"/>
      <c r="RO376" s="358"/>
      <c r="RP376" s="358"/>
      <c r="RQ376" s="358"/>
      <c r="RR376" s="358"/>
      <c r="RS376" s="358"/>
      <c r="RT376" s="358"/>
      <c r="RU376" s="358"/>
      <c r="RV376" s="358"/>
      <c r="RW376" s="358"/>
      <c r="RX376" s="358"/>
      <c r="RY376" s="358"/>
      <c r="RZ376" s="358"/>
      <c r="SA376" s="358"/>
      <c r="SB376" s="358"/>
      <c r="SC376" s="358"/>
      <c r="SD376" s="358"/>
      <c r="SE376" s="358"/>
      <c r="SF376" s="358"/>
      <c r="SG376" s="358"/>
      <c r="SH376" s="358"/>
      <c r="SI376" s="358"/>
      <c r="SJ376" s="358"/>
      <c r="SK376" s="358"/>
      <c r="SL376" s="358"/>
      <c r="SM376" s="358"/>
      <c r="SN376" s="358"/>
      <c r="SO376" s="358"/>
      <c r="SP376" s="358"/>
      <c r="SQ376" s="358"/>
      <c r="SR376" s="358"/>
      <c r="SS376" s="358"/>
      <c r="ST376" s="358"/>
      <c r="SU376" s="358"/>
      <c r="SV376" s="358"/>
      <c r="SW376" s="358"/>
      <c r="SX376" s="358"/>
      <c r="SY376" s="358"/>
      <c r="SZ376" s="358"/>
      <c r="TA376" s="358"/>
      <c r="TB376" s="358"/>
      <c r="TC376" s="358"/>
      <c r="TD376" s="358"/>
      <c r="TE376" s="358"/>
      <c r="TF376" s="358"/>
      <c r="TG376" s="358"/>
      <c r="TH376" s="358"/>
      <c r="TI376" s="358"/>
      <c r="TJ376" s="358"/>
      <c r="TK376" s="358"/>
      <c r="TL376" s="358"/>
      <c r="TM376" s="358"/>
      <c r="TN376" s="358"/>
      <c r="TO376" s="358"/>
      <c r="TP376" s="358"/>
      <c r="TQ376" s="358"/>
      <c r="TR376" s="358"/>
      <c r="TS376" s="358"/>
      <c r="TT376" s="358"/>
      <c r="TU376" s="358"/>
      <c r="TV376" s="358"/>
      <c r="TW376" s="358"/>
      <c r="TX376" s="358"/>
      <c r="TY376" s="358"/>
      <c r="TZ376" s="358"/>
      <c r="UA376" s="358"/>
      <c r="UB376" s="358"/>
      <c r="UC376" s="358"/>
      <c r="UD376" s="358"/>
      <c r="UE376" s="358"/>
      <c r="UF376" s="358"/>
      <c r="UG376" s="358"/>
      <c r="UH376" s="358"/>
      <c r="UI376" s="358"/>
      <c r="UJ376" s="358"/>
      <c r="UK376" s="358"/>
      <c r="UL376" s="358"/>
      <c r="UM376" s="358"/>
      <c r="UN376" s="358"/>
      <c r="UO376" s="358"/>
      <c r="UP376" s="358"/>
      <c r="UQ376" s="358"/>
      <c r="UR376" s="358"/>
      <c r="US376" s="358"/>
      <c r="UT376" s="358"/>
      <c r="UU376" s="358"/>
      <c r="UV376" s="358"/>
      <c r="UW376" s="358"/>
      <c r="UX376" s="358"/>
      <c r="UY376" s="358"/>
      <c r="UZ376" s="358"/>
      <c r="VA376" s="358"/>
      <c r="VB376" s="358"/>
      <c r="VC376" s="358"/>
      <c r="VD376" s="358"/>
      <c r="VE376" s="358"/>
      <c r="VF376" s="358"/>
      <c r="VG376" s="358"/>
      <c r="VH376" s="358"/>
      <c r="VI376" s="358"/>
      <c r="VJ376" s="358"/>
      <c r="VK376" s="358"/>
      <c r="VL376" s="358"/>
      <c r="VM376" s="358"/>
      <c r="VN376" s="358"/>
      <c r="VO376" s="358"/>
      <c r="VP376" s="358"/>
      <c r="VQ376" s="358"/>
      <c r="VR376" s="358"/>
      <c r="VS376" s="358"/>
      <c r="VT376" s="358"/>
      <c r="VU376" s="358"/>
      <c r="VV376" s="358"/>
      <c r="VW376" s="358"/>
      <c r="VX376" s="358"/>
      <c r="VY376" s="358"/>
      <c r="VZ376" s="358"/>
      <c r="WA376" s="358"/>
      <c r="WB376" s="358"/>
      <c r="WC376" s="358"/>
      <c r="WD376" s="358"/>
      <c r="WE376" s="358"/>
      <c r="WF376" s="358"/>
      <c r="WG376" s="358"/>
      <c r="WH376" s="358"/>
    </row>
    <row r="377" spans="1:606" s="357" customFormat="1" ht="62.25" customHeight="1">
      <c r="A377" s="362"/>
      <c r="B377" s="207" t="s">
        <v>920</v>
      </c>
      <c r="C377" s="266" t="s">
        <v>921</v>
      </c>
      <c r="D377" s="471" t="s">
        <v>893</v>
      </c>
      <c r="E377" s="373" t="s">
        <v>922</v>
      </c>
      <c r="F377" s="475" t="s">
        <v>113</v>
      </c>
      <c r="G377" s="894">
        <v>43894</v>
      </c>
      <c r="H377" s="475" t="s">
        <v>114</v>
      </c>
      <c r="I377" s="608" t="s">
        <v>0</v>
      </c>
      <c r="J377" s="608" t="s">
        <v>3</v>
      </c>
      <c r="K377" s="608" t="s">
        <v>923</v>
      </c>
      <c r="L377" s="608" t="s">
        <v>54</v>
      </c>
      <c r="M377" s="602">
        <f>M381+M378+M379+M380+M382</f>
        <v>119062760.37</v>
      </c>
      <c r="N377" s="602">
        <f>N382+N381+N378+N380+N379</f>
        <v>119062760.37</v>
      </c>
      <c r="O377" s="602">
        <f>O381+O382+O378+O379+O380</f>
        <v>126288000</v>
      </c>
      <c r="P377" s="611">
        <f>P381+P382+P378+P379+P380</f>
        <v>126288000</v>
      </c>
      <c r="Q377" s="612">
        <f>Q381+Q382+Q378+Q379+Q380</f>
        <v>126288000</v>
      </c>
      <c r="R377" s="612">
        <f>R381+R382+R378+R379+R380</f>
        <v>126288000</v>
      </c>
      <c r="S377" s="450"/>
      <c r="BF377" s="358"/>
      <c r="BG377" s="358"/>
      <c r="BH377" s="358"/>
      <c r="BI377" s="358"/>
      <c r="BJ377" s="358"/>
      <c r="BK377" s="358"/>
      <c r="BL377" s="358"/>
      <c r="BM377" s="358"/>
      <c r="BN377" s="358"/>
      <c r="BO377" s="358"/>
      <c r="BP377" s="358"/>
      <c r="BQ377" s="358"/>
      <c r="BR377" s="358"/>
      <c r="BS377" s="358"/>
      <c r="BT377" s="358"/>
      <c r="BU377" s="358"/>
      <c r="BV377" s="358"/>
      <c r="BW377" s="358"/>
      <c r="BX377" s="358"/>
      <c r="BY377" s="358"/>
      <c r="BZ377" s="358"/>
      <c r="CA377" s="358"/>
      <c r="CB377" s="358"/>
      <c r="CC377" s="358"/>
      <c r="CD377" s="358"/>
      <c r="CE377" s="358"/>
      <c r="CF377" s="358"/>
      <c r="CG377" s="358"/>
      <c r="CH377" s="358"/>
      <c r="CI377" s="358"/>
      <c r="CJ377" s="358"/>
      <c r="CK377" s="358"/>
      <c r="CL377" s="358"/>
      <c r="CM377" s="358"/>
      <c r="CN377" s="358"/>
      <c r="CO377" s="358"/>
      <c r="CP377" s="358"/>
      <c r="CQ377" s="358"/>
      <c r="CR377" s="358"/>
      <c r="CS377" s="358"/>
      <c r="CT377" s="358"/>
      <c r="CU377" s="358"/>
      <c r="CV377" s="358"/>
      <c r="CW377" s="358"/>
      <c r="CX377" s="358"/>
      <c r="CY377" s="358"/>
      <c r="CZ377" s="358"/>
      <c r="DA377" s="358"/>
      <c r="DB377" s="358"/>
      <c r="DC377" s="358"/>
      <c r="DD377" s="358"/>
      <c r="DE377" s="358"/>
      <c r="DF377" s="358"/>
      <c r="DG377" s="358"/>
      <c r="DH377" s="358"/>
      <c r="DI377" s="358"/>
      <c r="DJ377" s="358"/>
      <c r="DK377" s="358"/>
      <c r="DL377" s="358"/>
      <c r="DM377" s="358"/>
      <c r="DN377" s="358"/>
      <c r="DO377" s="358"/>
      <c r="DP377" s="358"/>
      <c r="DQ377" s="358"/>
      <c r="DR377" s="358"/>
      <c r="DS377" s="358"/>
      <c r="DT377" s="358"/>
      <c r="DU377" s="358"/>
      <c r="DV377" s="358"/>
      <c r="DW377" s="358"/>
      <c r="DX377" s="358"/>
      <c r="DY377" s="358"/>
      <c r="DZ377" s="358"/>
      <c r="EA377" s="358"/>
      <c r="EB377" s="358"/>
      <c r="EC377" s="358"/>
      <c r="ED377" s="358"/>
      <c r="EE377" s="358"/>
      <c r="EF377" s="358"/>
      <c r="EG377" s="358"/>
      <c r="EH377" s="358"/>
      <c r="EI377" s="358"/>
      <c r="EJ377" s="358"/>
      <c r="EK377" s="358"/>
      <c r="EL377" s="358"/>
      <c r="EM377" s="358"/>
      <c r="EN377" s="358"/>
      <c r="EO377" s="358"/>
      <c r="EP377" s="358"/>
      <c r="EQ377" s="358"/>
      <c r="ER377" s="358"/>
      <c r="ES377" s="358"/>
      <c r="ET377" s="358"/>
      <c r="EU377" s="358"/>
      <c r="EV377" s="358"/>
      <c r="EW377" s="358"/>
      <c r="EX377" s="358"/>
      <c r="EY377" s="358"/>
      <c r="EZ377" s="358"/>
      <c r="FA377" s="358"/>
      <c r="FB377" s="358"/>
      <c r="FC377" s="358"/>
      <c r="FD377" s="358"/>
      <c r="FE377" s="358"/>
      <c r="FF377" s="358"/>
      <c r="FG377" s="358"/>
      <c r="FH377" s="358"/>
      <c r="FI377" s="358"/>
      <c r="FJ377" s="358"/>
      <c r="FK377" s="358"/>
      <c r="FL377" s="358"/>
      <c r="FM377" s="358"/>
      <c r="FN377" s="358"/>
      <c r="FO377" s="358"/>
      <c r="FP377" s="358"/>
      <c r="FQ377" s="358"/>
      <c r="FR377" s="358"/>
      <c r="FS377" s="358"/>
      <c r="FT377" s="358"/>
      <c r="FU377" s="358"/>
      <c r="FV377" s="358"/>
      <c r="FW377" s="358"/>
      <c r="FX377" s="358"/>
      <c r="FY377" s="358"/>
      <c r="FZ377" s="358"/>
      <c r="GA377" s="358"/>
      <c r="GB377" s="358"/>
      <c r="GC377" s="358"/>
      <c r="GD377" s="358"/>
      <c r="GE377" s="358"/>
      <c r="GF377" s="358"/>
      <c r="GG377" s="358"/>
      <c r="GH377" s="358"/>
      <c r="GI377" s="358"/>
      <c r="GJ377" s="358"/>
      <c r="GK377" s="358"/>
      <c r="GL377" s="358"/>
      <c r="GM377" s="358"/>
      <c r="GN377" s="358"/>
      <c r="GO377" s="358"/>
      <c r="GP377" s="358"/>
      <c r="GQ377" s="358"/>
      <c r="GR377" s="358"/>
      <c r="GS377" s="358"/>
      <c r="GT377" s="358"/>
      <c r="GU377" s="358"/>
      <c r="GV377" s="358"/>
      <c r="GW377" s="358"/>
      <c r="GX377" s="358"/>
      <c r="GY377" s="358"/>
      <c r="GZ377" s="358"/>
      <c r="HA377" s="358"/>
      <c r="HB377" s="358"/>
      <c r="HC377" s="358"/>
      <c r="HD377" s="358"/>
      <c r="HE377" s="358"/>
      <c r="HF377" s="358"/>
      <c r="HG377" s="358"/>
      <c r="HH377" s="358"/>
      <c r="HI377" s="358"/>
      <c r="HJ377" s="358"/>
      <c r="HK377" s="358"/>
      <c r="HL377" s="358"/>
      <c r="HM377" s="358"/>
      <c r="HN377" s="358"/>
      <c r="HO377" s="358"/>
      <c r="HP377" s="358"/>
      <c r="HQ377" s="358"/>
      <c r="HR377" s="358"/>
      <c r="HS377" s="358"/>
      <c r="HT377" s="358"/>
      <c r="HU377" s="358"/>
      <c r="HV377" s="358"/>
      <c r="HW377" s="358"/>
      <c r="HX377" s="358"/>
      <c r="HY377" s="358"/>
      <c r="HZ377" s="358"/>
      <c r="IA377" s="358"/>
      <c r="IB377" s="358"/>
      <c r="IC377" s="358"/>
      <c r="ID377" s="358"/>
      <c r="IE377" s="358"/>
      <c r="IF377" s="358"/>
      <c r="IG377" s="358"/>
      <c r="IH377" s="358"/>
      <c r="II377" s="358"/>
      <c r="IJ377" s="358"/>
      <c r="IK377" s="358"/>
      <c r="IL377" s="358"/>
      <c r="IM377" s="358"/>
      <c r="IN377" s="358"/>
      <c r="IO377" s="358"/>
      <c r="IP377" s="358"/>
      <c r="IQ377" s="358"/>
      <c r="IR377" s="358"/>
      <c r="IS377" s="358"/>
      <c r="IT377" s="358"/>
      <c r="IU377" s="358"/>
      <c r="IV377" s="358"/>
      <c r="IW377" s="358"/>
      <c r="IX377" s="358"/>
      <c r="IY377" s="358"/>
      <c r="IZ377" s="358"/>
      <c r="JA377" s="358"/>
      <c r="JB377" s="358"/>
      <c r="JC377" s="358"/>
      <c r="JD377" s="358"/>
      <c r="JE377" s="358"/>
      <c r="JF377" s="358"/>
      <c r="JG377" s="358"/>
      <c r="JH377" s="358"/>
      <c r="JI377" s="358"/>
      <c r="JJ377" s="358"/>
      <c r="JK377" s="358"/>
      <c r="JL377" s="358"/>
      <c r="JM377" s="358"/>
      <c r="JN377" s="358"/>
      <c r="JO377" s="358"/>
      <c r="JP377" s="358"/>
      <c r="JQ377" s="358"/>
      <c r="JR377" s="358"/>
      <c r="JS377" s="358"/>
      <c r="JT377" s="358"/>
      <c r="JU377" s="358"/>
      <c r="JV377" s="358"/>
      <c r="JW377" s="358"/>
      <c r="JX377" s="358"/>
      <c r="JY377" s="358"/>
      <c r="JZ377" s="358"/>
      <c r="KA377" s="358"/>
      <c r="KB377" s="358"/>
      <c r="KC377" s="358"/>
      <c r="KD377" s="358"/>
      <c r="KE377" s="358"/>
      <c r="KF377" s="358"/>
      <c r="KG377" s="358"/>
      <c r="KH377" s="358"/>
      <c r="KI377" s="358"/>
      <c r="KJ377" s="358"/>
      <c r="KK377" s="358"/>
      <c r="KL377" s="358"/>
      <c r="KM377" s="358"/>
      <c r="KN377" s="358"/>
      <c r="KO377" s="358"/>
      <c r="KP377" s="358"/>
      <c r="KQ377" s="358"/>
      <c r="KR377" s="358"/>
      <c r="KS377" s="358"/>
      <c r="KT377" s="358"/>
      <c r="KU377" s="358"/>
      <c r="KV377" s="358"/>
      <c r="KW377" s="358"/>
      <c r="KX377" s="358"/>
      <c r="KY377" s="358"/>
      <c r="KZ377" s="358"/>
      <c r="LA377" s="358"/>
      <c r="LB377" s="358"/>
      <c r="LC377" s="358"/>
      <c r="LD377" s="358"/>
      <c r="LE377" s="358"/>
      <c r="LF377" s="358"/>
      <c r="LG377" s="358"/>
      <c r="LH377" s="358"/>
      <c r="LI377" s="358"/>
      <c r="LJ377" s="358"/>
      <c r="LK377" s="358"/>
      <c r="LL377" s="358"/>
      <c r="LM377" s="358"/>
      <c r="LN377" s="358"/>
      <c r="LO377" s="358"/>
      <c r="LP377" s="358"/>
      <c r="LQ377" s="358"/>
      <c r="LR377" s="358"/>
      <c r="LS377" s="358"/>
      <c r="LT377" s="358"/>
      <c r="LU377" s="358"/>
      <c r="LV377" s="358"/>
      <c r="LW377" s="358"/>
      <c r="LX377" s="358"/>
      <c r="LY377" s="358"/>
      <c r="LZ377" s="358"/>
      <c r="MA377" s="358"/>
      <c r="MB377" s="358"/>
      <c r="MC377" s="358"/>
      <c r="MD377" s="358"/>
      <c r="ME377" s="358"/>
      <c r="MF377" s="358"/>
      <c r="MG377" s="358"/>
      <c r="MH377" s="358"/>
      <c r="MI377" s="358"/>
      <c r="MJ377" s="358"/>
      <c r="MK377" s="358"/>
      <c r="ML377" s="358"/>
      <c r="MM377" s="358"/>
      <c r="MN377" s="358"/>
      <c r="MO377" s="358"/>
      <c r="MP377" s="358"/>
      <c r="MQ377" s="358"/>
      <c r="MR377" s="358"/>
      <c r="MS377" s="358"/>
      <c r="MT377" s="358"/>
      <c r="MU377" s="358"/>
      <c r="MV377" s="358"/>
      <c r="MW377" s="358"/>
      <c r="MX377" s="358"/>
      <c r="MY377" s="358"/>
      <c r="MZ377" s="358"/>
      <c r="NA377" s="358"/>
      <c r="NB377" s="358"/>
      <c r="NC377" s="358"/>
      <c r="ND377" s="358"/>
      <c r="NE377" s="358"/>
      <c r="NF377" s="358"/>
      <c r="NG377" s="358"/>
      <c r="NH377" s="358"/>
      <c r="NI377" s="358"/>
      <c r="NJ377" s="358"/>
      <c r="NK377" s="358"/>
      <c r="NL377" s="358"/>
      <c r="NM377" s="358"/>
      <c r="NN377" s="358"/>
      <c r="NO377" s="358"/>
      <c r="NP377" s="358"/>
      <c r="NQ377" s="358"/>
      <c r="NR377" s="358"/>
      <c r="NS377" s="358"/>
      <c r="NT377" s="358"/>
      <c r="NU377" s="358"/>
      <c r="NV377" s="358"/>
      <c r="NW377" s="358"/>
      <c r="NX377" s="358"/>
      <c r="NY377" s="358"/>
      <c r="NZ377" s="358"/>
      <c r="OA377" s="358"/>
      <c r="OB377" s="358"/>
      <c r="OC377" s="358"/>
      <c r="OD377" s="358"/>
      <c r="OE377" s="358"/>
      <c r="OF377" s="358"/>
      <c r="OG377" s="358"/>
      <c r="OH377" s="358"/>
      <c r="OI377" s="358"/>
      <c r="OJ377" s="358"/>
      <c r="OK377" s="358"/>
      <c r="OL377" s="358"/>
      <c r="OM377" s="358"/>
      <c r="ON377" s="358"/>
      <c r="OO377" s="358"/>
      <c r="OP377" s="358"/>
      <c r="OQ377" s="358"/>
      <c r="OR377" s="358"/>
      <c r="OS377" s="358"/>
      <c r="OT377" s="358"/>
      <c r="OU377" s="358"/>
      <c r="OV377" s="358"/>
      <c r="OW377" s="358"/>
      <c r="OX377" s="358"/>
      <c r="OY377" s="358"/>
      <c r="OZ377" s="358"/>
      <c r="PA377" s="358"/>
      <c r="PB377" s="358"/>
      <c r="PC377" s="358"/>
      <c r="PD377" s="358"/>
      <c r="PE377" s="358"/>
      <c r="PF377" s="358"/>
      <c r="PG377" s="358"/>
      <c r="PH377" s="358"/>
      <c r="PI377" s="358"/>
      <c r="PJ377" s="358"/>
      <c r="PK377" s="358"/>
      <c r="PL377" s="358"/>
      <c r="PM377" s="358"/>
      <c r="PN377" s="358"/>
      <c r="PO377" s="358"/>
      <c r="PP377" s="358"/>
      <c r="PQ377" s="358"/>
      <c r="PR377" s="358"/>
      <c r="PS377" s="358"/>
      <c r="PT377" s="358"/>
      <c r="PU377" s="358"/>
      <c r="PV377" s="358"/>
      <c r="PW377" s="358"/>
      <c r="PX377" s="358"/>
      <c r="PY377" s="358"/>
      <c r="PZ377" s="358"/>
      <c r="QA377" s="358"/>
      <c r="QB377" s="358"/>
      <c r="QC377" s="358"/>
      <c r="QD377" s="358"/>
      <c r="QE377" s="358"/>
      <c r="QF377" s="358"/>
      <c r="QG377" s="358"/>
      <c r="QH377" s="358"/>
      <c r="QI377" s="358"/>
      <c r="QJ377" s="358"/>
      <c r="QK377" s="358"/>
      <c r="QL377" s="358"/>
      <c r="QM377" s="358"/>
      <c r="QN377" s="358"/>
      <c r="QO377" s="358"/>
      <c r="QP377" s="358"/>
      <c r="QQ377" s="358"/>
      <c r="QR377" s="358"/>
      <c r="QS377" s="358"/>
      <c r="QT377" s="358"/>
      <c r="QU377" s="358"/>
      <c r="QV377" s="358"/>
      <c r="QW377" s="358"/>
      <c r="QX377" s="358"/>
      <c r="QY377" s="358"/>
      <c r="QZ377" s="358"/>
      <c r="RA377" s="358"/>
      <c r="RB377" s="358"/>
      <c r="RC377" s="358"/>
      <c r="RD377" s="358"/>
      <c r="RE377" s="358"/>
      <c r="RF377" s="358"/>
      <c r="RG377" s="358"/>
      <c r="RH377" s="358"/>
      <c r="RI377" s="358"/>
      <c r="RJ377" s="358"/>
      <c r="RK377" s="358"/>
      <c r="RL377" s="358"/>
      <c r="RM377" s="358"/>
      <c r="RN377" s="358"/>
      <c r="RO377" s="358"/>
      <c r="RP377" s="358"/>
      <c r="RQ377" s="358"/>
      <c r="RR377" s="358"/>
      <c r="RS377" s="358"/>
      <c r="RT377" s="358"/>
      <c r="RU377" s="358"/>
      <c r="RV377" s="358"/>
      <c r="RW377" s="358"/>
      <c r="RX377" s="358"/>
      <c r="RY377" s="358"/>
      <c r="RZ377" s="358"/>
      <c r="SA377" s="358"/>
      <c r="SB377" s="358"/>
      <c r="SC377" s="358"/>
      <c r="SD377" s="358"/>
      <c r="SE377" s="358"/>
      <c r="SF377" s="358"/>
      <c r="SG377" s="358"/>
      <c r="SH377" s="358"/>
      <c r="SI377" s="358"/>
      <c r="SJ377" s="358"/>
      <c r="SK377" s="358"/>
      <c r="SL377" s="358"/>
      <c r="SM377" s="358"/>
      <c r="SN377" s="358"/>
      <c r="SO377" s="358"/>
      <c r="SP377" s="358"/>
      <c r="SQ377" s="358"/>
      <c r="SR377" s="358"/>
      <c r="SS377" s="358"/>
      <c r="ST377" s="358"/>
      <c r="SU377" s="358"/>
      <c r="SV377" s="358"/>
      <c r="SW377" s="358"/>
      <c r="SX377" s="358"/>
      <c r="SY377" s="358"/>
      <c r="SZ377" s="358"/>
      <c r="TA377" s="358"/>
      <c r="TB377" s="358"/>
      <c r="TC377" s="358"/>
      <c r="TD377" s="358"/>
      <c r="TE377" s="358"/>
      <c r="TF377" s="358"/>
      <c r="TG377" s="358"/>
      <c r="TH377" s="358"/>
      <c r="TI377" s="358"/>
      <c r="TJ377" s="358"/>
      <c r="TK377" s="358"/>
      <c r="TL377" s="358"/>
      <c r="TM377" s="358"/>
      <c r="TN377" s="358"/>
      <c r="TO377" s="358"/>
      <c r="TP377" s="358"/>
      <c r="TQ377" s="358"/>
      <c r="TR377" s="358"/>
      <c r="TS377" s="358"/>
      <c r="TT377" s="358"/>
      <c r="TU377" s="358"/>
      <c r="TV377" s="358"/>
      <c r="TW377" s="358"/>
      <c r="TX377" s="358"/>
      <c r="TY377" s="358"/>
      <c r="TZ377" s="358"/>
      <c r="UA377" s="358"/>
      <c r="UB377" s="358"/>
      <c r="UC377" s="358"/>
      <c r="UD377" s="358"/>
      <c r="UE377" s="358"/>
      <c r="UF377" s="358"/>
      <c r="UG377" s="358"/>
      <c r="UH377" s="358"/>
      <c r="UI377" s="358"/>
      <c r="UJ377" s="358"/>
      <c r="UK377" s="358"/>
      <c r="UL377" s="358"/>
      <c r="UM377" s="358"/>
      <c r="UN377" s="358"/>
      <c r="UO377" s="358"/>
      <c r="UP377" s="358"/>
      <c r="UQ377" s="358"/>
      <c r="UR377" s="358"/>
      <c r="US377" s="358"/>
      <c r="UT377" s="358"/>
      <c r="UU377" s="358"/>
      <c r="UV377" s="358"/>
      <c r="UW377" s="358"/>
      <c r="UX377" s="358"/>
      <c r="UY377" s="358"/>
      <c r="UZ377" s="358"/>
      <c r="VA377" s="358"/>
      <c r="VB377" s="358"/>
      <c r="VC377" s="358"/>
      <c r="VD377" s="358"/>
      <c r="VE377" s="358"/>
      <c r="VF377" s="358"/>
      <c r="VG377" s="358"/>
      <c r="VH377" s="358"/>
      <c r="VI377" s="358"/>
      <c r="VJ377" s="358"/>
      <c r="VK377" s="358"/>
      <c r="VL377" s="358"/>
      <c r="VM377" s="358"/>
      <c r="VN377" s="358"/>
      <c r="VO377" s="358"/>
      <c r="VP377" s="358"/>
      <c r="VQ377" s="358"/>
      <c r="VR377" s="358"/>
      <c r="VS377" s="358"/>
      <c r="VT377" s="358"/>
      <c r="VU377" s="358"/>
      <c r="VV377" s="358"/>
      <c r="VW377" s="358"/>
      <c r="VX377" s="358"/>
      <c r="VY377" s="358"/>
      <c r="VZ377" s="358"/>
      <c r="WA377" s="358"/>
      <c r="WB377" s="358"/>
      <c r="WC377" s="358"/>
      <c r="WD377" s="358"/>
      <c r="WE377" s="358"/>
      <c r="WF377" s="358"/>
      <c r="WG377" s="358"/>
      <c r="WH377" s="358"/>
    </row>
    <row r="378" spans="1:606" s="357" customFormat="1" ht="15">
      <c r="A378" s="362"/>
      <c r="B378" s="208"/>
      <c r="C378" s="221"/>
      <c r="D378" s="180"/>
      <c r="E378" s="454"/>
      <c r="F378" s="473"/>
      <c r="G378" s="902"/>
      <c r="H378" s="473"/>
      <c r="I378" s="608" t="s">
        <v>0</v>
      </c>
      <c r="J378" s="608" t="s">
        <v>3</v>
      </c>
      <c r="K378" s="608" t="s">
        <v>923</v>
      </c>
      <c r="L378" s="608" t="s">
        <v>20</v>
      </c>
      <c r="M378" s="604">
        <v>4261319.49</v>
      </c>
      <c r="N378" s="604">
        <v>4261319.49</v>
      </c>
      <c r="O378" s="605"/>
      <c r="P378" s="605"/>
      <c r="Q378" s="606"/>
      <c r="R378" s="606"/>
      <c r="S378" s="364">
        <v>3</v>
      </c>
      <c r="BF378" s="358"/>
      <c r="BG378" s="358"/>
      <c r="BH378" s="358"/>
      <c r="BI378" s="358"/>
      <c r="BJ378" s="358"/>
      <c r="BK378" s="358"/>
      <c r="BL378" s="358"/>
      <c r="BM378" s="358"/>
      <c r="BN378" s="358"/>
      <c r="BO378" s="358"/>
      <c r="BP378" s="358"/>
      <c r="BQ378" s="358"/>
      <c r="BR378" s="358"/>
      <c r="BS378" s="358"/>
      <c r="BT378" s="358"/>
      <c r="BU378" s="358"/>
      <c r="BV378" s="358"/>
      <c r="BW378" s="358"/>
      <c r="BX378" s="358"/>
      <c r="BY378" s="358"/>
      <c r="BZ378" s="358"/>
      <c r="CA378" s="358"/>
      <c r="CB378" s="358"/>
      <c r="CC378" s="358"/>
      <c r="CD378" s="358"/>
      <c r="CE378" s="358"/>
      <c r="CF378" s="358"/>
      <c r="CG378" s="358"/>
      <c r="CH378" s="358"/>
      <c r="CI378" s="358"/>
      <c r="CJ378" s="358"/>
      <c r="CK378" s="358"/>
      <c r="CL378" s="358"/>
      <c r="CM378" s="358"/>
      <c r="CN378" s="358"/>
      <c r="CO378" s="358"/>
      <c r="CP378" s="358"/>
      <c r="CQ378" s="358"/>
      <c r="CR378" s="358"/>
      <c r="CS378" s="358"/>
      <c r="CT378" s="358"/>
      <c r="CU378" s="358"/>
      <c r="CV378" s="358"/>
      <c r="CW378" s="358"/>
      <c r="CX378" s="358"/>
      <c r="CY378" s="358"/>
      <c r="CZ378" s="358"/>
      <c r="DA378" s="358"/>
      <c r="DB378" s="358"/>
      <c r="DC378" s="358"/>
      <c r="DD378" s="358"/>
      <c r="DE378" s="358"/>
      <c r="DF378" s="358"/>
      <c r="DG378" s="358"/>
      <c r="DH378" s="358"/>
      <c r="DI378" s="358"/>
      <c r="DJ378" s="358"/>
      <c r="DK378" s="358"/>
      <c r="DL378" s="358"/>
      <c r="DM378" s="358"/>
      <c r="DN378" s="358"/>
      <c r="DO378" s="358"/>
      <c r="DP378" s="358"/>
      <c r="DQ378" s="358"/>
      <c r="DR378" s="358"/>
      <c r="DS378" s="358"/>
      <c r="DT378" s="358"/>
      <c r="DU378" s="358"/>
      <c r="DV378" s="358"/>
      <c r="DW378" s="358"/>
      <c r="DX378" s="358"/>
      <c r="DY378" s="358"/>
      <c r="DZ378" s="358"/>
      <c r="EA378" s="358"/>
      <c r="EB378" s="358"/>
      <c r="EC378" s="358"/>
      <c r="ED378" s="358"/>
      <c r="EE378" s="358"/>
      <c r="EF378" s="358"/>
      <c r="EG378" s="358"/>
      <c r="EH378" s="358"/>
      <c r="EI378" s="358"/>
      <c r="EJ378" s="358"/>
      <c r="EK378" s="358"/>
      <c r="EL378" s="358"/>
      <c r="EM378" s="358"/>
      <c r="EN378" s="358"/>
      <c r="EO378" s="358"/>
      <c r="EP378" s="358"/>
      <c r="EQ378" s="358"/>
      <c r="ER378" s="358"/>
      <c r="ES378" s="358"/>
      <c r="ET378" s="358"/>
      <c r="EU378" s="358"/>
      <c r="EV378" s="358"/>
      <c r="EW378" s="358"/>
      <c r="EX378" s="358"/>
      <c r="EY378" s="358"/>
      <c r="EZ378" s="358"/>
      <c r="FA378" s="358"/>
      <c r="FB378" s="358"/>
      <c r="FC378" s="358"/>
      <c r="FD378" s="358"/>
      <c r="FE378" s="358"/>
      <c r="FF378" s="358"/>
      <c r="FG378" s="358"/>
      <c r="FH378" s="358"/>
      <c r="FI378" s="358"/>
      <c r="FJ378" s="358"/>
      <c r="FK378" s="358"/>
      <c r="FL378" s="358"/>
      <c r="FM378" s="358"/>
      <c r="FN378" s="358"/>
      <c r="FO378" s="358"/>
      <c r="FP378" s="358"/>
      <c r="FQ378" s="358"/>
      <c r="FR378" s="358"/>
      <c r="FS378" s="358"/>
      <c r="FT378" s="358"/>
      <c r="FU378" s="358"/>
      <c r="FV378" s="358"/>
      <c r="FW378" s="358"/>
      <c r="FX378" s="358"/>
      <c r="FY378" s="358"/>
      <c r="FZ378" s="358"/>
      <c r="GA378" s="358"/>
      <c r="GB378" s="358"/>
      <c r="GC378" s="358"/>
      <c r="GD378" s="358"/>
      <c r="GE378" s="358"/>
      <c r="GF378" s="358"/>
      <c r="GG378" s="358"/>
      <c r="GH378" s="358"/>
      <c r="GI378" s="358"/>
      <c r="GJ378" s="358"/>
      <c r="GK378" s="358"/>
      <c r="GL378" s="358"/>
      <c r="GM378" s="358"/>
      <c r="GN378" s="358"/>
      <c r="GO378" s="358"/>
      <c r="GP378" s="358"/>
      <c r="GQ378" s="358"/>
      <c r="GR378" s="358"/>
      <c r="GS378" s="358"/>
      <c r="GT378" s="358"/>
      <c r="GU378" s="358"/>
      <c r="GV378" s="358"/>
      <c r="GW378" s="358"/>
      <c r="GX378" s="358"/>
      <c r="GY378" s="358"/>
      <c r="GZ378" s="358"/>
      <c r="HA378" s="358"/>
      <c r="HB378" s="358"/>
      <c r="HC378" s="358"/>
      <c r="HD378" s="358"/>
      <c r="HE378" s="358"/>
      <c r="HF378" s="358"/>
      <c r="HG378" s="358"/>
      <c r="HH378" s="358"/>
      <c r="HI378" s="358"/>
      <c r="HJ378" s="358"/>
      <c r="HK378" s="358"/>
      <c r="HL378" s="358"/>
      <c r="HM378" s="358"/>
      <c r="HN378" s="358"/>
      <c r="HO378" s="358"/>
      <c r="HP378" s="358"/>
      <c r="HQ378" s="358"/>
      <c r="HR378" s="358"/>
      <c r="HS378" s="358"/>
      <c r="HT378" s="358"/>
      <c r="HU378" s="358"/>
      <c r="HV378" s="358"/>
      <c r="HW378" s="358"/>
      <c r="HX378" s="358"/>
      <c r="HY378" s="358"/>
      <c r="HZ378" s="358"/>
      <c r="IA378" s="358"/>
      <c r="IB378" s="358"/>
      <c r="IC378" s="358"/>
      <c r="ID378" s="358"/>
      <c r="IE378" s="358"/>
      <c r="IF378" s="358"/>
      <c r="IG378" s="358"/>
      <c r="IH378" s="358"/>
      <c r="II378" s="358"/>
      <c r="IJ378" s="358"/>
      <c r="IK378" s="358"/>
      <c r="IL378" s="358"/>
      <c r="IM378" s="358"/>
      <c r="IN378" s="358"/>
      <c r="IO378" s="358"/>
      <c r="IP378" s="358"/>
      <c r="IQ378" s="358"/>
      <c r="IR378" s="358"/>
      <c r="IS378" s="358"/>
      <c r="IT378" s="358"/>
      <c r="IU378" s="358"/>
      <c r="IV378" s="358"/>
      <c r="IW378" s="358"/>
      <c r="IX378" s="358"/>
      <c r="IY378" s="358"/>
      <c r="IZ378" s="358"/>
      <c r="JA378" s="358"/>
      <c r="JB378" s="358"/>
      <c r="JC378" s="358"/>
      <c r="JD378" s="358"/>
      <c r="JE378" s="358"/>
      <c r="JF378" s="358"/>
      <c r="JG378" s="358"/>
      <c r="JH378" s="358"/>
      <c r="JI378" s="358"/>
      <c r="JJ378" s="358"/>
      <c r="JK378" s="358"/>
      <c r="JL378" s="358"/>
      <c r="JM378" s="358"/>
      <c r="JN378" s="358"/>
      <c r="JO378" s="358"/>
      <c r="JP378" s="358"/>
      <c r="JQ378" s="358"/>
      <c r="JR378" s="358"/>
      <c r="JS378" s="358"/>
      <c r="JT378" s="358"/>
      <c r="JU378" s="358"/>
      <c r="JV378" s="358"/>
      <c r="JW378" s="358"/>
      <c r="JX378" s="358"/>
      <c r="JY378" s="358"/>
      <c r="JZ378" s="358"/>
      <c r="KA378" s="358"/>
      <c r="KB378" s="358"/>
      <c r="KC378" s="358"/>
      <c r="KD378" s="358"/>
      <c r="KE378" s="358"/>
      <c r="KF378" s="358"/>
      <c r="KG378" s="358"/>
      <c r="KH378" s="358"/>
      <c r="KI378" s="358"/>
      <c r="KJ378" s="358"/>
      <c r="KK378" s="358"/>
      <c r="KL378" s="358"/>
      <c r="KM378" s="358"/>
      <c r="KN378" s="358"/>
      <c r="KO378" s="358"/>
      <c r="KP378" s="358"/>
      <c r="KQ378" s="358"/>
      <c r="KR378" s="358"/>
      <c r="KS378" s="358"/>
      <c r="KT378" s="358"/>
      <c r="KU378" s="358"/>
      <c r="KV378" s="358"/>
      <c r="KW378" s="358"/>
      <c r="KX378" s="358"/>
      <c r="KY378" s="358"/>
      <c r="KZ378" s="358"/>
      <c r="LA378" s="358"/>
      <c r="LB378" s="358"/>
      <c r="LC378" s="358"/>
      <c r="LD378" s="358"/>
      <c r="LE378" s="358"/>
      <c r="LF378" s="358"/>
      <c r="LG378" s="358"/>
      <c r="LH378" s="358"/>
      <c r="LI378" s="358"/>
      <c r="LJ378" s="358"/>
      <c r="LK378" s="358"/>
      <c r="LL378" s="358"/>
      <c r="LM378" s="358"/>
      <c r="LN378" s="358"/>
      <c r="LO378" s="358"/>
      <c r="LP378" s="358"/>
      <c r="LQ378" s="358"/>
      <c r="LR378" s="358"/>
      <c r="LS378" s="358"/>
      <c r="LT378" s="358"/>
      <c r="LU378" s="358"/>
      <c r="LV378" s="358"/>
      <c r="LW378" s="358"/>
      <c r="LX378" s="358"/>
      <c r="LY378" s="358"/>
      <c r="LZ378" s="358"/>
      <c r="MA378" s="358"/>
      <c r="MB378" s="358"/>
      <c r="MC378" s="358"/>
      <c r="MD378" s="358"/>
      <c r="ME378" s="358"/>
      <c r="MF378" s="358"/>
      <c r="MG378" s="358"/>
      <c r="MH378" s="358"/>
      <c r="MI378" s="358"/>
      <c r="MJ378" s="358"/>
      <c r="MK378" s="358"/>
      <c r="ML378" s="358"/>
      <c r="MM378" s="358"/>
      <c r="MN378" s="358"/>
      <c r="MO378" s="358"/>
      <c r="MP378" s="358"/>
      <c r="MQ378" s="358"/>
      <c r="MR378" s="358"/>
      <c r="MS378" s="358"/>
      <c r="MT378" s="358"/>
      <c r="MU378" s="358"/>
      <c r="MV378" s="358"/>
      <c r="MW378" s="358"/>
      <c r="MX378" s="358"/>
      <c r="MY378" s="358"/>
      <c r="MZ378" s="358"/>
      <c r="NA378" s="358"/>
      <c r="NB378" s="358"/>
      <c r="NC378" s="358"/>
      <c r="ND378" s="358"/>
      <c r="NE378" s="358"/>
      <c r="NF378" s="358"/>
      <c r="NG378" s="358"/>
      <c r="NH378" s="358"/>
      <c r="NI378" s="358"/>
      <c r="NJ378" s="358"/>
      <c r="NK378" s="358"/>
      <c r="NL378" s="358"/>
      <c r="NM378" s="358"/>
      <c r="NN378" s="358"/>
      <c r="NO378" s="358"/>
      <c r="NP378" s="358"/>
      <c r="NQ378" s="358"/>
      <c r="NR378" s="358"/>
      <c r="NS378" s="358"/>
      <c r="NT378" s="358"/>
      <c r="NU378" s="358"/>
      <c r="NV378" s="358"/>
      <c r="NW378" s="358"/>
      <c r="NX378" s="358"/>
      <c r="NY378" s="358"/>
      <c r="NZ378" s="358"/>
      <c r="OA378" s="358"/>
      <c r="OB378" s="358"/>
      <c r="OC378" s="358"/>
      <c r="OD378" s="358"/>
      <c r="OE378" s="358"/>
      <c r="OF378" s="358"/>
      <c r="OG378" s="358"/>
      <c r="OH378" s="358"/>
      <c r="OI378" s="358"/>
      <c r="OJ378" s="358"/>
      <c r="OK378" s="358"/>
      <c r="OL378" s="358"/>
      <c r="OM378" s="358"/>
      <c r="ON378" s="358"/>
      <c r="OO378" s="358"/>
      <c r="OP378" s="358"/>
      <c r="OQ378" s="358"/>
      <c r="OR378" s="358"/>
      <c r="OS378" s="358"/>
      <c r="OT378" s="358"/>
      <c r="OU378" s="358"/>
      <c r="OV378" s="358"/>
      <c r="OW378" s="358"/>
      <c r="OX378" s="358"/>
      <c r="OY378" s="358"/>
      <c r="OZ378" s="358"/>
      <c r="PA378" s="358"/>
      <c r="PB378" s="358"/>
      <c r="PC378" s="358"/>
      <c r="PD378" s="358"/>
      <c r="PE378" s="358"/>
      <c r="PF378" s="358"/>
      <c r="PG378" s="358"/>
      <c r="PH378" s="358"/>
      <c r="PI378" s="358"/>
      <c r="PJ378" s="358"/>
      <c r="PK378" s="358"/>
      <c r="PL378" s="358"/>
      <c r="PM378" s="358"/>
      <c r="PN378" s="358"/>
      <c r="PO378" s="358"/>
      <c r="PP378" s="358"/>
      <c r="PQ378" s="358"/>
      <c r="PR378" s="358"/>
      <c r="PS378" s="358"/>
      <c r="PT378" s="358"/>
      <c r="PU378" s="358"/>
      <c r="PV378" s="358"/>
      <c r="PW378" s="358"/>
      <c r="PX378" s="358"/>
      <c r="PY378" s="358"/>
      <c r="PZ378" s="358"/>
      <c r="QA378" s="358"/>
      <c r="QB378" s="358"/>
      <c r="QC378" s="358"/>
      <c r="QD378" s="358"/>
      <c r="QE378" s="358"/>
      <c r="QF378" s="358"/>
      <c r="QG378" s="358"/>
      <c r="QH378" s="358"/>
      <c r="QI378" s="358"/>
      <c r="QJ378" s="358"/>
      <c r="QK378" s="358"/>
      <c r="QL378" s="358"/>
      <c r="QM378" s="358"/>
      <c r="QN378" s="358"/>
      <c r="QO378" s="358"/>
      <c r="QP378" s="358"/>
      <c r="QQ378" s="358"/>
      <c r="QR378" s="358"/>
      <c r="QS378" s="358"/>
      <c r="QT378" s="358"/>
      <c r="QU378" s="358"/>
      <c r="QV378" s="358"/>
      <c r="QW378" s="358"/>
      <c r="QX378" s="358"/>
      <c r="QY378" s="358"/>
      <c r="QZ378" s="358"/>
      <c r="RA378" s="358"/>
      <c r="RB378" s="358"/>
      <c r="RC378" s="358"/>
      <c r="RD378" s="358"/>
      <c r="RE378" s="358"/>
      <c r="RF378" s="358"/>
      <c r="RG378" s="358"/>
      <c r="RH378" s="358"/>
      <c r="RI378" s="358"/>
      <c r="RJ378" s="358"/>
      <c r="RK378" s="358"/>
      <c r="RL378" s="358"/>
      <c r="RM378" s="358"/>
      <c r="RN378" s="358"/>
      <c r="RO378" s="358"/>
      <c r="RP378" s="358"/>
      <c r="RQ378" s="358"/>
      <c r="RR378" s="358"/>
      <c r="RS378" s="358"/>
      <c r="RT378" s="358"/>
      <c r="RU378" s="358"/>
      <c r="RV378" s="358"/>
      <c r="RW378" s="358"/>
      <c r="RX378" s="358"/>
      <c r="RY378" s="358"/>
      <c r="RZ378" s="358"/>
      <c r="SA378" s="358"/>
      <c r="SB378" s="358"/>
      <c r="SC378" s="358"/>
      <c r="SD378" s="358"/>
      <c r="SE378" s="358"/>
      <c r="SF378" s="358"/>
      <c r="SG378" s="358"/>
      <c r="SH378" s="358"/>
      <c r="SI378" s="358"/>
      <c r="SJ378" s="358"/>
      <c r="SK378" s="358"/>
      <c r="SL378" s="358"/>
      <c r="SM378" s="358"/>
      <c r="SN378" s="358"/>
      <c r="SO378" s="358"/>
      <c r="SP378" s="358"/>
      <c r="SQ378" s="358"/>
      <c r="SR378" s="358"/>
      <c r="SS378" s="358"/>
      <c r="ST378" s="358"/>
      <c r="SU378" s="358"/>
      <c r="SV378" s="358"/>
      <c r="SW378" s="358"/>
      <c r="SX378" s="358"/>
      <c r="SY378" s="358"/>
      <c r="SZ378" s="358"/>
      <c r="TA378" s="358"/>
      <c r="TB378" s="358"/>
      <c r="TC378" s="358"/>
      <c r="TD378" s="358"/>
      <c r="TE378" s="358"/>
      <c r="TF378" s="358"/>
      <c r="TG378" s="358"/>
      <c r="TH378" s="358"/>
      <c r="TI378" s="358"/>
      <c r="TJ378" s="358"/>
      <c r="TK378" s="358"/>
      <c r="TL378" s="358"/>
      <c r="TM378" s="358"/>
      <c r="TN378" s="358"/>
      <c r="TO378" s="358"/>
      <c r="TP378" s="358"/>
      <c r="TQ378" s="358"/>
      <c r="TR378" s="358"/>
      <c r="TS378" s="358"/>
      <c r="TT378" s="358"/>
      <c r="TU378" s="358"/>
      <c r="TV378" s="358"/>
      <c r="TW378" s="358"/>
      <c r="TX378" s="358"/>
      <c r="TY378" s="358"/>
      <c r="TZ378" s="358"/>
      <c r="UA378" s="358"/>
      <c r="UB378" s="358"/>
      <c r="UC378" s="358"/>
      <c r="UD378" s="358"/>
      <c r="UE378" s="358"/>
      <c r="UF378" s="358"/>
      <c r="UG378" s="358"/>
      <c r="UH378" s="358"/>
      <c r="UI378" s="358"/>
      <c r="UJ378" s="358"/>
      <c r="UK378" s="358"/>
      <c r="UL378" s="358"/>
      <c r="UM378" s="358"/>
      <c r="UN378" s="358"/>
      <c r="UO378" s="358"/>
      <c r="UP378" s="358"/>
      <c r="UQ378" s="358"/>
      <c r="UR378" s="358"/>
      <c r="US378" s="358"/>
      <c r="UT378" s="358"/>
      <c r="UU378" s="358"/>
      <c r="UV378" s="358"/>
      <c r="UW378" s="358"/>
      <c r="UX378" s="358"/>
      <c r="UY378" s="358"/>
      <c r="UZ378" s="358"/>
      <c r="VA378" s="358"/>
      <c r="VB378" s="358"/>
      <c r="VC378" s="358"/>
      <c r="VD378" s="358"/>
      <c r="VE378" s="358"/>
      <c r="VF378" s="358"/>
      <c r="VG378" s="358"/>
      <c r="VH378" s="358"/>
      <c r="VI378" s="358"/>
      <c r="VJ378" s="358"/>
      <c r="VK378" s="358"/>
      <c r="VL378" s="358"/>
      <c r="VM378" s="358"/>
      <c r="VN378" s="358"/>
      <c r="VO378" s="358"/>
      <c r="VP378" s="358"/>
      <c r="VQ378" s="358"/>
      <c r="VR378" s="358"/>
      <c r="VS378" s="358"/>
      <c r="VT378" s="358"/>
      <c r="VU378" s="358"/>
      <c r="VV378" s="358"/>
      <c r="VW378" s="358"/>
      <c r="VX378" s="358"/>
      <c r="VY378" s="358"/>
      <c r="VZ378" s="358"/>
      <c r="WA378" s="358"/>
      <c r="WB378" s="358"/>
      <c r="WC378" s="358"/>
      <c r="WD378" s="358"/>
      <c r="WE378" s="358"/>
      <c r="WF378" s="358"/>
      <c r="WG378" s="358"/>
      <c r="WH378" s="358"/>
    </row>
    <row r="379" spans="1:606" s="357" customFormat="1" ht="15">
      <c r="A379" s="362"/>
      <c r="B379" s="208"/>
      <c r="C379" s="221"/>
      <c r="D379" s="180"/>
      <c r="E379" s="454"/>
      <c r="F379" s="473"/>
      <c r="G379" s="902"/>
      <c r="H379" s="473"/>
      <c r="I379" s="608" t="s">
        <v>0</v>
      </c>
      <c r="J379" s="608" t="s">
        <v>3</v>
      </c>
      <c r="K379" s="608" t="s">
        <v>923</v>
      </c>
      <c r="L379" s="608" t="s">
        <v>23</v>
      </c>
      <c r="M379" s="604"/>
      <c r="N379" s="604"/>
      <c r="O379" s="605"/>
      <c r="P379" s="605"/>
      <c r="Q379" s="606"/>
      <c r="R379" s="606"/>
      <c r="S379" s="364">
        <v>3</v>
      </c>
      <c r="BF379" s="358"/>
      <c r="BG379" s="358"/>
      <c r="BH379" s="358"/>
      <c r="BI379" s="358"/>
      <c r="BJ379" s="358"/>
      <c r="BK379" s="358"/>
      <c r="BL379" s="358"/>
      <c r="BM379" s="358"/>
      <c r="BN379" s="358"/>
      <c r="BO379" s="358"/>
      <c r="BP379" s="358"/>
      <c r="BQ379" s="358"/>
      <c r="BR379" s="358"/>
      <c r="BS379" s="358"/>
      <c r="BT379" s="358"/>
      <c r="BU379" s="358"/>
      <c r="BV379" s="358"/>
      <c r="BW379" s="358"/>
      <c r="BX379" s="358"/>
      <c r="BY379" s="358"/>
      <c r="BZ379" s="358"/>
      <c r="CA379" s="358"/>
      <c r="CB379" s="358"/>
      <c r="CC379" s="358"/>
      <c r="CD379" s="358"/>
      <c r="CE379" s="358"/>
      <c r="CF379" s="358"/>
      <c r="CG379" s="358"/>
      <c r="CH379" s="358"/>
      <c r="CI379" s="358"/>
      <c r="CJ379" s="358"/>
      <c r="CK379" s="358"/>
      <c r="CL379" s="358"/>
      <c r="CM379" s="358"/>
      <c r="CN379" s="358"/>
      <c r="CO379" s="358"/>
      <c r="CP379" s="358"/>
      <c r="CQ379" s="358"/>
      <c r="CR379" s="358"/>
      <c r="CS379" s="358"/>
      <c r="CT379" s="358"/>
      <c r="CU379" s="358"/>
      <c r="CV379" s="358"/>
      <c r="CW379" s="358"/>
      <c r="CX379" s="358"/>
      <c r="CY379" s="358"/>
      <c r="CZ379" s="358"/>
      <c r="DA379" s="358"/>
      <c r="DB379" s="358"/>
      <c r="DC379" s="358"/>
      <c r="DD379" s="358"/>
      <c r="DE379" s="358"/>
      <c r="DF379" s="358"/>
      <c r="DG379" s="358"/>
      <c r="DH379" s="358"/>
      <c r="DI379" s="358"/>
      <c r="DJ379" s="358"/>
      <c r="DK379" s="358"/>
      <c r="DL379" s="358"/>
      <c r="DM379" s="358"/>
      <c r="DN379" s="358"/>
      <c r="DO379" s="358"/>
      <c r="DP379" s="358"/>
      <c r="DQ379" s="358"/>
      <c r="DR379" s="358"/>
      <c r="DS379" s="358"/>
      <c r="DT379" s="358"/>
      <c r="DU379" s="358"/>
      <c r="DV379" s="358"/>
      <c r="DW379" s="358"/>
      <c r="DX379" s="358"/>
      <c r="DY379" s="358"/>
      <c r="DZ379" s="358"/>
      <c r="EA379" s="358"/>
      <c r="EB379" s="358"/>
      <c r="EC379" s="358"/>
      <c r="ED379" s="358"/>
      <c r="EE379" s="358"/>
      <c r="EF379" s="358"/>
      <c r="EG379" s="358"/>
      <c r="EH379" s="358"/>
      <c r="EI379" s="358"/>
      <c r="EJ379" s="358"/>
      <c r="EK379" s="358"/>
      <c r="EL379" s="358"/>
      <c r="EM379" s="358"/>
      <c r="EN379" s="358"/>
      <c r="EO379" s="358"/>
      <c r="EP379" s="358"/>
      <c r="EQ379" s="358"/>
      <c r="ER379" s="358"/>
      <c r="ES379" s="358"/>
      <c r="ET379" s="358"/>
      <c r="EU379" s="358"/>
      <c r="EV379" s="358"/>
      <c r="EW379" s="358"/>
      <c r="EX379" s="358"/>
      <c r="EY379" s="358"/>
      <c r="EZ379" s="358"/>
      <c r="FA379" s="358"/>
      <c r="FB379" s="358"/>
      <c r="FC379" s="358"/>
      <c r="FD379" s="358"/>
      <c r="FE379" s="358"/>
      <c r="FF379" s="358"/>
      <c r="FG379" s="358"/>
      <c r="FH379" s="358"/>
      <c r="FI379" s="358"/>
      <c r="FJ379" s="358"/>
      <c r="FK379" s="358"/>
      <c r="FL379" s="358"/>
      <c r="FM379" s="358"/>
      <c r="FN379" s="358"/>
      <c r="FO379" s="358"/>
      <c r="FP379" s="358"/>
      <c r="FQ379" s="358"/>
      <c r="FR379" s="358"/>
      <c r="FS379" s="358"/>
      <c r="FT379" s="358"/>
      <c r="FU379" s="358"/>
      <c r="FV379" s="358"/>
      <c r="FW379" s="358"/>
      <c r="FX379" s="358"/>
      <c r="FY379" s="358"/>
      <c r="FZ379" s="358"/>
      <c r="GA379" s="358"/>
      <c r="GB379" s="358"/>
      <c r="GC379" s="358"/>
      <c r="GD379" s="358"/>
      <c r="GE379" s="358"/>
      <c r="GF379" s="358"/>
      <c r="GG379" s="358"/>
      <c r="GH379" s="358"/>
      <c r="GI379" s="358"/>
      <c r="GJ379" s="358"/>
      <c r="GK379" s="358"/>
      <c r="GL379" s="358"/>
      <c r="GM379" s="358"/>
      <c r="GN379" s="358"/>
      <c r="GO379" s="358"/>
      <c r="GP379" s="358"/>
      <c r="GQ379" s="358"/>
      <c r="GR379" s="358"/>
      <c r="GS379" s="358"/>
      <c r="GT379" s="358"/>
      <c r="GU379" s="358"/>
      <c r="GV379" s="358"/>
      <c r="GW379" s="358"/>
      <c r="GX379" s="358"/>
      <c r="GY379" s="358"/>
      <c r="GZ379" s="358"/>
      <c r="HA379" s="358"/>
      <c r="HB379" s="358"/>
      <c r="HC379" s="358"/>
      <c r="HD379" s="358"/>
      <c r="HE379" s="358"/>
      <c r="HF379" s="358"/>
      <c r="HG379" s="358"/>
      <c r="HH379" s="358"/>
      <c r="HI379" s="358"/>
      <c r="HJ379" s="358"/>
      <c r="HK379" s="358"/>
      <c r="HL379" s="358"/>
      <c r="HM379" s="358"/>
      <c r="HN379" s="358"/>
      <c r="HO379" s="358"/>
      <c r="HP379" s="358"/>
      <c r="HQ379" s="358"/>
      <c r="HR379" s="358"/>
      <c r="HS379" s="358"/>
      <c r="HT379" s="358"/>
      <c r="HU379" s="358"/>
      <c r="HV379" s="358"/>
      <c r="HW379" s="358"/>
      <c r="HX379" s="358"/>
      <c r="HY379" s="358"/>
      <c r="HZ379" s="358"/>
      <c r="IA379" s="358"/>
      <c r="IB379" s="358"/>
      <c r="IC379" s="358"/>
      <c r="ID379" s="358"/>
      <c r="IE379" s="358"/>
      <c r="IF379" s="358"/>
      <c r="IG379" s="358"/>
      <c r="IH379" s="358"/>
      <c r="II379" s="358"/>
      <c r="IJ379" s="358"/>
      <c r="IK379" s="358"/>
      <c r="IL379" s="358"/>
      <c r="IM379" s="358"/>
      <c r="IN379" s="358"/>
      <c r="IO379" s="358"/>
      <c r="IP379" s="358"/>
      <c r="IQ379" s="358"/>
      <c r="IR379" s="358"/>
      <c r="IS379" s="358"/>
      <c r="IT379" s="358"/>
      <c r="IU379" s="358"/>
      <c r="IV379" s="358"/>
      <c r="IW379" s="358"/>
      <c r="IX379" s="358"/>
      <c r="IY379" s="358"/>
      <c r="IZ379" s="358"/>
      <c r="JA379" s="358"/>
      <c r="JB379" s="358"/>
      <c r="JC379" s="358"/>
      <c r="JD379" s="358"/>
      <c r="JE379" s="358"/>
      <c r="JF379" s="358"/>
      <c r="JG379" s="358"/>
      <c r="JH379" s="358"/>
      <c r="JI379" s="358"/>
      <c r="JJ379" s="358"/>
      <c r="JK379" s="358"/>
      <c r="JL379" s="358"/>
      <c r="JM379" s="358"/>
      <c r="JN379" s="358"/>
      <c r="JO379" s="358"/>
      <c r="JP379" s="358"/>
      <c r="JQ379" s="358"/>
      <c r="JR379" s="358"/>
      <c r="JS379" s="358"/>
      <c r="JT379" s="358"/>
      <c r="JU379" s="358"/>
      <c r="JV379" s="358"/>
      <c r="JW379" s="358"/>
      <c r="JX379" s="358"/>
      <c r="JY379" s="358"/>
      <c r="JZ379" s="358"/>
      <c r="KA379" s="358"/>
      <c r="KB379" s="358"/>
      <c r="KC379" s="358"/>
      <c r="KD379" s="358"/>
      <c r="KE379" s="358"/>
      <c r="KF379" s="358"/>
      <c r="KG379" s="358"/>
      <c r="KH379" s="358"/>
      <c r="KI379" s="358"/>
      <c r="KJ379" s="358"/>
      <c r="KK379" s="358"/>
      <c r="KL379" s="358"/>
      <c r="KM379" s="358"/>
      <c r="KN379" s="358"/>
      <c r="KO379" s="358"/>
      <c r="KP379" s="358"/>
      <c r="KQ379" s="358"/>
      <c r="KR379" s="358"/>
      <c r="KS379" s="358"/>
      <c r="KT379" s="358"/>
      <c r="KU379" s="358"/>
      <c r="KV379" s="358"/>
      <c r="KW379" s="358"/>
      <c r="KX379" s="358"/>
      <c r="KY379" s="358"/>
      <c r="KZ379" s="358"/>
      <c r="LA379" s="358"/>
      <c r="LB379" s="358"/>
      <c r="LC379" s="358"/>
      <c r="LD379" s="358"/>
      <c r="LE379" s="358"/>
      <c r="LF379" s="358"/>
      <c r="LG379" s="358"/>
      <c r="LH379" s="358"/>
      <c r="LI379" s="358"/>
      <c r="LJ379" s="358"/>
      <c r="LK379" s="358"/>
      <c r="LL379" s="358"/>
      <c r="LM379" s="358"/>
      <c r="LN379" s="358"/>
      <c r="LO379" s="358"/>
      <c r="LP379" s="358"/>
      <c r="LQ379" s="358"/>
      <c r="LR379" s="358"/>
      <c r="LS379" s="358"/>
      <c r="LT379" s="358"/>
      <c r="LU379" s="358"/>
      <c r="LV379" s="358"/>
      <c r="LW379" s="358"/>
      <c r="LX379" s="358"/>
      <c r="LY379" s="358"/>
      <c r="LZ379" s="358"/>
      <c r="MA379" s="358"/>
      <c r="MB379" s="358"/>
      <c r="MC379" s="358"/>
      <c r="MD379" s="358"/>
      <c r="ME379" s="358"/>
      <c r="MF379" s="358"/>
      <c r="MG379" s="358"/>
      <c r="MH379" s="358"/>
      <c r="MI379" s="358"/>
      <c r="MJ379" s="358"/>
      <c r="MK379" s="358"/>
      <c r="ML379" s="358"/>
      <c r="MM379" s="358"/>
      <c r="MN379" s="358"/>
      <c r="MO379" s="358"/>
      <c r="MP379" s="358"/>
      <c r="MQ379" s="358"/>
      <c r="MR379" s="358"/>
      <c r="MS379" s="358"/>
      <c r="MT379" s="358"/>
      <c r="MU379" s="358"/>
      <c r="MV379" s="358"/>
      <c r="MW379" s="358"/>
      <c r="MX379" s="358"/>
      <c r="MY379" s="358"/>
      <c r="MZ379" s="358"/>
      <c r="NA379" s="358"/>
      <c r="NB379" s="358"/>
      <c r="NC379" s="358"/>
      <c r="ND379" s="358"/>
      <c r="NE379" s="358"/>
      <c r="NF379" s="358"/>
      <c r="NG379" s="358"/>
      <c r="NH379" s="358"/>
      <c r="NI379" s="358"/>
      <c r="NJ379" s="358"/>
      <c r="NK379" s="358"/>
      <c r="NL379" s="358"/>
      <c r="NM379" s="358"/>
      <c r="NN379" s="358"/>
      <c r="NO379" s="358"/>
      <c r="NP379" s="358"/>
      <c r="NQ379" s="358"/>
      <c r="NR379" s="358"/>
      <c r="NS379" s="358"/>
      <c r="NT379" s="358"/>
      <c r="NU379" s="358"/>
      <c r="NV379" s="358"/>
      <c r="NW379" s="358"/>
      <c r="NX379" s="358"/>
      <c r="NY379" s="358"/>
      <c r="NZ379" s="358"/>
      <c r="OA379" s="358"/>
      <c r="OB379" s="358"/>
      <c r="OC379" s="358"/>
      <c r="OD379" s="358"/>
      <c r="OE379" s="358"/>
      <c r="OF379" s="358"/>
      <c r="OG379" s="358"/>
      <c r="OH379" s="358"/>
      <c r="OI379" s="358"/>
      <c r="OJ379" s="358"/>
      <c r="OK379" s="358"/>
      <c r="OL379" s="358"/>
      <c r="OM379" s="358"/>
      <c r="ON379" s="358"/>
      <c r="OO379" s="358"/>
      <c r="OP379" s="358"/>
      <c r="OQ379" s="358"/>
      <c r="OR379" s="358"/>
      <c r="OS379" s="358"/>
      <c r="OT379" s="358"/>
      <c r="OU379" s="358"/>
      <c r="OV379" s="358"/>
      <c r="OW379" s="358"/>
      <c r="OX379" s="358"/>
      <c r="OY379" s="358"/>
      <c r="OZ379" s="358"/>
      <c r="PA379" s="358"/>
      <c r="PB379" s="358"/>
      <c r="PC379" s="358"/>
      <c r="PD379" s="358"/>
      <c r="PE379" s="358"/>
      <c r="PF379" s="358"/>
      <c r="PG379" s="358"/>
      <c r="PH379" s="358"/>
      <c r="PI379" s="358"/>
      <c r="PJ379" s="358"/>
      <c r="PK379" s="358"/>
      <c r="PL379" s="358"/>
      <c r="PM379" s="358"/>
      <c r="PN379" s="358"/>
      <c r="PO379" s="358"/>
      <c r="PP379" s="358"/>
      <c r="PQ379" s="358"/>
      <c r="PR379" s="358"/>
      <c r="PS379" s="358"/>
      <c r="PT379" s="358"/>
      <c r="PU379" s="358"/>
      <c r="PV379" s="358"/>
      <c r="PW379" s="358"/>
      <c r="PX379" s="358"/>
      <c r="PY379" s="358"/>
      <c r="PZ379" s="358"/>
      <c r="QA379" s="358"/>
      <c r="QB379" s="358"/>
      <c r="QC379" s="358"/>
      <c r="QD379" s="358"/>
      <c r="QE379" s="358"/>
      <c r="QF379" s="358"/>
      <c r="QG379" s="358"/>
      <c r="QH379" s="358"/>
      <c r="QI379" s="358"/>
      <c r="QJ379" s="358"/>
      <c r="QK379" s="358"/>
      <c r="QL379" s="358"/>
      <c r="QM379" s="358"/>
      <c r="QN379" s="358"/>
      <c r="QO379" s="358"/>
      <c r="QP379" s="358"/>
      <c r="QQ379" s="358"/>
      <c r="QR379" s="358"/>
      <c r="QS379" s="358"/>
      <c r="QT379" s="358"/>
      <c r="QU379" s="358"/>
      <c r="QV379" s="358"/>
      <c r="QW379" s="358"/>
      <c r="QX379" s="358"/>
      <c r="QY379" s="358"/>
      <c r="QZ379" s="358"/>
      <c r="RA379" s="358"/>
      <c r="RB379" s="358"/>
      <c r="RC379" s="358"/>
      <c r="RD379" s="358"/>
      <c r="RE379" s="358"/>
      <c r="RF379" s="358"/>
      <c r="RG379" s="358"/>
      <c r="RH379" s="358"/>
      <c r="RI379" s="358"/>
      <c r="RJ379" s="358"/>
      <c r="RK379" s="358"/>
      <c r="RL379" s="358"/>
      <c r="RM379" s="358"/>
      <c r="RN379" s="358"/>
      <c r="RO379" s="358"/>
      <c r="RP379" s="358"/>
      <c r="RQ379" s="358"/>
      <c r="RR379" s="358"/>
      <c r="RS379" s="358"/>
      <c r="RT379" s="358"/>
      <c r="RU379" s="358"/>
      <c r="RV379" s="358"/>
      <c r="RW379" s="358"/>
      <c r="RX379" s="358"/>
      <c r="RY379" s="358"/>
      <c r="RZ379" s="358"/>
      <c r="SA379" s="358"/>
      <c r="SB379" s="358"/>
      <c r="SC379" s="358"/>
      <c r="SD379" s="358"/>
      <c r="SE379" s="358"/>
      <c r="SF379" s="358"/>
      <c r="SG379" s="358"/>
      <c r="SH379" s="358"/>
      <c r="SI379" s="358"/>
      <c r="SJ379" s="358"/>
      <c r="SK379" s="358"/>
      <c r="SL379" s="358"/>
      <c r="SM379" s="358"/>
      <c r="SN379" s="358"/>
      <c r="SO379" s="358"/>
      <c r="SP379" s="358"/>
      <c r="SQ379" s="358"/>
      <c r="SR379" s="358"/>
      <c r="SS379" s="358"/>
      <c r="ST379" s="358"/>
      <c r="SU379" s="358"/>
      <c r="SV379" s="358"/>
      <c r="SW379" s="358"/>
      <c r="SX379" s="358"/>
      <c r="SY379" s="358"/>
      <c r="SZ379" s="358"/>
      <c r="TA379" s="358"/>
      <c r="TB379" s="358"/>
      <c r="TC379" s="358"/>
      <c r="TD379" s="358"/>
      <c r="TE379" s="358"/>
      <c r="TF379" s="358"/>
      <c r="TG379" s="358"/>
      <c r="TH379" s="358"/>
      <c r="TI379" s="358"/>
      <c r="TJ379" s="358"/>
      <c r="TK379" s="358"/>
      <c r="TL379" s="358"/>
      <c r="TM379" s="358"/>
      <c r="TN379" s="358"/>
      <c r="TO379" s="358"/>
      <c r="TP379" s="358"/>
      <c r="TQ379" s="358"/>
      <c r="TR379" s="358"/>
      <c r="TS379" s="358"/>
      <c r="TT379" s="358"/>
      <c r="TU379" s="358"/>
      <c r="TV379" s="358"/>
      <c r="TW379" s="358"/>
      <c r="TX379" s="358"/>
      <c r="TY379" s="358"/>
      <c r="TZ379" s="358"/>
      <c r="UA379" s="358"/>
      <c r="UB379" s="358"/>
      <c r="UC379" s="358"/>
      <c r="UD379" s="358"/>
      <c r="UE379" s="358"/>
      <c r="UF379" s="358"/>
      <c r="UG379" s="358"/>
      <c r="UH379" s="358"/>
      <c r="UI379" s="358"/>
      <c r="UJ379" s="358"/>
      <c r="UK379" s="358"/>
      <c r="UL379" s="358"/>
      <c r="UM379" s="358"/>
      <c r="UN379" s="358"/>
      <c r="UO379" s="358"/>
      <c r="UP379" s="358"/>
      <c r="UQ379" s="358"/>
      <c r="UR379" s="358"/>
      <c r="US379" s="358"/>
      <c r="UT379" s="358"/>
      <c r="UU379" s="358"/>
      <c r="UV379" s="358"/>
      <c r="UW379" s="358"/>
      <c r="UX379" s="358"/>
      <c r="UY379" s="358"/>
      <c r="UZ379" s="358"/>
      <c r="VA379" s="358"/>
      <c r="VB379" s="358"/>
      <c r="VC379" s="358"/>
      <c r="VD379" s="358"/>
      <c r="VE379" s="358"/>
      <c r="VF379" s="358"/>
      <c r="VG379" s="358"/>
      <c r="VH379" s="358"/>
      <c r="VI379" s="358"/>
      <c r="VJ379" s="358"/>
      <c r="VK379" s="358"/>
      <c r="VL379" s="358"/>
      <c r="VM379" s="358"/>
      <c r="VN379" s="358"/>
      <c r="VO379" s="358"/>
      <c r="VP379" s="358"/>
      <c r="VQ379" s="358"/>
      <c r="VR379" s="358"/>
      <c r="VS379" s="358"/>
      <c r="VT379" s="358"/>
      <c r="VU379" s="358"/>
      <c r="VV379" s="358"/>
      <c r="VW379" s="358"/>
      <c r="VX379" s="358"/>
      <c r="VY379" s="358"/>
      <c r="VZ379" s="358"/>
      <c r="WA379" s="358"/>
      <c r="WB379" s="358"/>
      <c r="WC379" s="358"/>
      <c r="WD379" s="358"/>
      <c r="WE379" s="358"/>
      <c r="WF379" s="358"/>
      <c r="WG379" s="358"/>
      <c r="WH379" s="358"/>
    </row>
    <row r="380" spans="1:606" s="357" customFormat="1" ht="15">
      <c r="A380" s="362"/>
      <c r="B380" s="208"/>
      <c r="C380" s="221"/>
      <c r="D380" s="180"/>
      <c r="E380" s="454"/>
      <c r="F380" s="473"/>
      <c r="G380" s="902"/>
      <c r="H380" s="473"/>
      <c r="I380" s="608" t="s">
        <v>0</v>
      </c>
      <c r="J380" s="608" t="s">
        <v>3</v>
      </c>
      <c r="K380" s="608" t="s">
        <v>923</v>
      </c>
      <c r="L380" s="608" t="s">
        <v>37</v>
      </c>
      <c r="M380" s="604">
        <v>1285710.54</v>
      </c>
      <c r="N380" s="604">
        <v>1285710.54</v>
      </c>
      <c r="O380" s="605"/>
      <c r="P380" s="605"/>
      <c r="Q380" s="606"/>
      <c r="R380" s="606"/>
      <c r="S380" s="364">
        <v>3</v>
      </c>
      <c r="BF380" s="358"/>
      <c r="BG380" s="358"/>
      <c r="BH380" s="358"/>
      <c r="BI380" s="358"/>
      <c r="BJ380" s="358"/>
      <c r="BK380" s="358"/>
      <c r="BL380" s="358"/>
      <c r="BM380" s="358"/>
      <c r="BN380" s="358"/>
      <c r="BO380" s="358"/>
      <c r="BP380" s="358"/>
      <c r="BQ380" s="358"/>
      <c r="BR380" s="358"/>
      <c r="BS380" s="358"/>
      <c r="BT380" s="358"/>
      <c r="BU380" s="358"/>
      <c r="BV380" s="358"/>
      <c r="BW380" s="358"/>
      <c r="BX380" s="358"/>
      <c r="BY380" s="358"/>
      <c r="BZ380" s="358"/>
      <c r="CA380" s="358"/>
      <c r="CB380" s="358"/>
      <c r="CC380" s="358"/>
      <c r="CD380" s="358"/>
      <c r="CE380" s="358"/>
      <c r="CF380" s="358"/>
      <c r="CG380" s="358"/>
      <c r="CH380" s="358"/>
      <c r="CI380" s="358"/>
      <c r="CJ380" s="358"/>
      <c r="CK380" s="358"/>
      <c r="CL380" s="358"/>
      <c r="CM380" s="358"/>
      <c r="CN380" s="358"/>
      <c r="CO380" s="358"/>
      <c r="CP380" s="358"/>
      <c r="CQ380" s="358"/>
      <c r="CR380" s="358"/>
      <c r="CS380" s="358"/>
      <c r="CT380" s="358"/>
      <c r="CU380" s="358"/>
      <c r="CV380" s="358"/>
      <c r="CW380" s="358"/>
      <c r="CX380" s="358"/>
      <c r="CY380" s="358"/>
      <c r="CZ380" s="358"/>
      <c r="DA380" s="358"/>
      <c r="DB380" s="358"/>
      <c r="DC380" s="358"/>
      <c r="DD380" s="358"/>
      <c r="DE380" s="358"/>
      <c r="DF380" s="358"/>
      <c r="DG380" s="358"/>
      <c r="DH380" s="358"/>
      <c r="DI380" s="358"/>
      <c r="DJ380" s="358"/>
      <c r="DK380" s="358"/>
      <c r="DL380" s="358"/>
      <c r="DM380" s="358"/>
      <c r="DN380" s="358"/>
      <c r="DO380" s="358"/>
      <c r="DP380" s="358"/>
      <c r="DQ380" s="358"/>
      <c r="DR380" s="358"/>
      <c r="DS380" s="358"/>
      <c r="DT380" s="358"/>
      <c r="DU380" s="358"/>
      <c r="DV380" s="358"/>
      <c r="DW380" s="358"/>
      <c r="DX380" s="358"/>
      <c r="DY380" s="358"/>
      <c r="DZ380" s="358"/>
      <c r="EA380" s="358"/>
      <c r="EB380" s="358"/>
      <c r="EC380" s="358"/>
      <c r="ED380" s="358"/>
      <c r="EE380" s="358"/>
      <c r="EF380" s="358"/>
      <c r="EG380" s="358"/>
      <c r="EH380" s="358"/>
      <c r="EI380" s="358"/>
      <c r="EJ380" s="358"/>
      <c r="EK380" s="358"/>
      <c r="EL380" s="358"/>
      <c r="EM380" s="358"/>
      <c r="EN380" s="358"/>
      <c r="EO380" s="358"/>
      <c r="EP380" s="358"/>
      <c r="EQ380" s="358"/>
      <c r="ER380" s="358"/>
      <c r="ES380" s="358"/>
      <c r="ET380" s="358"/>
      <c r="EU380" s="358"/>
      <c r="EV380" s="358"/>
      <c r="EW380" s="358"/>
      <c r="EX380" s="358"/>
      <c r="EY380" s="358"/>
      <c r="EZ380" s="358"/>
      <c r="FA380" s="358"/>
      <c r="FB380" s="358"/>
      <c r="FC380" s="358"/>
      <c r="FD380" s="358"/>
      <c r="FE380" s="358"/>
      <c r="FF380" s="358"/>
      <c r="FG380" s="358"/>
      <c r="FH380" s="358"/>
      <c r="FI380" s="358"/>
      <c r="FJ380" s="358"/>
      <c r="FK380" s="358"/>
      <c r="FL380" s="358"/>
      <c r="FM380" s="358"/>
      <c r="FN380" s="358"/>
      <c r="FO380" s="358"/>
      <c r="FP380" s="358"/>
      <c r="FQ380" s="358"/>
      <c r="FR380" s="358"/>
      <c r="FS380" s="358"/>
      <c r="FT380" s="358"/>
      <c r="FU380" s="358"/>
      <c r="FV380" s="358"/>
      <c r="FW380" s="358"/>
      <c r="FX380" s="358"/>
      <c r="FY380" s="358"/>
      <c r="FZ380" s="358"/>
      <c r="GA380" s="358"/>
      <c r="GB380" s="358"/>
      <c r="GC380" s="358"/>
      <c r="GD380" s="358"/>
      <c r="GE380" s="358"/>
      <c r="GF380" s="358"/>
      <c r="GG380" s="358"/>
      <c r="GH380" s="358"/>
      <c r="GI380" s="358"/>
      <c r="GJ380" s="358"/>
      <c r="GK380" s="358"/>
      <c r="GL380" s="358"/>
      <c r="GM380" s="358"/>
      <c r="GN380" s="358"/>
      <c r="GO380" s="358"/>
      <c r="GP380" s="358"/>
      <c r="GQ380" s="358"/>
      <c r="GR380" s="358"/>
      <c r="GS380" s="358"/>
      <c r="GT380" s="358"/>
      <c r="GU380" s="358"/>
      <c r="GV380" s="358"/>
      <c r="GW380" s="358"/>
      <c r="GX380" s="358"/>
      <c r="GY380" s="358"/>
      <c r="GZ380" s="358"/>
      <c r="HA380" s="358"/>
      <c r="HB380" s="358"/>
      <c r="HC380" s="358"/>
      <c r="HD380" s="358"/>
      <c r="HE380" s="358"/>
      <c r="HF380" s="358"/>
      <c r="HG380" s="358"/>
      <c r="HH380" s="358"/>
      <c r="HI380" s="358"/>
      <c r="HJ380" s="358"/>
      <c r="HK380" s="358"/>
      <c r="HL380" s="358"/>
      <c r="HM380" s="358"/>
      <c r="HN380" s="358"/>
      <c r="HO380" s="358"/>
      <c r="HP380" s="358"/>
      <c r="HQ380" s="358"/>
      <c r="HR380" s="358"/>
      <c r="HS380" s="358"/>
      <c r="HT380" s="358"/>
      <c r="HU380" s="358"/>
      <c r="HV380" s="358"/>
      <c r="HW380" s="358"/>
      <c r="HX380" s="358"/>
      <c r="HY380" s="358"/>
      <c r="HZ380" s="358"/>
      <c r="IA380" s="358"/>
      <c r="IB380" s="358"/>
      <c r="IC380" s="358"/>
      <c r="ID380" s="358"/>
      <c r="IE380" s="358"/>
      <c r="IF380" s="358"/>
      <c r="IG380" s="358"/>
      <c r="IH380" s="358"/>
      <c r="II380" s="358"/>
      <c r="IJ380" s="358"/>
      <c r="IK380" s="358"/>
      <c r="IL380" s="358"/>
      <c r="IM380" s="358"/>
      <c r="IN380" s="358"/>
      <c r="IO380" s="358"/>
      <c r="IP380" s="358"/>
      <c r="IQ380" s="358"/>
      <c r="IR380" s="358"/>
      <c r="IS380" s="358"/>
      <c r="IT380" s="358"/>
      <c r="IU380" s="358"/>
      <c r="IV380" s="358"/>
      <c r="IW380" s="358"/>
      <c r="IX380" s="358"/>
      <c r="IY380" s="358"/>
      <c r="IZ380" s="358"/>
      <c r="JA380" s="358"/>
      <c r="JB380" s="358"/>
      <c r="JC380" s="358"/>
      <c r="JD380" s="358"/>
      <c r="JE380" s="358"/>
      <c r="JF380" s="358"/>
      <c r="JG380" s="358"/>
      <c r="JH380" s="358"/>
      <c r="JI380" s="358"/>
      <c r="JJ380" s="358"/>
      <c r="JK380" s="358"/>
      <c r="JL380" s="358"/>
      <c r="JM380" s="358"/>
      <c r="JN380" s="358"/>
      <c r="JO380" s="358"/>
      <c r="JP380" s="358"/>
      <c r="JQ380" s="358"/>
      <c r="JR380" s="358"/>
      <c r="JS380" s="358"/>
      <c r="JT380" s="358"/>
      <c r="JU380" s="358"/>
      <c r="JV380" s="358"/>
      <c r="JW380" s="358"/>
      <c r="JX380" s="358"/>
      <c r="JY380" s="358"/>
      <c r="JZ380" s="358"/>
      <c r="KA380" s="358"/>
      <c r="KB380" s="358"/>
      <c r="KC380" s="358"/>
      <c r="KD380" s="358"/>
      <c r="KE380" s="358"/>
      <c r="KF380" s="358"/>
      <c r="KG380" s="358"/>
      <c r="KH380" s="358"/>
      <c r="KI380" s="358"/>
      <c r="KJ380" s="358"/>
      <c r="KK380" s="358"/>
      <c r="KL380" s="358"/>
      <c r="KM380" s="358"/>
      <c r="KN380" s="358"/>
      <c r="KO380" s="358"/>
      <c r="KP380" s="358"/>
      <c r="KQ380" s="358"/>
      <c r="KR380" s="358"/>
      <c r="KS380" s="358"/>
      <c r="KT380" s="358"/>
      <c r="KU380" s="358"/>
      <c r="KV380" s="358"/>
      <c r="KW380" s="358"/>
      <c r="KX380" s="358"/>
      <c r="KY380" s="358"/>
      <c r="KZ380" s="358"/>
      <c r="LA380" s="358"/>
      <c r="LB380" s="358"/>
      <c r="LC380" s="358"/>
      <c r="LD380" s="358"/>
      <c r="LE380" s="358"/>
      <c r="LF380" s="358"/>
      <c r="LG380" s="358"/>
      <c r="LH380" s="358"/>
      <c r="LI380" s="358"/>
      <c r="LJ380" s="358"/>
      <c r="LK380" s="358"/>
      <c r="LL380" s="358"/>
      <c r="LM380" s="358"/>
      <c r="LN380" s="358"/>
      <c r="LO380" s="358"/>
      <c r="LP380" s="358"/>
      <c r="LQ380" s="358"/>
      <c r="LR380" s="358"/>
      <c r="LS380" s="358"/>
      <c r="LT380" s="358"/>
      <c r="LU380" s="358"/>
      <c r="LV380" s="358"/>
      <c r="LW380" s="358"/>
      <c r="LX380" s="358"/>
      <c r="LY380" s="358"/>
      <c r="LZ380" s="358"/>
      <c r="MA380" s="358"/>
      <c r="MB380" s="358"/>
      <c r="MC380" s="358"/>
      <c r="MD380" s="358"/>
      <c r="ME380" s="358"/>
      <c r="MF380" s="358"/>
      <c r="MG380" s="358"/>
      <c r="MH380" s="358"/>
      <c r="MI380" s="358"/>
      <c r="MJ380" s="358"/>
      <c r="MK380" s="358"/>
      <c r="ML380" s="358"/>
      <c r="MM380" s="358"/>
      <c r="MN380" s="358"/>
      <c r="MO380" s="358"/>
      <c r="MP380" s="358"/>
      <c r="MQ380" s="358"/>
      <c r="MR380" s="358"/>
      <c r="MS380" s="358"/>
      <c r="MT380" s="358"/>
      <c r="MU380" s="358"/>
      <c r="MV380" s="358"/>
      <c r="MW380" s="358"/>
      <c r="MX380" s="358"/>
      <c r="MY380" s="358"/>
      <c r="MZ380" s="358"/>
      <c r="NA380" s="358"/>
      <c r="NB380" s="358"/>
      <c r="NC380" s="358"/>
      <c r="ND380" s="358"/>
      <c r="NE380" s="358"/>
      <c r="NF380" s="358"/>
      <c r="NG380" s="358"/>
      <c r="NH380" s="358"/>
      <c r="NI380" s="358"/>
      <c r="NJ380" s="358"/>
      <c r="NK380" s="358"/>
      <c r="NL380" s="358"/>
      <c r="NM380" s="358"/>
      <c r="NN380" s="358"/>
      <c r="NO380" s="358"/>
      <c r="NP380" s="358"/>
      <c r="NQ380" s="358"/>
      <c r="NR380" s="358"/>
      <c r="NS380" s="358"/>
      <c r="NT380" s="358"/>
      <c r="NU380" s="358"/>
      <c r="NV380" s="358"/>
      <c r="NW380" s="358"/>
      <c r="NX380" s="358"/>
      <c r="NY380" s="358"/>
      <c r="NZ380" s="358"/>
      <c r="OA380" s="358"/>
      <c r="OB380" s="358"/>
      <c r="OC380" s="358"/>
      <c r="OD380" s="358"/>
      <c r="OE380" s="358"/>
      <c r="OF380" s="358"/>
      <c r="OG380" s="358"/>
      <c r="OH380" s="358"/>
      <c r="OI380" s="358"/>
      <c r="OJ380" s="358"/>
      <c r="OK380" s="358"/>
      <c r="OL380" s="358"/>
      <c r="OM380" s="358"/>
      <c r="ON380" s="358"/>
      <c r="OO380" s="358"/>
      <c r="OP380" s="358"/>
      <c r="OQ380" s="358"/>
      <c r="OR380" s="358"/>
      <c r="OS380" s="358"/>
      <c r="OT380" s="358"/>
      <c r="OU380" s="358"/>
      <c r="OV380" s="358"/>
      <c r="OW380" s="358"/>
      <c r="OX380" s="358"/>
      <c r="OY380" s="358"/>
      <c r="OZ380" s="358"/>
      <c r="PA380" s="358"/>
      <c r="PB380" s="358"/>
      <c r="PC380" s="358"/>
      <c r="PD380" s="358"/>
      <c r="PE380" s="358"/>
      <c r="PF380" s="358"/>
      <c r="PG380" s="358"/>
      <c r="PH380" s="358"/>
      <c r="PI380" s="358"/>
      <c r="PJ380" s="358"/>
      <c r="PK380" s="358"/>
      <c r="PL380" s="358"/>
      <c r="PM380" s="358"/>
      <c r="PN380" s="358"/>
      <c r="PO380" s="358"/>
      <c r="PP380" s="358"/>
      <c r="PQ380" s="358"/>
      <c r="PR380" s="358"/>
      <c r="PS380" s="358"/>
      <c r="PT380" s="358"/>
      <c r="PU380" s="358"/>
      <c r="PV380" s="358"/>
      <c r="PW380" s="358"/>
      <c r="PX380" s="358"/>
      <c r="PY380" s="358"/>
      <c r="PZ380" s="358"/>
      <c r="QA380" s="358"/>
      <c r="QB380" s="358"/>
      <c r="QC380" s="358"/>
      <c r="QD380" s="358"/>
      <c r="QE380" s="358"/>
      <c r="QF380" s="358"/>
      <c r="QG380" s="358"/>
      <c r="QH380" s="358"/>
      <c r="QI380" s="358"/>
      <c r="QJ380" s="358"/>
      <c r="QK380" s="358"/>
      <c r="QL380" s="358"/>
      <c r="QM380" s="358"/>
      <c r="QN380" s="358"/>
      <c r="QO380" s="358"/>
      <c r="QP380" s="358"/>
      <c r="QQ380" s="358"/>
      <c r="QR380" s="358"/>
      <c r="QS380" s="358"/>
      <c r="QT380" s="358"/>
      <c r="QU380" s="358"/>
      <c r="QV380" s="358"/>
      <c r="QW380" s="358"/>
      <c r="QX380" s="358"/>
      <c r="QY380" s="358"/>
      <c r="QZ380" s="358"/>
      <c r="RA380" s="358"/>
      <c r="RB380" s="358"/>
      <c r="RC380" s="358"/>
      <c r="RD380" s="358"/>
      <c r="RE380" s="358"/>
      <c r="RF380" s="358"/>
      <c r="RG380" s="358"/>
      <c r="RH380" s="358"/>
      <c r="RI380" s="358"/>
      <c r="RJ380" s="358"/>
      <c r="RK380" s="358"/>
      <c r="RL380" s="358"/>
      <c r="RM380" s="358"/>
      <c r="RN380" s="358"/>
      <c r="RO380" s="358"/>
      <c r="RP380" s="358"/>
      <c r="RQ380" s="358"/>
      <c r="RR380" s="358"/>
      <c r="RS380" s="358"/>
      <c r="RT380" s="358"/>
      <c r="RU380" s="358"/>
      <c r="RV380" s="358"/>
      <c r="RW380" s="358"/>
      <c r="RX380" s="358"/>
      <c r="RY380" s="358"/>
      <c r="RZ380" s="358"/>
      <c r="SA380" s="358"/>
      <c r="SB380" s="358"/>
      <c r="SC380" s="358"/>
      <c r="SD380" s="358"/>
      <c r="SE380" s="358"/>
      <c r="SF380" s="358"/>
      <c r="SG380" s="358"/>
      <c r="SH380" s="358"/>
      <c r="SI380" s="358"/>
      <c r="SJ380" s="358"/>
      <c r="SK380" s="358"/>
      <c r="SL380" s="358"/>
      <c r="SM380" s="358"/>
      <c r="SN380" s="358"/>
      <c r="SO380" s="358"/>
      <c r="SP380" s="358"/>
      <c r="SQ380" s="358"/>
      <c r="SR380" s="358"/>
      <c r="SS380" s="358"/>
      <c r="ST380" s="358"/>
      <c r="SU380" s="358"/>
      <c r="SV380" s="358"/>
      <c r="SW380" s="358"/>
      <c r="SX380" s="358"/>
      <c r="SY380" s="358"/>
      <c r="SZ380" s="358"/>
      <c r="TA380" s="358"/>
      <c r="TB380" s="358"/>
      <c r="TC380" s="358"/>
      <c r="TD380" s="358"/>
      <c r="TE380" s="358"/>
      <c r="TF380" s="358"/>
      <c r="TG380" s="358"/>
      <c r="TH380" s="358"/>
      <c r="TI380" s="358"/>
      <c r="TJ380" s="358"/>
      <c r="TK380" s="358"/>
      <c r="TL380" s="358"/>
      <c r="TM380" s="358"/>
      <c r="TN380" s="358"/>
      <c r="TO380" s="358"/>
      <c r="TP380" s="358"/>
      <c r="TQ380" s="358"/>
      <c r="TR380" s="358"/>
      <c r="TS380" s="358"/>
      <c r="TT380" s="358"/>
      <c r="TU380" s="358"/>
      <c r="TV380" s="358"/>
      <c r="TW380" s="358"/>
      <c r="TX380" s="358"/>
      <c r="TY380" s="358"/>
      <c r="TZ380" s="358"/>
      <c r="UA380" s="358"/>
      <c r="UB380" s="358"/>
      <c r="UC380" s="358"/>
      <c r="UD380" s="358"/>
      <c r="UE380" s="358"/>
      <c r="UF380" s="358"/>
      <c r="UG380" s="358"/>
      <c r="UH380" s="358"/>
      <c r="UI380" s="358"/>
      <c r="UJ380" s="358"/>
      <c r="UK380" s="358"/>
      <c r="UL380" s="358"/>
      <c r="UM380" s="358"/>
      <c r="UN380" s="358"/>
      <c r="UO380" s="358"/>
      <c r="UP380" s="358"/>
      <c r="UQ380" s="358"/>
      <c r="UR380" s="358"/>
      <c r="US380" s="358"/>
      <c r="UT380" s="358"/>
      <c r="UU380" s="358"/>
      <c r="UV380" s="358"/>
      <c r="UW380" s="358"/>
      <c r="UX380" s="358"/>
      <c r="UY380" s="358"/>
      <c r="UZ380" s="358"/>
      <c r="VA380" s="358"/>
      <c r="VB380" s="358"/>
      <c r="VC380" s="358"/>
      <c r="VD380" s="358"/>
      <c r="VE380" s="358"/>
      <c r="VF380" s="358"/>
      <c r="VG380" s="358"/>
      <c r="VH380" s="358"/>
      <c r="VI380" s="358"/>
      <c r="VJ380" s="358"/>
      <c r="VK380" s="358"/>
      <c r="VL380" s="358"/>
      <c r="VM380" s="358"/>
      <c r="VN380" s="358"/>
      <c r="VO380" s="358"/>
      <c r="VP380" s="358"/>
      <c r="VQ380" s="358"/>
      <c r="VR380" s="358"/>
      <c r="VS380" s="358"/>
      <c r="VT380" s="358"/>
      <c r="VU380" s="358"/>
      <c r="VV380" s="358"/>
      <c r="VW380" s="358"/>
      <c r="VX380" s="358"/>
      <c r="VY380" s="358"/>
      <c r="VZ380" s="358"/>
      <c r="WA380" s="358"/>
      <c r="WB380" s="358"/>
      <c r="WC380" s="358"/>
      <c r="WD380" s="358"/>
      <c r="WE380" s="358"/>
      <c r="WF380" s="358"/>
      <c r="WG380" s="358"/>
      <c r="WH380" s="358"/>
    </row>
    <row r="381" spans="1:606" s="357" customFormat="1" ht="15">
      <c r="A381" s="362"/>
      <c r="B381" s="209"/>
      <c r="C381" s="221"/>
      <c r="D381" s="180"/>
      <c r="E381" s="454"/>
      <c r="F381" s="473"/>
      <c r="G381" s="902"/>
      <c r="H381" s="473"/>
      <c r="I381" s="608" t="s">
        <v>0</v>
      </c>
      <c r="J381" s="608" t="s">
        <v>3</v>
      </c>
      <c r="K381" s="608" t="s">
        <v>923</v>
      </c>
      <c r="L381" s="608" t="s">
        <v>8</v>
      </c>
      <c r="M381" s="604">
        <v>189867</v>
      </c>
      <c r="N381" s="604">
        <v>189867</v>
      </c>
      <c r="O381" s="605"/>
      <c r="P381" s="605"/>
      <c r="Q381" s="606"/>
      <c r="R381" s="606"/>
      <c r="S381" s="364">
        <v>3</v>
      </c>
      <c r="BF381" s="358"/>
      <c r="BG381" s="358"/>
      <c r="BH381" s="358"/>
      <c r="BI381" s="358"/>
      <c r="BJ381" s="358"/>
      <c r="BK381" s="358"/>
      <c r="BL381" s="358"/>
      <c r="BM381" s="358"/>
      <c r="BN381" s="358"/>
      <c r="BO381" s="358"/>
      <c r="BP381" s="358"/>
      <c r="BQ381" s="358"/>
      <c r="BR381" s="358"/>
      <c r="BS381" s="358"/>
      <c r="BT381" s="358"/>
      <c r="BU381" s="358"/>
      <c r="BV381" s="358"/>
      <c r="BW381" s="358"/>
      <c r="BX381" s="358"/>
      <c r="BY381" s="358"/>
      <c r="BZ381" s="358"/>
      <c r="CA381" s="358"/>
      <c r="CB381" s="358"/>
      <c r="CC381" s="358"/>
      <c r="CD381" s="358"/>
      <c r="CE381" s="358"/>
      <c r="CF381" s="358"/>
      <c r="CG381" s="358"/>
      <c r="CH381" s="358"/>
      <c r="CI381" s="358"/>
      <c r="CJ381" s="358"/>
      <c r="CK381" s="358"/>
      <c r="CL381" s="358"/>
      <c r="CM381" s="358"/>
      <c r="CN381" s="358"/>
      <c r="CO381" s="358"/>
      <c r="CP381" s="358"/>
      <c r="CQ381" s="358"/>
      <c r="CR381" s="358"/>
      <c r="CS381" s="358"/>
      <c r="CT381" s="358"/>
      <c r="CU381" s="358"/>
      <c r="CV381" s="358"/>
      <c r="CW381" s="358"/>
      <c r="CX381" s="358"/>
      <c r="CY381" s="358"/>
      <c r="CZ381" s="358"/>
      <c r="DA381" s="358"/>
      <c r="DB381" s="358"/>
      <c r="DC381" s="358"/>
      <c r="DD381" s="358"/>
      <c r="DE381" s="358"/>
      <c r="DF381" s="358"/>
      <c r="DG381" s="358"/>
      <c r="DH381" s="358"/>
      <c r="DI381" s="358"/>
      <c r="DJ381" s="358"/>
      <c r="DK381" s="358"/>
      <c r="DL381" s="358"/>
      <c r="DM381" s="358"/>
      <c r="DN381" s="358"/>
      <c r="DO381" s="358"/>
      <c r="DP381" s="358"/>
      <c r="DQ381" s="358"/>
      <c r="DR381" s="358"/>
      <c r="DS381" s="358"/>
      <c r="DT381" s="358"/>
      <c r="DU381" s="358"/>
      <c r="DV381" s="358"/>
      <c r="DW381" s="358"/>
      <c r="DX381" s="358"/>
      <c r="DY381" s="358"/>
      <c r="DZ381" s="358"/>
      <c r="EA381" s="358"/>
      <c r="EB381" s="358"/>
      <c r="EC381" s="358"/>
      <c r="ED381" s="358"/>
      <c r="EE381" s="358"/>
      <c r="EF381" s="358"/>
      <c r="EG381" s="358"/>
      <c r="EH381" s="358"/>
      <c r="EI381" s="358"/>
      <c r="EJ381" s="358"/>
      <c r="EK381" s="358"/>
      <c r="EL381" s="358"/>
      <c r="EM381" s="358"/>
      <c r="EN381" s="358"/>
      <c r="EO381" s="358"/>
      <c r="EP381" s="358"/>
      <c r="EQ381" s="358"/>
      <c r="ER381" s="358"/>
      <c r="ES381" s="358"/>
      <c r="ET381" s="358"/>
      <c r="EU381" s="358"/>
      <c r="EV381" s="358"/>
      <c r="EW381" s="358"/>
      <c r="EX381" s="358"/>
      <c r="EY381" s="358"/>
      <c r="EZ381" s="358"/>
      <c r="FA381" s="358"/>
      <c r="FB381" s="358"/>
      <c r="FC381" s="358"/>
      <c r="FD381" s="358"/>
      <c r="FE381" s="358"/>
      <c r="FF381" s="358"/>
      <c r="FG381" s="358"/>
      <c r="FH381" s="358"/>
      <c r="FI381" s="358"/>
      <c r="FJ381" s="358"/>
      <c r="FK381" s="358"/>
      <c r="FL381" s="358"/>
      <c r="FM381" s="358"/>
      <c r="FN381" s="358"/>
      <c r="FO381" s="358"/>
      <c r="FP381" s="358"/>
      <c r="FQ381" s="358"/>
      <c r="FR381" s="358"/>
      <c r="FS381" s="358"/>
      <c r="FT381" s="358"/>
      <c r="FU381" s="358"/>
      <c r="FV381" s="358"/>
      <c r="FW381" s="358"/>
      <c r="FX381" s="358"/>
      <c r="FY381" s="358"/>
      <c r="FZ381" s="358"/>
      <c r="GA381" s="358"/>
      <c r="GB381" s="358"/>
      <c r="GC381" s="358"/>
      <c r="GD381" s="358"/>
      <c r="GE381" s="358"/>
      <c r="GF381" s="358"/>
      <c r="GG381" s="358"/>
      <c r="GH381" s="358"/>
      <c r="GI381" s="358"/>
      <c r="GJ381" s="358"/>
      <c r="GK381" s="358"/>
      <c r="GL381" s="358"/>
      <c r="GM381" s="358"/>
      <c r="GN381" s="358"/>
      <c r="GO381" s="358"/>
      <c r="GP381" s="358"/>
      <c r="GQ381" s="358"/>
      <c r="GR381" s="358"/>
      <c r="GS381" s="358"/>
      <c r="GT381" s="358"/>
      <c r="GU381" s="358"/>
      <c r="GV381" s="358"/>
      <c r="GW381" s="358"/>
      <c r="GX381" s="358"/>
      <c r="GY381" s="358"/>
      <c r="GZ381" s="358"/>
      <c r="HA381" s="358"/>
      <c r="HB381" s="358"/>
      <c r="HC381" s="358"/>
      <c r="HD381" s="358"/>
      <c r="HE381" s="358"/>
      <c r="HF381" s="358"/>
      <c r="HG381" s="358"/>
      <c r="HH381" s="358"/>
      <c r="HI381" s="358"/>
      <c r="HJ381" s="358"/>
      <c r="HK381" s="358"/>
      <c r="HL381" s="358"/>
      <c r="HM381" s="358"/>
      <c r="HN381" s="358"/>
      <c r="HO381" s="358"/>
      <c r="HP381" s="358"/>
      <c r="HQ381" s="358"/>
      <c r="HR381" s="358"/>
      <c r="HS381" s="358"/>
      <c r="HT381" s="358"/>
      <c r="HU381" s="358"/>
      <c r="HV381" s="358"/>
      <c r="HW381" s="358"/>
      <c r="HX381" s="358"/>
      <c r="HY381" s="358"/>
      <c r="HZ381" s="358"/>
      <c r="IA381" s="358"/>
      <c r="IB381" s="358"/>
      <c r="IC381" s="358"/>
      <c r="ID381" s="358"/>
      <c r="IE381" s="358"/>
      <c r="IF381" s="358"/>
      <c r="IG381" s="358"/>
      <c r="IH381" s="358"/>
      <c r="II381" s="358"/>
      <c r="IJ381" s="358"/>
      <c r="IK381" s="358"/>
      <c r="IL381" s="358"/>
      <c r="IM381" s="358"/>
      <c r="IN381" s="358"/>
      <c r="IO381" s="358"/>
      <c r="IP381" s="358"/>
      <c r="IQ381" s="358"/>
      <c r="IR381" s="358"/>
      <c r="IS381" s="358"/>
      <c r="IT381" s="358"/>
      <c r="IU381" s="358"/>
      <c r="IV381" s="358"/>
      <c r="IW381" s="358"/>
      <c r="IX381" s="358"/>
      <c r="IY381" s="358"/>
      <c r="IZ381" s="358"/>
      <c r="JA381" s="358"/>
      <c r="JB381" s="358"/>
      <c r="JC381" s="358"/>
      <c r="JD381" s="358"/>
      <c r="JE381" s="358"/>
      <c r="JF381" s="358"/>
      <c r="JG381" s="358"/>
      <c r="JH381" s="358"/>
      <c r="JI381" s="358"/>
      <c r="JJ381" s="358"/>
      <c r="JK381" s="358"/>
      <c r="JL381" s="358"/>
      <c r="JM381" s="358"/>
      <c r="JN381" s="358"/>
      <c r="JO381" s="358"/>
      <c r="JP381" s="358"/>
      <c r="JQ381" s="358"/>
      <c r="JR381" s="358"/>
      <c r="JS381" s="358"/>
      <c r="JT381" s="358"/>
      <c r="JU381" s="358"/>
      <c r="JV381" s="358"/>
      <c r="JW381" s="358"/>
      <c r="JX381" s="358"/>
      <c r="JY381" s="358"/>
      <c r="JZ381" s="358"/>
      <c r="KA381" s="358"/>
      <c r="KB381" s="358"/>
      <c r="KC381" s="358"/>
      <c r="KD381" s="358"/>
      <c r="KE381" s="358"/>
      <c r="KF381" s="358"/>
      <c r="KG381" s="358"/>
      <c r="KH381" s="358"/>
      <c r="KI381" s="358"/>
      <c r="KJ381" s="358"/>
      <c r="KK381" s="358"/>
      <c r="KL381" s="358"/>
      <c r="KM381" s="358"/>
      <c r="KN381" s="358"/>
      <c r="KO381" s="358"/>
      <c r="KP381" s="358"/>
      <c r="KQ381" s="358"/>
      <c r="KR381" s="358"/>
      <c r="KS381" s="358"/>
      <c r="KT381" s="358"/>
      <c r="KU381" s="358"/>
      <c r="KV381" s="358"/>
      <c r="KW381" s="358"/>
      <c r="KX381" s="358"/>
      <c r="KY381" s="358"/>
      <c r="KZ381" s="358"/>
      <c r="LA381" s="358"/>
      <c r="LB381" s="358"/>
      <c r="LC381" s="358"/>
      <c r="LD381" s="358"/>
      <c r="LE381" s="358"/>
      <c r="LF381" s="358"/>
      <c r="LG381" s="358"/>
      <c r="LH381" s="358"/>
      <c r="LI381" s="358"/>
      <c r="LJ381" s="358"/>
      <c r="LK381" s="358"/>
      <c r="LL381" s="358"/>
      <c r="LM381" s="358"/>
      <c r="LN381" s="358"/>
      <c r="LO381" s="358"/>
      <c r="LP381" s="358"/>
      <c r="LQ381" s="358"/>
      <c r="LR381" s="358"/>
      <c r="LS381" s="358"/>
      <c r="LT381" s="358"/>
      <c r="LU381" s="358"/>
      <c r="LV381" s="358"/>
      <c r="LW381" s="358"/>
      <c r="LX381" s="358"/>
      <c r="LY381" s="358"/>
      <c r="LZ381" s="358"/>
      <c r="MA381" s="358"/>
      <c r="MB381" s="358"/>
      <c r="MC381" s="358"/>
      <c r="MD381" s="358"/>
      <c r="ME381" s="358"/>
      <c r="MF381" s="358"/>
      <c r="MG381" s="358"/>
      <c r="MH381" s="358"/>
      <c r="MI381" s="358"/>
      <c r="MJ381" s="358"/>
      <c r="MK381" s="358"/>
      <c r="ML381" s="358"/>
      <c r="MM381" s="358"/>
      <c r="MN381" s="358"/>
      <c r="MO381" s="358"/>
      <c r="MP381" s="358"/>
      <c r="MQ381" s="358"/>
      <c r="MR381" s="358"/>
      <c r="MS381" s="358"/>
      <c r="MT381" s="358"/>
      <c r="MU381" s="358"/>
      <c r="MV381" s="358"/>
      <c r="MW381" s="358"/>
      <c r="MX381" s="358"/>
      <c r="MY381" s="358"/>
      <c r="MZ381" s="358"/>
      <c r="NA381" s="358"/>
      <c r="NB381" s="358"/>
      <c r="NC381" s="358"/>
      <c r="ND381" s="358"/>
      <c r="NE381" s="358"/>
      <c r="NF381" s="358"/>
      <c r="NG381" s="358"/>
      <c r="NH381" s="358"/>
      <c r="NI381" s="358"/>
      <c r="NJ381" s="358"/>
      <c r="NK381" s="358"/>
      <c r="NL381" s="358"/>
      <c r="NM381" s="358"/>
      <c r="NN381" s="358"/>
      <c r="NO381" s="358"/>
      <c r="NP381" s="358"/>
      <c r="NQ381" s="358"/>
      <c r="NR381" s="358"/>
      <c r="NS381" s="358"/>
      <c r="NT381" s="358"/>
      <c r="NU381" s="358"/>
      <c r="NV381" s="358"/>
      <c r="NW381" s="358"/>
      <c r="NX381" s="358"/>
      <c r="NY381" s="358"/>
      <c r="NZ381" s="358"/>
      <c r="OA381" s="358"/>
      <c r="OB381" s="358"/>
      <c r="OC381" s="358"/>
      <c r="OD381" s="358"/>
      <c r="OE381" s="358"/>
      <c r="OF381" s="358"/>
      <c r="OG381" s="358"/>
      <c r="OH381" s="358"/>
      <c r="OI381" s="358"/>
      <c r="OJ381" s="358"/>
      <c r="OK381" s="358"/>
      <c r="OL381" s="358"/>
      <c r="OM381" s="358"/>
      <c r="ON381" s="358"/>
      <c r="OO381" s="358"/>
      <c r="OP381" s="358"/>
      <c r="OQ381" s="358"/>
      <c r="OR381" s="358"/>
      <c r="OS381" s="358"/>
      <c r="OT381" s="358"/>
      <c r="OU381" s="358"/>
      <c r="OV381" s="358"/>
      <c r="OW381" s="358"/>
      <c r="OX381" s="358"/>
      <c r="OY381" s="358"/>
      <c r="OZ381" s="358"/>
      <c r="PA381" s="358"/>
      <c r="PB381" s="358"/>
      <c r="PC381" s="358"/>
      <c r="PD381" s="358"/>
      <c r="PE381" s="358"/>
      <c r="PF381" s="358"/>
      <c r="PG381" s="358"/>
      <c r="PH381" s="358"/>
      <c r="PI381" s="358"/>
      <c r="PJ381" s="358"/>
      <c r="PK381" s="358"/>
      <c r="PL381" s="358"/>
      <c r="PM381" s="358"/>
      <c r="PN381" s="358"/>
      <c r="PO381" s="358"/>
      <c r="PP381" s="358"/>
      <c r="PQ381" s="358"/>
      <c r="PR381" s="358"/>
      <c r="PS381" s="358"/>
      <c r="PT381" s="358"/>
      <c r="PU381" s="358"/>
      <c r="PV381" s="358"/>
      <c r="PW381" s="358"/>
      <c r="PX381" s="358"/>
      <c r="PY381" s="358"/>
      <c r="PZ381" s="358"/>
      <c r="QA381" s="358"/>
      <c r="QB381" s="358"/>
      <c r="QC381" s="358"/>
      <c r="QD381" s="358"/>
      <c r="QE381" s="358"/>
      <c r="QF381" s="358"/>
      <c r="QG381" s="358"/>
      <c r="QH381" s="358"/>
      <c r="QI381" s="358"/>
      <c r="QJ381" s="358"/>
      <c r="QK381" s="358"/>
      <c r="QL381" s="358"/>
      <c r="QM381" s="358"/>
      <c r="QN381" s="358"/>
      <c r="QO381" s="358"/>
      <c r="QP381" s="358"/>
      <c r="QQ381" s="358"/>
      <c r="QR381" s="358"/>
      <c r="QS381" s="358"/>
      <c r="QT381" s="358"/>
      <c r="QU381" s="358"/>
      <c r="QV381" s="358"/>
      <c r="QW381" s="358"/>
      <c r="QX381" s="358"/>
      <c r="QY381" s="358"/>
      <c r="QZ381" s="358"/>
      <c r="RA381" s="358"/>
      <c r="RB381" s="358"/>
      <c r="RC381" s="358"/>
      <c r="RD381" s="358"/>
      <c r="RE381" s="358"/>
      <c r="RF381" s="358"/>
      <c r="RG381" s="358"/>
      <c r="RH381" s="358"/>
      <c r="RI381" s="358"/>
      <c r="RJ381" s="358"/>
      <c r="RK381" s="358"/>
      <c r="RL381" s="358"/>
      <c r="RM381" s="358"/>
      <c r="RN381" s="358"/>
      <c r="RO381" s="358"/>
      <c r="RP381" s="358"/>
      <c r="RQ381" s="358"/>
      <c r="RR381" s="358"/>
      <c r="RS381" s="358"/>
      <c r="RT381" s="358"/>
      <c r="RU381" s="358"/>
      <c r="RV381" s="358"/>
      <c r="RW381" s="358"/>
      <c r="RX381" s="358"/>
      <c r="RY381" s="358"/>
      <c r="RZ381" s="358"/>
      <c r="SA381" s="358"/>
      <c r="SB381" s="358"/>
      <c r="SC381" s="358"/>
      <c r="SD381" s="358"/>
      <c r="SE381" s="358"/>
      <c r="SF381" s="358"/>
      <c r="SG381" s="358"/>
      <c r="SH381" s="358"/>
      <c r="SI381" s="358"/>
      <c r="SJ381" s="358"/>
      <c r="SK381" s="358"/>
      <c r="SL381" s="358"/>
      <c r="SM381" s="358"/>
      <c r="SN381" s="358"/>
      <c r="SO381" s="358"/>
      <c r="SP381" s="358"/>
      <c r="SQ381" s="358"/>
      <c r="SR381" s="358"/>
      <c r="SS381" s="358"/>
      <c r="ST381" s="358"/>
      <c r="SU381" s="358"/>
      <c r="SV381" s="358"/>
      <c r="SW381" s="358"/>
      <c r="SX381" s="358"/>
      <c r="SY381" s="358"/>
      <c r="SZ381" s="358"/>
      <c r="TA381" s="358"/>
      <c r="TB381" s="358"/>
      <c r="TC381" s="358"/>
      <c r="TD381" s="358"/>
      <c r="TE381" s="358"/>
      <c r="TF381" s="358"/>
      <c r="TG381" s="358"/>
      <c r="TH381" s="358"/>
      <c r="TI381" s="358"/>
      <c r="TJ381" s="358"/>
      <c r="TK381" s="358"/>
      <c r="TL381" s="358"/>
      <c r="TM381" s="358"/>
      <c r="TN381" s="358"/>
      <c r="TO381" s="358"/>
      <c r="TP381" s="358"/>
      <c r="TQ381" s="358"/>
      <c r="TR381" s="358"/>
      <c r="TS381" s="358"/>
      <c r="TT381" s="358"/>
      <c r="TU381" s="358"/>
      <c r="TV381" s="358"/>
      <c r="TW381" s="358"/>
      <c r="TX381" s="358"/>
      <c r="TY381" s="358"/>
      <c r="TZ381" s="358"/>
      <c r="UA381" s="358"/>
      <c r="UB381" s="358"/>
      <c r="UC381" s="358"/>
      <c r="UD381" s="358"/>
      <c r="UE381" s="358"/>
      <c r="UF381" s="358"/>
      <c r="UG381" s="358"/>
      <c r="UH381" s="358"/>
      <c r="UI381" s="358"/>
      <c r="UJ381" s="358"/>
      <c r="UK381" s="358"/>
      <c r="UL381" s="358"/>
      <c r="UM381" s="358"/>
      <c r="UN381" s="358"/>
      <c r="UO381" s="358"/>
      <c r="UP381" s="358"/>
      <c r="UQ381" s="358"/>
      <c r="UR381" s="358"/>
      <c r="US381" s="358"/>
      <c r="UT381" s="358"/>
      <c r="UU381" s="358"/>
      <c r="UV381" s="358"/>
      <c r="UW381" s="358"/>
      <c r="UX381" s="358"/>
      <c r="UY381" s="358"/>
      <c r="UZ381" s="358"/>
      <c r="VA381" s="358"/>
      <c r="VB381" s="358"/>
      <c r="VC381" s="358"/>
      <c r="VD381" s="358"/>
      <c r="VE381" s="358"/>
      <c r="VF381" s="358"/>
      <c r="VG381" s="358"/>
      <c r="VH381" s="358"/>
      <c r="VI381" s="358"/>
      <c r="VJ381" s="358"/>
      <c r="VK381" s="358"/>
      <c r="VL381" s="358"/>
      <c r="VM381" s="358"/>
      <c r="VN381" s="358"/>
      <c r="VO381" s="358"/>
      <c r="VP381" s="358"/>
      <c r="VQ381" s="358"/>
      <c r="VR381" s="358"/>
      <c r="VS381" s="358"/>
      <c r="VT381" s="358"/>
      <c r="VU381" s="358"/>
      <c r="VV381" s="358"/>
      <c r="VW381" s="358"/>
      <c r="VX381" s="358"/>
      <c r="VY381" s="358"/>
      <c r="VZ381" s="358"/>
      <c r="WA381" s="358"/>
      <c r="WB381" s="358"/>
      <c r="WC381" s="358"/>
      <c r="WD381" s="358"/>
      <c r="WE381" s="358"/>
      <c r="WF381" s="358"/>
      <c r="WG381" s="358"/>
      <c r="WH381" s="358"/>
    </row>
    <row r="382" spans="1:606" s="357" customFormat="1" ht="62.25" customHeight="1">
      <c r="A382" s="359"/>
      <c r="B382" s="35" t="s">
        <v>924</v>
      </c>
      <c r="C382" s="222"/>
      <c r="D382" s="181"/>
      <c r="E382" s="454"/>
      <c r="F382" s="473"/>
      <c r="G382" s="902"/>
      <c r="H382" s="473"/>
      <c r="I382" s="608" t="s">
        <v>0</v>
      </c>
      <c r="J382" s="608" t="s">
        <v>3</v>
      </c>
      <c r="K382" s="608" t="s">
        <v>923</v>
      </c>
      <c r="L382" s="608" t="s">
        <v>6</v>
      </c>
      <c r="M382" s="604">
        <v>113325863.34</v>
      </c>
      <c r="N382" s="604">
        <v>113325863.34</v>
      </c>
      <c r="O382" s="605">
        <v>126288000</v>
      </c>
      <c r="P382" s="605">
        <v>126288000</v>
      </c>
      <c r="Q382" s="606">
        <v>126288000</v>
      </c>
      <c r="R382" s="606">
        <v>126288000</v>
      </c>
      <c r="S382" s="364">
        <v>3</v>
      </c>
      <c r="BF382" s="358"/>
      <c r="BG382" s="358"/>
      <c r="BH382" s="358"/>
      <c r="BI382" s="358"/>
      <c r="BJ382" s="358"/>
      <c r="BK382" s="358"/>
      <c r="BL382" s="358"/>
      <c r="BM382" s="358"/>
      <c r="BN382" s="358"/>
      <c r="BO382" s="358"/>
      <c r="BP382" s="358"/>
      <c r="BQ382" s="358"/>
      <c r="BR382" s="358"/>
      <c r="BS382" s="358"/>
      <c r="BT382" s="358"/>
      <c r="BU382" s="358"/>
      <c r="BV382" s="358"/>
      <c r="BW382" s="358"/>
      <c r="BX382" s="358"/>
      <c r="BY382" s="358"/>
      <c r="BZ382" s="358"/>
      <c r="CA382" s="358"/>
      <c r="CB382" s="358"/>
      <c r="CC382" s="358"/>
      <c r="CD382" s="358"/>
      <c r="CE382" s="358"/>
      <c r="CF382" s="358"/>
      <c r="CG382" s="358"/>
      <c r="CH382" s="358"/>
      <c r="CI382" s="358"/>
      <c r="CJ382" s="358"/>
      <c r="CK382" s="358"/>
      <c r="CL382" s="358"/>
      <c r="CM382" s="358"/>
      <c r="CN382" s="358"/>
      <c r="CO382" s="358"/>
      <c r="CP382" s="358"/>
      <c r="CQ382" s="358"/>
      <c r="CR382" s="358"/>
      <c r="CS382" s="358"/>
      <c r="CT382" s="358"/>
      <c r="CU382" s="358"/>
      <c r="CV382" s="358"/>
      <c r="CW382" s="358"/>
      <c r="CX382" s="358"/>
      <c r="CY382" s="358"/>
      <c r="CZ382" s="358"/>
      <c r="DA382" s="358"/>
      <c r="DB382" s="358"/>
      <c r="DC382" s="358"/>
      <c r="DD382" s="358"/>
      <c r="DE382" s="358"/>
      <c r="DF382" s="358"/>
      <c r="DG382" s="358"/>
      <c r="DH382" s="358"/>
      <c r="DI382" s="358"/>
      <c r="DJ382" s="358"/>
      <c r="DK382" s="358"/>
      <c r="DL382" s="358"/>
      <c r="DM382" s="358"/>
      <c r="DN382" s="358"/>
      <c r="DO382" s="358"/>
      <c r="DP382" s="358"/>
      <c r="DQ382" s="358"/>
      <c r="DR382" s="358"/>
      <c r="DS382" s="358"/>
      <c r="DT382" s="358"/>
      <c r="DU382" s="358"/>
      <c r="DV382" s="358"/>
      <c r="DW382" s="358"/>
      <c r="DX382" s="358"/>
      <c r="DY382" s="358"/>
      <c r="DZ382" s="358"/>
      <c r="EA382" s="358"/>
      <c r="EB382" s="358"/>
      <c r="EC382" s="358"/>
      <c r="ED382" s="358"/>
      <c r="EE382" s="358"/>
      <c r="EF382" s="358"/>
      <c r="EG382" s="358"/>
      <c r="EH382" s="358"/>
      <c r="EI382" s="358"/>
      <c r="EJ382" s="358"/>
      <c r="EK382" s="358"/>
      <c r="EL382" s="358"/>
      <c r="EM382" s="358"/>
      <c r="EN382" s="358"/>
      <c r="EO382" s="358"/>
      <c r="EP382" s="358"/>
      <c r="EQ382" s="358"/>
      <c r="ER382" s="358"/>
      <c r="ES382" s="358"/>
      <c r="ET382" s="358"/>
      <c r="EU382" s="358"/>
      <c r="EV382" s="358"/>
      <c r="EW382" s="358"/>
      <c r="EX382" s="358"/>
      <c r="EY382" s="358"/>
      <c r="EZ382" s="358"/>
      <c r="FA382" s="358"/>
      <c r="FB382" s="358"/>
      <c r="FC382" s="358"/>
      <c r="FD382" s="358"/>
      <c r="FE382" s="358"/>
      <c r="FF382" s="358"/>
      <c r="FG382" s="358"/>
      <c r="FH382" s="358"/>
      <c r="FI382" s="358"/>
      <c r="FJ382" s="358"/>
      <c r="FK382" s="358"/>
      <c r="FL382" s="358"/>
      <c r="FM382" s="358"/>
      <c r="FN382" s="358"/>
      <c r="FO382" s="358"/>
      <c r="FP382" s="358"/>
      <c r="FQ382" s="358"/>
      <c r="FR382" s="358"/>
      <c r="FS382" s="358"/>
      <c r="FT382" s="358"/>
      <c r="FU382" s="358"/>
      <c r="FV382" s="358"/>
      <c r="FW382" s="358"/>
      <c r="FX382" s="358"/>
      <c r="FY382" s="358"/>
      <c r="FZ382" s="358"/>
      <c r="GA382" s="358"/>
      <c r="GB382" s="358"/>
      <c r="GC382" s="358"/>
      <c r="GD382" s="358"/>
      <c r="GE382" s="358"/>
      <c r="GF382" s="358"/>
      <c r="GG382" s="358"/>
      <c r="GH382" s="358"/>
      <c r="GI382" s="358"/>
      <c r="GJ382" s="358"/>
      <c r="GK382" s="358"/>
      <c r="GL382" s="358"/>
      <c r="GM382" s="358"/>
      <c r="GN382" s="358"/>
      <c r="GO382" s="358"/>
      <c r="GP382" s="358"/>
      <c r="GQ382" s="358"/>
      <c r="GR382" s="358"/>
      <c r="GS382" s="358"/>
      <c r="GT382" s="358"/>
      <c r="GU382" s="358"/>
      <c r="GV382" s="358"/>
      <c r="GW382" s="358"/>
      <c r="GX382" s="358"/>
      <c r="GY382" s="358"/>
      <c r="GZ382" s="358"/>
      <c r="HA382" s="358"/>
      <c r="HB382" s="358"/>
      <c r="HC382" s="358"/>
      <c r="HD382" s="358"/>
      <c r="HE382" s="358"/>
      <c r="HF382" s="358"/>
      <c r="HG382" s="358"/>
      <c r="HH382" s="358"/>
      <c r="HI382" s="358"/>
      <c r="HJ382" s="358"/>
      <c r="HK382" s="358"/>
      <c r="HL382" s="358"/>
      <c r="HM382" s="358"/>
      <c r="HN382" s="358"/>
      <c r="HO382" s="358"/>
      <c r="HP382" s="358"/>
      <c r="HQ382" s="358"/>
      <c r="HR382" s="358"/>
      <c r="HS382" s="358"/>
      <c r="HT382" s="358"/>
      <c r="HU382" s="358"/>
      <c r="HV382" s="358"/>
      <c r="HW382" s="358"/>
      <c r="HX382" s="358"/>
      <c r="HY382" s="358"/>
      <c r="HZ382" s="358"/>
      <c r="IA382" s="358"/>
      <c r="IB382" s="358"/>
      <c r="IC382" s="358"/>
      <c r="ID382" s="358"/>
      <c r="IE382" s="358"/>
      <c r="IF382" s="358"/>
      <c r="IG382" s="358"/>
      <c r="IH382" s="358"/>
      <c r="II382" s="358"/>
      <c r="IJ382" s="358"/>
      <c r="IK382" s="358"/>
      <c r="IL382" s="358"/>
      <c r="IM382" s="358"/>
      <c r="IN382" s="358"/>
      <c r="IO382" s="358"/>
      <c r="IP382" s="358"/>
      <c r="IQ382" s="358"/>
      <c r="IR382" s="358"/>
      <c r="IS382" s="358"/>
      <c r="IT382" s="358"/>
      <c r="IU382" s="358"/>
      <c r="IV382" s="358"/>
      <c r="IW382" s="358"/>
      <c r="IX382" s="358"/>
      <c r="IY382" s="358"/>
      <c r="IZ382" s="358"/>
      <c r="JA382" s="358"/>
      <c r="JB382" s="358"/>
      <c r="JC382" s="358"/>
      <c r="JD382" s="358"/>
      <c r="JE382" s="358"/>
      <c r="JF382" s="358"/>
      <c r="JG382" s="358"/>
      <c r="JH382" s="358"/>
      <c r="JI382" s="358"/>
      <c r="JJ382" s="358"/>
      <c r="JK382" s="358"/>
      <c r="JL382" s="358"/>
      <c r="JM382" s="358"/>
      <c r="JN382" s="358"/>
      <c r="JO382" s="358"/>
      <c r="JP382" s="358"/>
      <c r="JQ382" s="358"/>
      <c r="JR382" s="358"/>
      <c r="JS382" s="358"/>
      <c r="JT382" s="358"/>
      <c r="JU382" s="358"/>
      <c r="JV382" s="358"/>
      <c r="JW382" s="358"/>
      <c r="JX382" s="358"/>
      <c r="JY382" s="358"/>
      <c r="JZ382" s="358"/>
      <c r="KA382" s="358"/>
      <c r="KB382" s="358"/>
      <c r="KC382" s="358"/>
      <c r="KD382" s="358"/>
      <c r="KE382" s="358"/>
      <c r="KF382" s="358"/>
      <c r="KG382" s="358"/>
      <c r="KH382" s="358"/>
      <c r="KI382" s="358"/>
      <c r="KJ382" s="358"/>
      <c r="KK382" s="358"/>
      <c r="KL382" s="358"/>
      <c r="KM382" s="358"/>
      <c r="KN382" s="358"/>
      <c r="KO382" s="358"/>
      <c r="KP382" s="358"/>
      <c r="KQ382" s="358"/>
      <c r="KR382" s="358"/>
      <c r="KS382" s="358"/>
      <c r="KT382" s="358"/>
      <c r="KU382" s="358"/>
      <c r="KV382" s="358"/>
      <c r="KW382" s="358"/>
      <c r="KX382" s="358"/>
      <c r="KY382" s="358"/>
      <c r="KZ382" s="358"/>
      <c r="LA382" s="358"/>
      <c r="LB382" s="358"/>
      <c r="LC382" s="358"/>
      <c r="LD382" s="358"/>
      <c r="LE382" s="358"/>
      <c r="LF382" s="358"/>
      <c r="LG382" s="358"/>
      <c r="LH382" s="358"/>
      <c r="LI382" s="358"/>
      <c r="LJ382" s="358"/>
      <c r="LK382" s="358"/>
      <c r="LL382" s="358"/>
      <c r="LM382" s="358"/>
      <c r="LN382" s="358"/>
      <c r="LO382" s="358"/>
      <c r="LP382" s="358"/>
      <c r="LQ382" s="358"/>
      <c r="LR382" s="358"/>
      <c r="LS382" s="358"/>
      <c r="LT382" s="358"/>
      <c r="LU382" s="358"/>
      <c r="LV382" s="358"/>
      <c r="LW382" s="358"/>
      <c r="LX382" s="358"/>
      <c r="LY382" s="358"/>
      <c r="LZ382" s="358"/>
      <c r="MA382" s="358"/>
      <c r="MB382" s="358"/>
      <c r="MC382" s="358"/>
      <c r="MD382" s="358"/>
      <c r="ME382" s="358"/>
      <c r="MF382" s="358"/>
      <c r="MG382" s="358"/>
      <c r="MH382" s="358"/>
      <c r="MI382" s="358"/>
      <c r="MJ382" s="358"/>
      <c r="MK382" s="358"/>
      <c r="ML382" s="358"/>
      <c r="MM382" s="358"/>
      <c r="MN382" s="358"/>
      <c r="MO382" s="358"/>
      <c r="MP382" s="358"/>
      <c r="MQ382" s="358"/>
      <c r="MR382" s="358"/>
      <c r="MS382" s="358"/>
      <c r="MT382" s="358"/>
      <c r="MU382" s="358"/>
      <c r="MV382" s="358"/>
      <c r="MW382" s="358"/>
      <c r="MX382" s="358"/>
      <c r="MY382" s="358"/>
      <c r="MZ382" s="358"/>
      <c r="NA382" s="358"/>
      <c r="NB382" s="358"/>
      <c r="NC382" s="358"/>
      <c r="ND382" s="358"/>
      <c r="NE382" s="358"/>
      <c r="NF382" s="358"/>
      <c r="NG382" s="358"/>
      <c r="NH382" s="358"/>
      <c r="NI382" s="358"/>
      <c r="NJ382" s="358"/>
      <c r="NK382" s="358"/>
      <c r="NL382" s="358"/>
      <c r="NM382" s="358"/>
      <c r="NN382" s="358"/>
      <c r="NO382" s="358"/>
      <c r="NP382" s="358"/>
      <c r="NQ382" s="358"/>
      <c r="NR382" s="358"/>
      <c r="NS382" s="358"/>
      <c r="NT382" s="358"/>
      <c r="NU382" s="358"/>
      <c r="NV382" s="358"/>
      <c r="NW382" s="358"/>
      <c r="NX382" s="358"/>
      <c r="NY382" s="358"/>
      <c r="NZ382" s="358"/>
      <c r="OA382" s="358"/>
      <c r="OB382" s="358"/>
      <c r="OC382" s="358"/>
      <c r="OD382" s="358"/>
      <c r="OE382" s="358"/>
      <c r="OF382" s="358"/>
      <c r="OG382" s="358"/>
      <c r="OH382" s="358"/>
      <c r="OI382" s="358"/>
      <c r="OJ382" s="358"/>
      <c r="OK382" s="358"/>
      <c r="OL382" s="358"/>
      <c r="OM382" s="358"/>
      <c r="ON382" s="358"/>
      <c r="OO382" s="358"/>
      <c r="OP382" s="358"/>
      <c r="OQ382" s="358"/>
      <c r="OR382" s="358"/>
      <c r="OS382" s="358"/>
      <c r="OT382" s="358"/>
      <c r="OU382" s="358"/>
      <c r="OV382" s="358"/>
      <c r="OW382" s="358"/>
      <c r="OX382" s="358"/>
      <c r="OY382" s="358"/>
      <c r="OZ382" s="358"/>
      <c r="PA382" s="358"/>
      <c r="PB382" s="358"/>
      <c r="PC382" s="358"/>
      <c r="PD382" s="358"/>
      <c r="PE382" s="358"/>
      <c r="PF382" s="358"/>
      <c r="PG382" s="358"/>
      <c r="PH382" s="358"/>
      <c r="PI382" s="358"/>
      <c r="PJ382" s="358"/>
      <c r="PK382" s="358"/>
      <c r="PL382" s="358"/>
      <c r="PM382" s="358"/>
      <c r="PN382" s="358"/>
      <c r="PO382" s="358"/>
      <c r="PP382" s="358"/>
      <c r="PQ382" s="358"/>
      <c r="PR382" s="358"/>
      <c r="PS382" s="358"/>
      <c r="PT382" s="358"/>
      <c r="PU382" s="358"/>
      <c r="PV382" s="358"/>
      <c r="PW382" s="358"/>
      <c r="PX382" s="358"/>
      <c r="PY382" s="358"/>
      <c r="PZ382" s="358"/>
      <c r="QA382" s="358"/>
      <c r="QB382" s="358"/>
      <c r="QC382" s="358"/>
      <c r="QD382" s="358"/>
      <c r="QE382" s="358"/>
      <c r="QF382" s="358"/>
      <c r="QG382" s="358"/>
      <c r="QH382" s="358"/>
      <c r="QI382" s="358"/>
      <c r="QJ382" s="358"/>
      <c r="QK382" s="358"/>
      <c r="QL382" s="358"/>
      <c r="QM382" s="358"/>
      <c r="QN382" s="358"/>
      <c r="QO382" s="358"/>
      <c r="QP382" s="358"/>
      <c r="QQ382" s="358"/>
      <c r="QR382" s="358"/>
      <c r="QS382" s="358"/>
      <c r="QT382" s="358"/>
      <c r="QU382" s="358"/>
      <c r="QV382" s="358"/>
      <c r="QW382" s="358"/>
      <c r="QX382" s="358"/>
      <c r="QY382" s="358"/>
      <c r="QZ382" s="358"/>
      <c r="RA382" s="358"/>
      <c r="RB382" s="358"/>
      <c r="RC382" s="358"/>
      <c r="RD382" s="358"/>
      <c r="RE382" s="358"/>
      <c r="RF382" s="358"/>
      <c r="RG382" s="358"/>
      <c r="RH382" s="358"/>
      <c r="RI382" s="358"/>
      <c r="RJ382" s="358"/>
      <c r="RK382" s="358"/>
      <c r="RL382" s="358"/>
      <c r="RM382" s="358"/>
      <c r="RN382" s="358"/>
      <c r="RO382" s="358"/>
      <c r="RP382" s="358"/>
      <c r="RQ382" s="358"/>
      <c r="RR382" s="358"/>
      <c r="RS382" s="358"/>
      <c r="RT382" s="358"/>
      <c r="RU382" s="358"/>
      <c r="RV382" s="358"/>
      <c r="RW382" s="358"/>
      <c r="RX382" s="358"/>
      <c r="RY382" s="358"/>
      <c r="RZ382" s="358"/>
      <c r="SA382" s="358"/>
      <c r="SB382" s="358"/>
      <c r="SC382" s="358"/>
      <c r="SD382" s="358"/>
      <c r="SE382" s="358"/>
      <c r="SF382" s="358"/>
      <c r="SG382" s="358"/>
      <c r="SH382" s="358"/>
      <c r="SI382" s="358"/>
      <c r="SJ382" s="358"/>
      <c r="SK382" s="358"/>
      <c r="SL382" s="358"/>
      <c r="SM382" s="358"/>
      <c r="SN382" s="358"/>
      <c r="SO382" s="358"/>
      <c r="SP382" s="358"/>
      <c r="SQ382" s="358"/>
      <c r="SR382" s="358"/>
      <c r="SS382" s="358"/>
      <c r="ST382" s="358"/>
      <c r="SU382" s="358"/>
      <c r="SV382" s="358"/>
      <c r="SW382" s="358"/>
      <c r="SX382" s="358"/>
      <c r="SY382" s="358"/>
      <c r="SZ382" s="358"/>
      <c r="TA382" s="358"/>
      <c r="TB382" s="358"/>
      <c r="TC382" s="358"/>
      <c r="TD382" s="358"/>
      <c r="TE382" s="358"/>
      <c r="TF382" s="358"/>
      <c r="TG382" s="358"/>
      <c r="TH382" s="358"/>
      <c r="TI382" s="358"/>
      <c r="TJ382" s="358"/>
      <c r="TK382" s="358"/>
      <c r="TL382" s="358"/>
      <c r="TM382" s="358"/>
      <c r="TN382" s="358"/>
      <c r="TO382" s="358"/>
      <c r="TP382" s="358"/>
      <c r="TQ382" s="358"/>
      <c r="TR382" s="358"/>
      <c r="TS382" s="358"/>
      <c r="TT382" s="358"/>
      <c r="TU382" s="358"/>
      <c r="TV382" s="358"/>
      <c r="TW382" s="358"/>
      <c r="TX382" s="358"/>
      <c r="TY382" s="358"/>
      <c r="TZ382" s="358"/>
      <c r="UA382" s="358"/>
      <c r="UB382" s="358"/>
      <c r="UC382" s="358"/>
      <c r="UD382" s="358"/>
      <c r="UE382" s="358"/>
      <c r="UF382" s="358"/>
      <c r="UG382" s="358"/>
      <c r="UH382" s="358"/>
      <c r="UI382" s="358"/>
      <c r="UJ382" s="358"/>
      <c r="UK382" s="358"/>
      <c r="UL382" s="358"/>
      <c r="UM382" s="358"/>
      <c r="UN382" s="358"/>
      <c r="UO382" s="358"/>
      <c r="UP382" s="358"/>
      <c r="UQ382" s="358"/>
      <c r="UR382" s="358"/>
      <c r="US382" s="358"/>
      <c r="UT382" s="358"/>
      <c r="UU382" s="358"/>
      <c r="UV382" s="358"/>
      <c r="UW382" s="358"/>
      <c r="UX382" s="358"/>
      <c r="UY382" s="358"/>
      <c r="UZ382" s="358"/>
      <c r="VA382" s="358"/>
      <c r="VB382" s="358"/>
      <c r="VC382" s="358"/>
      <c r="VD382" s="358"/>
      <c r="VE382" s="358"/>
      <c r="VF382" s="358"/>
      <c r="VG382" s="358"/>
      <c r="VH382" s="358"/>
      <c r="VI382" s="358"/>
      <c r="VJ382" s="358"/>
      <c r="VK382" s="358"/>
      <c r="VL382" s="358"/>
      <c r="VM382" s="358"/>
      <c r="VN382" s="358"/>
      <c r="VO382" s="358"/>
      <c r="VP382" s="358"/>
      <c r="VQ382" s="358"/>
      <c r="VR382" s="358"/>
      <c r="VS382" s="358"/>
      <c r="VT382" s="358"/>
      <c r="VU382" s="358"/>
      <c r="VV382" s="358"/>
      <c r="VW382" s="358"/>
      <c r="VX382" s="358"/>
      <c r="VY382" s="358"/>
      <c r="VZ382" s="358"/>
      <c r="WA382" s="358"/>
      <c r="WB382" s="358"/>
      <c r="WC382" s="358"/>
      <c r="WD382" s="358"/>
      <c r="WE382" s="358"/>
      <c r="WF382" s="358"/>
      <c r="WG382" s="358"/>
      <c r="WH382" s="358"/>
    </row>
    <row r="383" spans="1:606" s="357" customFormat="1" ht="61.5" customHeight="1">
      <c r="A383" s="359"/>
      <c r="B383" s="208" t="s">
        <v>925</v>
      </c>
      <c r="C383" s="451" t="s">
        <v>926</v>
      </c>
      <c r="D383" s="471" t="s">
        <v>893</v>
      </c>
      <c r="E383" s="224" t="s">
        <v>927</v>
      </c>
      <c r="F383" s="475" t="s">
        <v>113</v>
      </c>
      <c r="G383" s="894">
        <v>43528</v>
      </c>
      <c r="H383" s="475" t="s">
        <v>114</v>
      </c>
      <c r="I383" s="608" t="s">
        <v>0</v>
      </c>
      <c r="J383" s="608" t="s">
        <v>3</v>
      </c>
      <c r="K383" s="608" t="s">
        <v>928</v>
      </c>
      <c r="L383" s="608" t="s">
        <v>54</v>
      </c>
      <c r="M383" s="602">
        <f>M384+M385</f>
        <v>5183000</v>
      </c>
      <c r="N383" s="602">
        <f>N384+N385</f>
        <v>5183000</v>
      </c>
      <c r="O383" s="602">
        <f t="shared" ref="O383:R383" si="30">O384+O385</f>
        <v>4329200</v>
      </c>
      <c r="P383" s="602">
        <f>P384+P385</f>
        <v>3120000</v>
      </c>
      <c r="Q383" s="602">
        <f t="shared" si="30"/>
        <v>4680000</v>
      </c>
      <c r="R383" s="602">
        <f t="shared" si="30"/>
        <v>4680000</v>
      </c>
      <c r="S383" s="450"/>
      <c r="T383" s="363"/>
      <c r="BF383" s="358"/>
      <c r="BG383" s="358"/>
      <c r="BH383" s="358"/>
      <c r="BI383" s="358"/>
      <c r="BJ383" s="358"/>
      <c r="BK383" s="358"/>
      <c r="BL383" s="358"/>
      <c r="BM383" s="358"/>
      <c r="BN383" s="358"/>
      <c r="BO383" s="358"/>
      <c r="BP383" s="358"/>
      <c r="BQ383" s="358"/>
      <c r="BR383" s="358"/>
      <c r="BS383" s="358"/>
      <c r="BT383" s="358"/>
      <c r="BU383" s="358"/>
      <c r="BV383" s="358"/>
      <c r="BW383" s="358"/>
      <c r="BX383" s="358"/>
      <c r="BY383" s="358"/>
      <c r="BZ383" s="358"/>
      <c r="CA383" s="358"/>
      <c r="CB383" s="358"/>
      <c r="CC383" s="358"/>
      <c r="CD383" s="358"/>
      <c r="CE383" s="358"/>
      <c r="CF383" s="358"/>
      <c r="CG383" s="358"/>
      <c r="CH383" s="358"/>
      <c r="CI383" s="358"/>
      <c r="CJ383" s="358"/>
      <c r="CK383" s="358"/>
      <c r="CL383" s="358"/>
      <c r="CM383" s="358"/>
      <c r="CN383" s="358"/>
      <c r="CO383" s="358"/>
      <c r="CP383" s="358"/>
      <c r="CQ383" s="358"/>
      <c r="CR383" s="358"/>
      <c r="CS383" s="358"/>
      <c r="CT383" s="358"/>
      <c r="CU383" s="358"/>
      <c r="CV383" s="358"/>
      <c r="CW383" s="358"/>
      <c r="CX383" s="358"/>
      <c r="CY383" s="358"/>
      <c r="CZ383" s="358"/>
      <c r="DA383" s="358"/>
      <c r="DB383" s="358"/>
      <c r="DC383" s="358"/>
      <c r="DD383" s="358"/>
      <c r="DE383" s="358"/>
      <c r="DF383" s="358"/>
      <c r="DG383" s="358"/>
      <c r="DH383" s="358"/>
      <c r="DI383" s="358"/>
      <c r="DJ383" s="358"/>
      <c r="DK383" s="358"/>
      <c r="DL383" s="358"/>
      <c r="DM383" s="358"/>
      <c r="DN383" s="358"/>
      <c r="DO383" s="358"/>
      <c r="DP383" s="358"/>
      <c r="DQ383" s="358"/>
      <c r="DR383" s="358"/>
      <c r="DS383" s="358"/>
      <c r="DT383" s="358"/>
      <c r="DU383" s="358"/>
      <c r="DV383" s="358"/>
      <c r="DW383" s="358"/>
      <c r="DX383" s="358"/>
      <c r="DY383" s="358"/>
      <c r="DZ383" s="358"/>
      <c r="EA383" s="358"/>
      <c r="EB383" s="358"/>
      <c r="EC383" s="358"/>
      <c r="ED383" s="358"/>
      <c r="EE383" s="358"/>
      <c r="EF383" s="358"/>
      <c r="EG383" s="358"/>
      <c r="EH383" s="358"/>
      <c r="EI383" s="358"/>
      <c r="EJ383" s="358"/>
      <c r="EK383" s="358"/>
      <c r="EL383" s="358"/>
      <c r="EM383" s="358"/>
      <c r="EN383" s="358"/>
      <c r="EO383" s="358"/>
      <c r="EP383" s="358"/>
      <c r="EQ383" s="358"/>
      <c r="ER383" s="358"/>
      <c r="ES383" s="358"/>
      <c r="ET383" s="358"/>
      <c r="EU383" s="358"/>
      <c r="EV383" s="358"/>
      <c r="EW383" s="358"/>
      <c r="EX383" s="358"/>
      <c r="EY383" s="358"/>
      <c r="EZ383" s="358"/>
      <c r="FA383" s="358"/>
      <c r="FB383" s="358"/>
      <c r="FC383" s="358"/>
      <c r="FD383" s="358"/>
      <c r="FE383" s="358"/>
      <c r="FF383" s="358"/>
      <c r="FG383" s="358"/>
      <c r="FH383" s="358"/>
      <c r="FI383" s="358"/>
      <c r="FJ383" s="358"/>
      <c r="FK383" s="358"/>
      <c r="FL383" s="358"/>
      <c r="FM383" s="358"/>
      <c r="FN383" s="358"/>
      <c r="FO383" s="358"/>
      <c r="FP383" s="358"/>
      <c r="FQ383" s="358"/>
      <c r="FR383" s="358"/>
      <c r="FS383" s="358"/>
      <c r="FT383" s="358"/>
      <c r="FU383" s="358"/>
      <c r="FV383" s="358"/>
      <c r="FW383" s="358"/>
      <c r="FX383" s="358"/>
      <c r="FY383" s="358"/>
      <c r="FZ383" s="358"/>
      <c r="GA383" s="358"/>
      <c r="GB383" s="358"/>
      <c r="GC383" s="358"/>
      <c r="GD383" s="358"/>
      <c r="GE383" s="358"/>
      <c r="GF383" s="358"/>
      <c r="GG383" s="358"/>
      <c r="GH383" s="358"/>
      <c r="GI383" s="358"/>
      <c r="GJ383" s="358"/>
      <c r="GK383" s="358"/>
      <c r="GL383" s="358"/>
      <c r="GM383" s="358"/>
      <c r="GN383" s="358"/>
      <c r="GO383" s="358"/>
      <c r="GP383" s="358"/>
      <c r="GQ383" s="358"/>
      <c r="GR383" s="358"/>
      <c r="GS383" s="358"/>
      <c r="GT383" s="358"/>
      <c r="GU383" s="358"/>
      <c r="GV383" s="358"/>
      <c r="GW383" s="358"/>
      <c r="GX383" s="358"/>
      <c r="GY383" s="358"/>
      <c r="GZ383" s="358"/>
      <c r="HA383" s="358"/>
      <c r="HB383" s="358"/>
      <c r="HC383" s="358"/>
      <c r="HD383" s="358"/>
      <c r="HE383" s="358"/>
      <c r="HF383" s="358"/>
      <c r="HG383" s="358"/>
      <c r="HH383" s="358"/>
      <c r="HI383" s="358"/>
      <c r="HJ383" s="358"/>
      <c r="HK383" s="358"/>
      <c r="HL383" s="358"/>
      <c r="HM383" s="358"/>
      <c r="HN383" s="358"/>
      <c r="HO383" s="358"/>
      <c r="HP383" s="358"/>
      <c r="HQ383" s="358"/>
      <c r="HR383" s="358"/>
      <c r="HS383" s="358"/>
      <c r="HT383" s="358"/>
      <c r="HU383" s="358"/>
      <c r="HV383" s="358"/>
      <c r="HW383" s="358"/>
      <c r="HX383" s="358"/>
      <c r="HY383" s="358"/>
      <c r="HZ383" s="358"/>
      <c r="IA383" s="358"/>
      <c r="IB383" s="358"/>
      <c r="IC383" s="358"/>
      <c r="ID383" s="358"/>
      <c r="IE383" s="358"/>
      <c r="IF383" s="358"/>
      <c r="IG383" s="358"/>
      <c r="IH383" s="358"/>
      <c r="II383" s="358"/>
      <c r="IJ383" s="358"/>
      <c r="IK383" s="358"/>
      <c r="IL383" s="358"/>
      <c r="IM383" s="358"/>
      <c r="IN383" s="358"/>
      <c r="IO383" s="358"/>
      <c r="IP383" s="358"/>
      <c r="IQ383" s="358"/>
      <c r="IR383" s="358"/>
      <c r="IS383" s="358"/>
      <c r="IT383" s="358"/>
      <c r="IU383" s="358"/>
      <c r="IV383" s="358"/>
      <c r="IW383" s="358"/>
      <c r="IX383" s="358"/>
      <c r="IY383" s="358"/>
      <c r="IZ383" s="358"/>
      <c r="JA383" s="358"/>
      <c r="JB383" s="358"/>
      <c r="JC383" s="358"/>
      <c r="JD383" s="358"/>
      <c r="JE383" s="358"/>
      <c r="JF383" s="358"/>
      <c r="JG383" s="358"/>
      <c r="JH383" s="358"/>
      <c r="JI383" s="358"/>
      <c r="JJ383" s="358"/>
      <c r="JK383" s="358"/>
      <c r="JL383" s="358"/>
      <c r="JM383" s="358"/>
      <c r="JN383" s="358"/>
      <c r="JO383" s="358"/>
      <c r="JP383" s="358"/>
      <c r="JQ383" s="358"/>
      <c r="JR383" s="358"/>
      <c r="JS383" s="358"/>
      <c r="JT383" s="358"/>
      <c r="JU383" s="358"/>
      <c r="JV383" s="358"/>
      <c r="JW383" s="358"/>
      <c r="JX383" s="358"/>
      <c r="JY383" s="358"/>
      <c r="JZ383" s="358"/>
      <c r="KA383" s="358"/>
      <c r="KB383" s="358"/>
      <c r="KC383" s="358"/>
      <c r="KD383" s="358"/>
      <c r="KE383" s="358"/>
      <c r="KF383" s="358"/>
      <c r="KG383" s="358"/>
      <c r="KH383" s="358"/>
      <c r="KI383" s="358"/>
      <c r="KJ383" s="358"/>
      <c r="KK383" s="358"/>
      <c r="KL383" s="358"/>
      <c r="KM383" s="358"/>
      <c r="KN383" s="358"/>
      <c r="KO383" s="358"/>
      <c r="KP383" s="358"/>
      <c r="KQ383" s="358"/>
      <c r="KR383" s="358"/>
      <c r="KS383" s="358"/>
      <c r="KT383" s="358"/>
      <c r="KU383" s="358"/>
      <c r="KV383" s="358"/>
      <c r="KW383" s="358"/>
      <c r="KX383" s="358"/>
      <c r="KY383" s="358"/>
      <c r="KZ383" s="358"/>
      <c r="LA383" s="358"/>
      <c r="LB383" s="358"/>
      <c r="LC383" s="358"/>
      <c r="LD383" s="358"/>
      <c r="LE383" s="358"/>
      <c r="LF383" s="358"/>
      <c r="LG383" s="358"/>
      <c r="LH383" s="358"/>
      <c r="LI383" s="358"/>
      <c r="LJ383" s="358"/>
      <c r="LK383" s="358"/>
      <c r="LL383" s="358"/>
      <c r="LM383" s="358"/>
      <c r="LN383" s="358"/>
      <c r="LO383" s="358"/>
      <c r="LP383" s="358"/>
      <c r="LQ383" s="358"/>
      <c r="LR383" s="358"/>
      <c r="LS383" s="358"/>
      <c r="LT383" s="358"/>
      <c r="LU383" s="358"/>
      <c r="LV383" s="358"/>
      <c r="LW383" s="358"/>
      <c r="LX383" s="358"/>
      <c r="LY383" s="358"/>
      <c r="LZ383" s="358"/>
      <c r="MA383" s="358"/>
      <c r="MB383" s="358"/>
      <c r="MC383" s="358"/>
      <c r="MD383" s="358"/>
      <c r="ME383" s="358"/>
      <c r="MF383" s="358"/>
      <c r="MG383" s="358"/>
      <c r="MH383" s="358"/>
      <c r="MI383" s="358"/>
      <c r="MJ383" s="358"/>
      <c r="MK383" s="358"/>
      <c r="ML383" s="358"/>
      <c r="MM383" s="358"/>
      <c r="MN383" s="358"/>
      <c r="MO383" s="358"/>
      <c r="MP383" s="358"/>
      <c r="MQ383" s="358"/>
      <c r="MR383" s="358"/>
      <c r="MS383" s="358"/>
      <c r="MT383" s="358"/>
      <c r="MU383" s="358"/>
      <c r="MV383" s="358"/>
      <c r="MW383" s="358"/>
      <c r="MX383" s="358"/>
      <c r="MY383" s="358"/>
      <c r="MZ383" s="358"/>
      <c r="NA383" s="358"/>
      <c r="NB383" s="358"/>
      <c r="NC383" s="358"/>
      <c r="ND383" s="358"/>
      <c r="NE383" s="358"/>
      <c r="NF383" s="358"/>
      <c r="NG383" s="358"/>
      <c r="NH383" s="358"/>
      <c r="NI383" s="358"/>
      <c r="NJ383" s="358"/>
      <c r="NK383" s="358"/>
      <c r="NL383" s="358"/>
      <c r="NM383" s="358"/>
      <c r="NN383" s="358"/>
      <c r="NO383" s="358"/>
      <c r="NP383" s="358"/>
      <c r="NQ383" s="358"/>
      <c r="NR383" s="358"/>
      <c r="NS383" s="358"/>
      <c r="NT383" s="358"/>
      <c r="NU383" s="358"/>
      <c r="NV383" s="358"/>
      <c r="NW383" s="358"/>
      <c r="NX383" s="358"/>
      <c r="NY383" s="358"/>
      <c r="NZ383" s="358"/>
      <c r="OA383" s="358"/>
      <c r="OB383" s="358"/>
      <c r="OC383" s="358"/>
      <c r="OD383" s="358"/>
      <c r="OE383" s="358"/>
      <c r="OF383" s="358"/>
      <c r="OG383" s="358"/>
      <c r="OH383" s="358"/>
      <c r="OI383" s="358"/>
      <c r="OJ383" s="358"/>
      <c r="OK383" s="358"/>
      <c r="OL383" s="358"/>
      <c r="OM383" s="358"/>
      <c r="ON383" s="358"/>
      <c r="OO383" s="358"/>
      <c r="OP383" s="358"/>
      <c r="OQ383" s="358"/>
      <c r="OR383" s="358"/>
      <c r="OS383" s="358"/>
      <c r="OT383" s="358"/>
      <c r="OU383" s="358"/>
      <c r="OV383" s="358"/>
      <c r="OW383" s="358"/>
      <c r="OX383" s="358"/>
      <c r="OY383" s="358"/>
      <c r="OZ383" s="358"/>
      <c r="PA383" s="358"/>
      <c r="PB383" s="358"/>
      <c r="PC383" s="358"/>
      <c r="PD383" s="358"/>
      <c r="PE383" s="358"/>
      <c r="PF383" s="358"/>
      <c r="PG383" s="358"/>
      <c r="PH383" s="358"/>
      <c r="PI383" s="358"/>
      <c r="PJ383" s="358"/>
      <c r="PK383" s="358"/>
      <c r="PL383" s="358"/>
      <c r="PM383" s="358"/>
      <c r="PN383" s="358"/>
      <c r="PO383" s="358"/>
      <c r="PP383" s="358"/>
      <c r="PQ383" s="358"/>
      <c r="PR383" s="358"/>
      <c r="PS383" s="358"/>
      <c r="PT383" s="358"/>
      <c r="PU383" s="358"/>
      <c r="PV383" s="358"/>
      <c r="PW383" s="358"/>
      <c r="PX383" s="358"/>
      <c r="PY383" s="358"/>
      <c r="PZ383" s="358"/>
      <c r="QA383" s="358"/>
      <c r="QB383" s="358"/>
      <c r="QC383" s="358"/>
      <c r="QD383" s="358"/>
      <c r="QE383" s="358"/>
      <c r="QF383" s="358"/>
      <c r="QG383" s="358"/>
      <c r="QH383" s="358"/>
      <c r="QI383" s="358"/>
      <c r="QJ383" s="358"/>
      <c r="QK383" s="358"/>
      <c r="QL383" s="358"/>
      <c r="QM383" s="358"/>
      <c r="QN383" s="358"/>
      <c r="QO383" s="358"/>
      <c r="QP383" s="358"/>
      <c r="QQ383" s="358"/>
      <c r="QR383" s="358"/>
      <c r="QS383" s="358"/>
      <c r="QT383" s="358"/>
      <c r="QU383" s="358"/>
      <c r="QV383" s="358"/>
      <c r="QW383" s="358"/>
      <c r="QX383" s="358"/>
      <c r="QY383" s="358"/>
      <c r="QZ383" s="358"/>
      <c r="RA383" s="358"/>
      <c r="RB383" s="358"/>
      <c r="RC383" s="358"/>
      <c r="RD383" s="358"/>
      <c r="RE383" s="358"/>
      <c r="RF383" s="358"/>
      <c r="RG383" s="358"/>
      <c r="RH383" s="358"/>
      <c r="RI383" s="358"/>
      <c r="RJ383" s="358"/>
      <c r="RK383" s="358"/>
      <c r="RL383" s="358"/>
      <c r="RM383" s="358"/>
      <c r="RN383" s="358"/>
      <c r="RO383" s="358"/>
      <c r="RP383" s="358"/>
      <c r="RQ383" s="358"/>
      <c r="RR383" s="358"/>
      <c r="RS383" s="358"/>
      <c r="RT383" s="358"/>
      <c r="RU383" s="358"/>
      <c r="RV383" s="358"/>
      <c r="RW383" s="358"/>
      <c r="RX383" s="358"/>
      <c r="RY383" s="358"/>
      <c r="RZ383" s="358"/>
      <c r="SA383" s="358"/>
      <c r="SB383" s="358"/>
      <c r="SC383" s="358"/>
      <c r="SD383" s="358"/>
      <c r="SE383" s="358"/>
      <c r="SF383" s="358"/>
      <c r="SG383" s="358"/>
      <c r="SH383" s="358"/>
      <c r="SI383" s="358"/>
      <c r="SJ383" s="358"/>
      <c r="SK383" s="358"/>
      <c r="SL383" s="358"/>
      <c r="SM383" s="358"/>
      <c r="SN383" s="358"/>
      <c r="SO383" s="358"/>
      <c r="SP383" s="358"/>
      <c r="SQ383" s="358"/>
      <c r="SR383" s="358"/>
      <c r="SS383" s="358"/>
      <c r="ST383" s="358"/>
      <c r="SU383" s="358"/>
      <c r="SV383" s="358"/>
      <c r="SW383" s="358"/>
      <c r="SX383" s="358"/>
      <c r="SY383" s="358"/>
      <c r="SZ383" s="358"/>
      <c r="TA383" s="358"/>
      <c r="TB383" s="358"/>
      <c r="TC383" s="358"/>
      <c r="TD383" s="358"/>
      <c r="TE383" s="358"/>
      <c r="TF383" s="358"/>
      <c r="TG383" s="358"/>
      <c r="TH383" s="358"/>
      <c r="TI383" s="358"/>
      <c r="TJ383" s="358"/>
      <c r="TK383" s="358"/>
      <c r="TL383" s="358"/>
      <c r="TM383" s="358"/>
      <c r="TN383" s="358"/>
      <c r="TO383" s="358"/>
      <c r="TP383" s="358"/>
      <c r="TQ383" s="358"/>
      <c r="TR383" s="358"/>
      <c r="TS383" s="358"/>
      <c r="TT383" s="358"/>
      <c r="TU383" s="358"/>
      <c r="TV383" s="358"/>
      <c r="TW383" s="358"/>
      <c r="TX383" s="358"/>
      <c r="TY383" s="358"/>
      <c r="TZ383" s="358"/>
      <c r="UA383" s="358"/>
      <c r="UB383" s="358"/>
      <c r="UC383" s="358"/>
      <c r="UD383" s="358"/>
      <c r="UE383" s="358"/>
      <c r="UF383" s="358"/>
      <c r="UG383" s="358"/>
      <c r="UH383" s="358"/>
      <c r="UI383" s="358"/>
      <c r="UJ383" s="358"/>
      <c r="UK383" s="358"/>
      <c r="UL383" s="358"/>
      <c r="UM383" s="358"/>
      <c r="UN383" s="358"/>
      <c r="UO383" s="358"/>
      <c r="UP383" s="358"/>
      <c r="UQ383" s="358"/>
      <c r="UR383" s="358"/>
      <c r="US383" s="358"/>
      <c r="UT383" s="358"/>
      <c r="UU383" s="358"/>
      <c r="UV383" s="358"/>
      <c r="UW383" s="358"/>
      <c r="UX383" s="358"/>
      <c r="UY383" s="358"/>
      <c r="UZ383" s="358"/>
      <c r="VA383" s="358"/>
      <c r="VB383" s="358"/>
      <c r="VC383" s="358"/>
      <c r="VD383" s="358"/>
      <c r="VE383" s="358"/>
      <c r="VF383" s="358"/>
      <c r="VG383" s="358"/>
      <c r="VH383" s="358"/>
      <c r="VI383" s="358"/>
      <c r="VJ383" s="358"/>
      <c r="VK383" s="358"/>
      <c r="VL383" s="358"/>
      <c r="VM383" s="358"/>
      <c r="VN383" s="358"/>
      <c r="VO383" s="358"/>
      <c r="VP383" s="358"/>
      <c r="VQ383" s="358"/>
      <c r="VR383" s="358"/>
      <c r="VS383" s="358"/>
      <c r="VT383" s="358"/>
      <c r="VU383" s="358"/>
      <c r="VV383" s="358"/>
      <c r="VW383" s="358"/>
      <c r="VX383" s="358"/>
      <c r="VY383" s="358"/>
      <c r="VZ383" s="358"/>
      <c r="WA383" s="358"/>
      <c r="WB383" s="358"/>
      <c r="WC383" s="358"/>
      <c r="WD383" s="358"/>
      <c r="WE383" s="358"/>
      <c r="WF383" s="358"/>
      <c r="WG383" s="358"/>
      <c r="WH383" s="358"/>
    </row>
    <row r="384" spans="1:606" s="357" customFormat="1" ht="35.25" customHeight="1">
      <c r="A384" s="359"/>
      <c r="B384" s="209"/>
      <c r="C384" s="221"/>
      <c r="D384" s="180"/>
      <c r="E384" s="453"/>
      <c r="F384" s="473"/>
      <c r="G384" s="473"/>
      <c r="H384" s="473"/>
      <c r="I384" s="608" t="s">
        <v>0</v>
      </c>
      <c r="J384" s="608" t="s">
        <v>3</v>
      </c>
      <c r="K384" s="608" t="s">
        <v>928</v>
      </c>
      <c r="L384" s="608" t="s">
        <v>8</v>
      </c>
      <c r="M384" s="604">
        <v>0</v>
      </c>
      <c r="N384" s="604"/>
      <c r="O384" s="605"/>
      <c r="P384" s="605"/>
      <c r="Q384" s="606"/>
      <c r="R384" s="606"/>
      <c r="S384" s="364">
        <v>3</v>
      </c>
      <c r="BF384" s="358"/>
      <c r="BG384" s="358"/>
      <c r="BH384" s="358"/>
      <c r="BI384" s="358"/>
      <c r="BJ384" s="358"/>
      <c r="BK384" s="358"/>
      <c r="BL384" s="358"/>
      <c r="BM384" s="358"/>
      <c r="BN384" s="358"/>
      <c r="BO384" s="358"/>
      <c r="BP384" s="358"/>
      <c r="BQ384" s="358"/>
      <c r="BR384" s="358"/>
      <c r="BS384" s="358"/>
      <c r="BT384" s="358"/>
      <c r="BU384" s="358"/>
      <c r="BV384" s="358"/>
      <c r="BW384" s="358"/>
      <c r="BX384" s="358"/>
      <c r="BY384" s="358"/>
      <c r="BZ384" s="358"/>
      <c r="CA384" s="358"/>
      <c r="CB384" s="358"/>
      <c r="CC384" s="358"/>
      <c r="CD384" s="358"/>
      <c r="CE384" s="358"/>
      <c r="CF384" s="358"/>
      <c r="CG384" s="358"/>
      <c r="CH384" s="358"/>
      <c r="CI384" s="358"/>
      <c r="CJ384" s="358"/>
      <c r="CK384" s="358"/>
      <c r="CL384" s="358"/>
      <c r="CM384" s="358"/>
      <c r="CN384" s="358"/>
      <c r="CO384" s="358"/>
      <c r="CP384" s="358"/>
      <c r="CQ384" s="358"/>
      <c r="CR384" s="358"/>
      <c r="CS384" s="358"/>
      <c r="CT384" s="358"/>
      <c r="CU384" s="358"/>
      <c r="CV384" s="358"/>
      <c r="CW384" s="358"/>
      <c r="CX384" s="358"/>
      <c r="CY384" s="358"/>
      <c r="CZ384" s="358"/>
      <c r="DA384" s="358"/>
      <c r="DB384" s="358"/>
      <c r="DC384" s="358"/>
      <c r="DD384" s="358"/>
      <c r="DE384" s="358"/>
      <c r="DF384" s="358"/>
      <c r="DG384" s="358"/>
      <c r="DH384" s="358"/>
      <c r="DI384" s="358"/>
      <c r="DJ384" s="358"/>
      <c r="DK384" s="358"/>
      <c r="DL384" s="358"/>
      <c r="DM384" s="358"/>
      <c r="DN384" s="358"/>
      <c r="DO384" s="358"/>
      <c r="DP384" s="358"/>
      <c r="DQ384" s="358"/>
      <c r="DR384" s="358"/>
      <c r="DS384" s="358"/>
      <c r="DT384" s="358"/>
      <c r="DU384" s="358"/>
      <c r="DV384" s="358"/>
      <c r="DW384" s="358"/>
      <c r="DX384" s="358"/>
      <c r="DY384" s="358"/>
      <c r="DZ384" s="358"/>
      <c r="EA384" s="358"/>
      <c r="EB384" s="358"/>
      <c r="EC384" s="358"/>
      <c r="ED384" s="358"/>
      <c r="EE384" s="358"/>
      <c r="EF384" s="358"/>
      <c r="EG384" s="358"/>
      <c r="EH384" s="358"/>
      <c r="EI384" s="358"/>
      <c r="EJ384" s="358"/>
      <c r="EK384" s="358"/>
      <c r="EL384" s="358"/>
      <c r="EM384" s="358"/>
      <c r="EN384" s="358"/>
      <c r="EO384" s="358"/>
      <c r="EP384" s="358"/>
      <c r="EQ384" s="358"/>
      <c r="ER384" s="358"/>
      <c r="ES384" s="358"/>
      <c r="ET384" s="358"/>
      <c r="EU384" s="358"/>
      <c r="EV384" s="358"/>
      <c r="EW384" s="358"/>
      <c r="EX384" s="358"/>
      <c r="EY384" s="358"/>
      <c r="EZ384" s="358"/>
      <c r="FA384" s="358"/>
      <c r="FB384" s="358"/>
      <c r="FC384" s="358"/>
      <c r="FD384" s="358"/>
      <c r="FE384" s="358"/>
      <c r="FF384" s="358"/>
      <c r="FG384" s="358"/>
      <c r="FH384" s="358"/>
      <c r="FI384" s="358"/>
      <c r="FJ384" s="358"/>
      <c r="FK384" s="358"/>
      <c r="FL384" s="358"/>
      <c r="FM384" s="358"/>
      <c r="FN384" s="358"/>
      <c r="FO384" s="358"/>
      <c r="FP384" s="358"/>
      <c r="FQ384" s="358"/>
      <c r="FR384" s="358"/>
      <c r="FS384" s="358"/>
      <c r="FT384" s="358"/>
      <c r="FU384" s="358"/>
      <c r="FV384" s="358"/>
      <c r="FW384" s="358"/>
      <c r="FX384" s="358"/>
      <c r="FY384" s="358"/>
      <c r="FZ384" s="358"/>
      <c r="GA384" s="358"/>
      <c r="GB384" s="358"/>
      <c r="GC384" s="358"/>
      <c r="GD384" s="358"/>
      <c r="GE384" s="358"/>
      <c r="GF384" s="358"/>
      <c r="GG384" s="358"/>
      <c r="GH384" s="358"/>
      <c r="GI384" s="358"/>
      <c r="GJ384" s="358"/>
      <c r="GK384" s="358"/>
      <c r="GL384" s="358"/>
      <c r="GM384" s="358"/>
      <c r="GN384" s="358"/>
      <c r="GO384" s="358"/>
      <c r="GP384" s="358"/>
      <c r="GQ384" s="358"/>
      <c r="GR384" s="358"/>
      <c r="GS384" s="358"/>
      <c r="GT384" s="358"/>
      <c r="GU384" s="358"/>
      <c r="GV384" s="358"/>
      <c r="GW384" s="358"/>
      <c r="GX384" s="358"/>
      <c r="GY384" s="358"/>
      <c r="GZ384" s="358"/>
      <c r="HA384" s="358"/>
      <c r="HB384" s="358"/>
      <c r="HC384" s="358"/>
      <c r="HD384" s="358"/>
      <c r="HE384" s="358"/>
      <c r="HF384" s="358"/>
      <c r="HG384" s="358"/>
      <c r="HH384" s="358"/>
      <c r="HI384" s="358"/>
      <c r="HJ384" s="358"/>
      <c r="HK384" s="358"/>
      <c r="HL384" s="358"/>
      <c r="HM384" s="358"/>
      <c r="HN384" s="358"/>
      <c r="HO384" s="358"/>
      <c r="HP384" s="358"/>
      <c r="HQ384" s="358"/>
      <c r="HR384" s="358"/>
      <c r="HS384" s="358"/>
      <c r="HT384" s="358"/>
      <c r="HU384" s="358"/>
      <c r="HV384" s="358"/>
      <c r="HW384" s="358"/>
      <c r="HX384" s="358"/>
      <c r="HY384" s="358"/>
      <c r="HZ384" s="358"/>
      <c r="IA384" s="358"/>
      <c r="IB384" s="358"/>
      <c r="IC384" s="358"/>
      <c r="ID384" s="358"/>
      <c r="IE384" s="358"/>
      <c r="IF384" s="358"/>
      <c r="IG384" s="358"/>
      <c r="IH384" s="358"/>
      <c r="II384" s="358"/>
      <c r="IJ384" s="358"/>
      <c r="IK384" s="358"/>
      <c r="IL384" s="358"/>
      <c r="IM384" s="358"/>
      <c r="IN384" s="358"/>
      <c r="IO384" s="358"/>
      <c r="IP384" s="358"/>
      <c r="IQ384" s="358"/>
      <c r="IR384" s="358"/>
      <c r="IS384" s="358"/>
      <c r="IT384" s="358"/>
      <c r="IU384" s="358"/>
      <c r="IV384" s="358"/>
      <c r="IW384" s="358"/>
      <c r="IX384" s="358"/>
      <c r="IY384" s="358"/>
      <c r="IZ384" s="358"/>
      <c r="JA384" s="358"/>
      <c r="JB384" s="358"/>
      <c r="JC384" s="358"/>
      <c r="JD384" s="358"/>
      <c r="JE384" s="358"/>
      <c r="JF384" s="358"/>
      <c r="JG384" s="358"/>
      <c r="JH384" s="358"/>
      <c r="JI384" s="358"/>
      <c r="JJ384" s="358"/>
      <c r="JK384" s="358"/>
      <c r="JL384" s="358"/>
      <c r="JM384" s="358"/>
      <c r="JN384" s="358"/>
      <c r="JO384" s="358"/>
      <c r="JP384" s="358"/>
      <c r="JQ384" s="358"/>
      <c r="JR384" s="358"/>
      <c r="JS384" s="358"/>
      <c r="JT384" s="358"/>
      <c r="JU384" s="358"/>
      <c r="JV384" s="358"/>
      <c r="JW384" s="358"/>
      <c r="JX384" s="358"/>
      <c r="JY384" s="358"/>
      <c r="JZ384" s="358"/>
      <c r="KA384" s="358"/>
      <c r="KB384" s="358"/>
      <c r="KC384" s="358"/>
      <c r="KD384" s="358"/>
      <c r="KE384" s="358"/>
      <c r="KF384" s="358"/>
      <c r="KG384" s="358"/>
      <c r="KH384" s="358"/>
      <c r="KI384" s="358"/>
      <c r="KJ384" s="358"/>
      <c r="KK384" s="358"/>
      <c r="KL384" s="358"/>
      <c r="KM384" s="358"/>
      <c r="KN384" s="358"/>
      <c r="KO384" s="358"/>
      <c r="KP384" s="358"/>
      <c r="KQ384" s="358"/>
      <c r="KR384" s="358"/>
      <c r="KS384" s="358"/>
      <c r="KT384" s="358"/>
      <c r="KU384" s="358"/>
      <c r="KV384" s="358"/>
      <c r="KW384" s="358"/>
      <c r="KX384" s="358"/>
      <c r="KY384" s="358"/>
      <c r="KZ384" s="358"/>
      <c r="LA384" s="358"/>
      <c r="LB384" s="358"/>
      <c r="LC384" s="358"/>
      <c r="LD384" s="358"/>
      <c r="LE384" s="358"/>
      <c r="LF384" s="358"/>
      <c r="LG384" s="358"/>
      <c r="LH384" s="358"/>
      <c r="LI384" s="358"/>
      <c r="LJ384" s="358"/>
      <c r="LK384" s="358"/>
      <c r="LL384" s="358"/>
      <c r="LM384" s="358"/>
      <c r="LN384" s="358"/>
      <c r="LO384" s="358"/>
      <c r="LP384" s="358"/>
      <c r="LQ384" s="358"/>
      <c r="LR384" s="358"/>
      <c r="LS384" s="358"/>
      <c r="LT384" s="358"/>
      <c r="LU384" s="358"/>
      <c r="LV384" s="358"/>
      <c r="LW384" s="358"/>
      <c r="LX384" s="358"/>
      <c r="LY384" s="358"/>
      <c r="LZ384" s="358"/>
      <c r="MA384" s="358"/>
      <c r="MB384" s="358"/>
      <c r="MC384" s="358"/>
      <c r="MD384" s="358"/>
      <c r="ME384" s="358"/>
      <c r="MF384" s="358"/>
      <c r="MG384" s="358"/>
      <c r="MH384" s="358"/>
      <c r="MI384" s="358"/>
      <c r="MJ384" s="358"/>
      <c r="MK384" s="358"/>
      <c r="ML384" s="358"/>
      <c r="MM384" s="358"/>
      <c r="MN384" s="358"/>
      <c r="MO384" s="358"/>
      <c r="MP384" s="358"/>
      <c r="MQ384" s="358"/>
      <c r="MR384" s="358"/>
      <c r="MS384" s="358"/>
      <c r="MT384" s="358"/>
      <c r="MU384" s="358"/>
      <c r="MV384" s="358"/>
      <c r="MW384" s="358"/>
      <c r="MX384" s="358"/>
      <c r="MY384" s="358"/>
      <c r="MZ384" s="358"/>
      <c r="NA384" s="358"/>
      <c r="NB384" s="358"/>
      <c r="NC384" s="358"/>
      <c r="ND384" s="358"/>
      <c r="NE384" s="358"/>
      <c r="NF384" s="358"/>
      <c r="NG384" s="358"/>
      <c r="NH384" s="358"/>
      <c r="NI384" s="358"/>
      <c r="NJ384" s="358"/>
      <c r="NK384" s="358"/>
      <c r="NL384" s="358"/>
      <c r="NM384" s="358"/>
      <c r="NN384" s="358"/>
      <c r="NO384" s="358"/>
      <c r="NP384" s="358"/>
      <c r="NQ384" s="358"/>
      <c r="NR384" s="358"/>
      <c r="NS384" s="358"/>
      <c r="NT384" s="358"/>
      <c r="NU384" s="358"/>
      <c r="NV384" s="358"/>
      <c r="NW384" s="358"/>
      <c r="NX384" s="358"/>
      <c r="NY384" s="358"/>
      <c r="NZ384" s="358"/>
      <c r="OA384" s="358"/>
      <c r="OB384" s="358"/>
      <c r="OC384" s="358"/>
      <c r="OD384" s="358"/>
      <c r="OE384" s="358"/>
      <c r="OF384" s="358"/>
      <c r="OG384" s="358"/>
      <c r="OH384" s="358"/>
      <c r="OI384" s="358"/>
      <c r="OJ384" s="358"/>
      <c r="OK384" s="358"/>
      <c r="OL384" s="358"/>
      <c r="OM384" s="358"/>
      <c r="ON384" s="358"/>
      <c r="OO384" s="358"/>
      <c r="OP384" s="358"/>
      <c r="OQ384" s="358"/>
      <c r="OR384" s="358"/>
      <c r="OS384" s="358"/>
      <c r="OT384" s="358"/>
      <c r="OU384" s="358"/>
      <c r="OV384" s="358"/>
      <c r="OW384" s="358"/>
      <c r="OX384" s="358"/>
      <c r="OY384" s="358"/>
      <c r="OZ384" s="358"/>
      <c r="PA384" s="358"/>
      <c r="PB384" s="358"/>
      <c r="PC384" s="358"/>
      <c r="PD384" s="358"/>
      <c r="PE384" s="358"/>
      <c r="PF384" s="358"/>
      <c r="PG384" s="358"/>
      <c r="PH384" s="358"/>
      <c r="PI384" s="358"/>
      <c r="PJ384" s="358"/>
      <c r="PK384" s="358"/>
      <c r="PL384" s="358"/>
      <c r="PM384" s="358"/>
      <c r="PN384" s="358"/>
      <c r="PO384" s="358"/>
      <c r="PP384" s="358"/>
      <c r="PQ384" s="358"/>
      <c r="PR384" s="358"/>
      <c r="PS384" s="358"/>
      <c r="PT384" s="358"/>
      <c r="PU384" s="358"/>
      <c r="PV384" s="358"/>
      <c r="PW384" s="358"/>
      <c r="PX384" s="358"/>
      <c r="PY384" s="358"/>
      <c r="PZ384" s="358"/>
      <c r="QA384" s="358"/>
      <c r="QB384" s="358"/>
      <c r="QC384" s="358"/>
      <c r="QD384" s="358"/>
      <c r="QE384" s="358"/>
      <c r="QF384" s="358"/>
      <c r="QG384" s="358"/>
      <c r="QH384" s="358"/>
      <c r="QI384" s="358"/>
      <c r="QJ384" s="358"/>
      <c r="QK384" s="358"/>
      <c r="QL384" s="358"/>
      <c r="QM384" s="358"/>
      <c r="QN384" s="358"/>
      <c r="QO384" s="358"/>
      <c r="QP384" s="358"/>
      <c r="QQ384" s="358"/>
      <c r="QR384" s="358"/>
      <c r="QS384" s="358"/>
      <c r="QT384" s="358"/>
      <c r="QU384" s="358"/>
      <c r="QV384" s="358"/>
      <c r="QW384" s="358"/>
      <c r="QX384" s="358"/>
      <c r="QY384" s="358"/>
      <c r="QZ384" s="358"/>
      <c r="RA384" s="358"/>
      <c r="RB384" s="358"/>
      <c r="RC384" s="358"/>
      <c r="RD384" s="358"/>
      <c r="RE384" s="358"/>
      <c r="RF384" s="358"/>
      <c r="RG384" s="358"/>
      <c r="RH384" s="358"/>
      <c r="RI384" s="358"/>
      <c r="RJ384" s="358"/>
      <c r="RK384" s="358"/>
      <c r="RL384" s="358"/>
      <c r="RM384" s="358"/>
      <c r="RN384" s="358"/>
      <c r="RO384" s="358"/>
      <c r="RP384" s="358"/>
      <c r="RQ384" s="358"/>
      <c r="RR384" s="358"/>
      <c r="RS384" s="358"/>
      <c r="RT384" s="358"/>
      <c r="RU384" s="358"/>
      <c r="RV384" s="358"/>
      <c r="RW384" s="358"/>
      <c r="RX384" s="358"/>
      <c r="RY384" s="358"/>
      <c r="RZ384" s="358"/>
      <c r="SA384" s="358"/>
      <c r="SB384" s="358"/>
      <c r="SC384" s="358"/>
      <c r="SD384" s="358"/>
      <c r="SE384" s="358"/>
      <c r="SF384" s="358"/>
      <c r="SG384" s="358"/>
      <c r="SH384" s="358"/>
      <c r="SI384" s="358"/>
      <c r="SJ384" s="358"/>
      <c r="SK384" s="358"/>
      <c r="SL384" s="358"/>
      <c r="SM384" s="358"/>
      <c r="SN384" s="358"/>
      <c r="SO384" s="358"/>
      <c r="SP384" s="358"/>
      <c r="SQ384" s="358"/>
      <c r="SR384" s="358"/>
      <c r="SS384" s="358"/>
      <c r="ST384" s="358"/>
      <c r="SU384" s="358"/>
      <c r="SV384" s="358"/>
      <c r="SW384" s="358"/>
      <c r="SX384" s="358"/>
      <c r="SY384" s="358"/>
      <c r="SZ384" s="358"/>
      <c r="TA384" s="358"/>
      <c r="TB384" s="358"/>
      <c r="TC384" s="358"/>
      <c r="TD384" s="358"/>
      <c r="TE384" s="358"/>
      <c r="TF384" s="358"/>
      <c r="TG384" s="358"/>
      <c r="TH384" s="358"/>
      <c r="TI384" s="358"/>
      <c r="TJ384" s="358"/>
      <c r="TK384" s="358"/>
      <c r="TL384" s="358"/>
      <c r="TM384" s="358"/>
      <c r="TN384" s="358"/>
      <c r="TO384" s="358"/>
      <c r="TP384" s="358"/>
      <c r="TQ384" s="358"/>
      <c r="TR384" s="358"/>
      <c r="TS384" s="358"/>
      <c r="TT384" s="358"/>
      <c r="TU384" s="358"/>
      <c r="TV384" s="358"/>
      <c r="TW384" s="358"/>
      <c r="TX384" s="358"/>
      <c r="TY384" s="358"/>
      <c r="TZ384" s="358"/>
      <c r="UA384" s="358"/>
      <c r="UB384" s="358"/>
      <c r="UC384" s="358"/>
      <c r="UD384" s="358"/>
      <c r="UE384" s="358"/>
      <c r="UF384" s="358"/>
      <c r="UG384" s="358"/>
      <c r="UH384" s="358"/>
      <c r="UI384" s="358"/>
      <c r="UJ384" s="358"/>
      <c r="UK384" s="358"/>
      <c r="UL384" s="358"/>
      <c r="UM384" s="358"/>
      <c r="UN384" s="358"/>
      <c r="UO384" s="358"/>
      <c r="UP384" s="358"/>
      <c r="UQ384" s="358"/>
      <c r="UR384" s="358"/>
      <c r="US384" s="358"/>
      <c r="UT384" s="358"/>
      <c r="UU384" s="358"/>
      <c r="UV384" s="358"/>
      <c r="UW384" s="358"/>
      <c r="UX384" s="358"/>
      <c r="UY384" s="358"/>
      <c r="UZ384" s="358"/>
      <c r="VA384" s="358"/>
      <c r="VB384" s="358"/>
      <c r="VC384" s="358"/>
      <c r="VD384" s="358"/>
      <c r="VE384" s="358"/>
      <c r="VF384" s="358"/>
      <c r="VG384" s="358"/>
      <c r="VH384" s="358"/>
      <c r="VI384" s="358"/>
      <c r="VJ384" s="358"/>
      <c r="VK384" s="358"/>
      <c r="VL384" s="358"/>
      <c r="VM384" s="358"/>
      <c r="VN384" s="358"/>
      <c r="VO384" s="358"/>
      <c r="VP384" s="358"/>
      <c r="VQ384" s="358"/>
      <c r="VR384" s="358"/>
      <c r="VS384" s="358"/>
      <c r="VT384" s="358"/>
      <c r="VU384" s="358"/>
      <c r="VV384" s="358"/>
      <c r="VW384" s="358"/>
      <c r="VX384" s="358"/>
      <c r="VY384" s="358"/>
      <c r="VZ384" s="358"/>
      <c r="WA384" s="358"/>
      <c r="WB384" s="358"/>
      <c r="WC384" s="358"/>
      <c r="WD384" s="358"/>
      <c r="WE384" s="358"/>
      <c r="WF384" s="358"/>
      <c r="WG384" s="358"/>
      <c r="WH384" s="358"/>
    </row>
    <row r="385" spans="1:606" s="357" customFormat="1" ht="38.25" customHeight="1">
      <c r="A385" s="359"/>
      <c r="B385" s="9" t="s">
        <v>929</v>
      </c>
      <c r="C385" s="452"/>
      <c r="D385" s="180"/>
      <c r="E385" s="453"/>
      <c r="F385" s="473"/>
      <c r="G385" s="473"/>
      <c r="H385" s="473"/>
      <c r="I385" s="608" t="s">
        <v>0</v>
      </c>
      <c r="J385" s="608" t="s">
        <v>3</v>
      </c>
      <c r="K385" s="608" t="s">
        <v>928</v>
      </c>
      <c r="L385" s="608" t="s">
        <v>5</v>
      </c>
      <c r="M385" s="604">
        <v>5183000</v>
      </c>
      <c r="N385" s="604">
        <v>5183000</v>
      </c>
      <c r="O385" s="605">
        <v>4329200</v>
      </c>
      <c r="P385" s="605">
        <v>3120000</v>
      </c>
      <c r="Q385" s="606">
        <v>4680000</v>
      </c>
      <c r="R385" s="606">
        <v>4680000</v>
      </c>
      <c r="S385" s="364">
        <v>3</v>
      </c>
      <c r="BF385" s="358"/>
      <c r="BG385" s="358"/>
      <c r="BH385" s="358"/>
      <c r="BI385" s="358"/>
      <c r="BJ385" s="358"/>
      <c r="BK385" s="358"/>
      <c r="BL385" s="358"/>
      <c r="BM385" s="358"/>
      <c r="BN385" s="358"/>
      <c r="BO385" s="358"/>
      <c r="BP385" s="358"/>
      <c r="BQ385" s="358"/>
      <c r="BR385" s="358"/>
      <c r="BS385" s="358"/>
      <c r="BT385" s="358"/>
      <c r="BU385" s="358"/>
      <c r="BV385" s="358"/>
      <c r="BW385" s="358"/>
      <c r="BX385" s="358"/>
      <c r="BY385" s="358"/>
      <c r="BZ385" s="358"/>
      <c r="CA385" s="358"/>
      <c r="CB385" s="358"/>
      <c r="CC385" s="358"/>
      <c r="CD385" s="358"/>
      <c r="CE385" s="358"/>
      <c r="CF385" s="358"/>
      <c r="CG385" s="358"/>
      <c r="CH385" s="358"/>
      <c r="CI385" s="358"/>
      <c r="CJ385" s="358"/>
      <c r="CK385" s="358"/>
      <c r="CL385" s="358"/>
      <c r="CM385" s="358"/>
      <c r="CN385" s="358"/>
      <c r="CO385" s="358"/>
      <c r="CP385" s="358"/>
      <c r="CQ385" s="358"/>
      <c r="CR385" s="358"/>
      <c r="CS385" s="358"/>
      <c r="CT385" s="358"/>
      <c r="CU385" s="358"/>
      <c r="CV385" s="358"/>
      <c r="CW385" s="358"/>
      <c r="CX385" s="358"/>
      <c r="CY385" s="358"/>
      <c r="CZ385" s="358"/>
      <c r="DA385" s="358"/>
      <c r="DB385" s="358"/>
      <c r="DC385" s="358"/>
      <c r="DD385" s="358"/>
      <c r="DE385" s="358"/>
      <c r="DF385" s="358"/>
      <c r="DG385" s="358"/>
      <c r="DH385" s="358"/>
      <c r="DI385" s="358"/>
      <c r="DJ385" s="358"/>
      <c r="DK385" s="358"/>
      <c r="DL385" s="358"/>
      <c r="DM385" s="358"/>
      <c r="DN385" s="358"/>
      <c r="DO385" s="358"/>
      <c r="DP385" s="358"/>
      <c r="DQ385" s="358"/>
      <c r="DR385" s="358"/>
      <c r="DS385" s="358"/>
      <c r="DT385" s="358"/>
      <c r="DU385" s="358"/>
      <c r="DV385" s="358"/>
      <c r="DW385" s="358"/>
      <c r="DX385" s="358"/>
      <c r="DY385" s="358"/>
      <c r="DZ385" s="358"/>
      <c r="EA385" s="358"/>
      <c r="EB385" s="358"/>
      <c r="EC385" s="358"/>
      <c r="ED385" s="358"/>
      <c r="EE385" s="358"/>
      <c r="EF385" s="358"/>
      <c r="EG385" s="358"/>
      <c r="EH385" s="358"/>
      <c r="EI385" s="358"/>
      <c r="EJ385" s="358"/>
      <c r="EK385" s="358"/>
      <c r="EL385" s="358"/>
      <c r="EM385" s="358"/>
      <c r="EN385" s="358"/>
      <c r="EO385" s="358"/>
      <c r="EP385" s="358"/>
      <c r="EQ385" s="358"/>
      <c r="ER385" s="358"/>
      <c r="ES385" s="358"/>
      <c r="ET385" s="358"/>
      <c r="EU385" s="358"/>
      <c r="EV385" s="358"/>
      <c r="EW385" s="358"/>
      <c r="EX385" s="358"/>
      <c r="EY385" s="358"/>
      <c r="EZ385" s="358"/>
      <c r="FA385" s="358"/>
      <c r="FB385" s="358"/>
      <c r="FC385" s="358"/>
      <c r="FD385" s="358"/>
      <c r="FE385" s="358"/>
      <c r="FF385" s="358"/>
      <c r="FG385" s="358"/>
      <c r="FH385" s="358"/>
      <c r="FI385" s="358"/>
      <c r="FJ385" s="358"/>
      <c r="FK385" s="358"/>
      <c r="FL385" s="358"/>
      <c r="FM385" s="358"/>
      <c r="FN385" s="358"/>
      <c r="FO385" s="358"/>
      <c r="FP385" s="358"/>
      <c r="FQ385" s="358"/>
      <c r="FR385" s="358"/>
      <c r="FS385" s="358"/>
      <c r="FT385" s="358"/>
      <c r="FU385" s="358"/>
      <c r="FV385" s="358"/>
      <c r="FW385" s="358"/>
      <c r="FX385" s="358"/>
      <c r="FY385" s="358"/>
      <c r="FZ385" s="358"/>
      <c r="GA385" s="358"/>
      <c r="GB385" s="358"/>
      <c r="GC385" s="358"/>
      <c r="GD385" s="358"/>
      <c r="GE385" s="358"/>
      <c r="GF385" s="358"/>
      <c r="GG385" s="358"/>
      <c r="GH385" s="358"/>
      <c r="GI385" s="358"/>
      <c r="GJ385" s="358"/>
      <c r="GK385" s="358"/>
      <c r="GL385" s="358"/>
      <c r="GM385" s="358"/>
      <c r="GN385" s="358"/>
      <c r="GO385" s="358"/>
      <c r="GP385" s="358"/>
      <c r="GQ385" s="358"/>
      <c r="GR385" s="358"/>
      <c r="GS385" s="358"/>
      <c r="GT385" s="358"/>
      <c r="GU385" s="358"/>
      <c r="GV385" s="358"/>
      <c r="GW385" s="358"/>
      <c r="GX385" s="358"/>
      <c r="GY385" s="358"/>
      <c r="GZ385" s="358"/>
      <c r="HA385" s="358"/>
      <c r="HB385" s="358"/>
      <c r="HC385" s="358"/>
      <c r="HD385" s="358"/>
      <c r="HE385" s="358"/>
      <c r="HF385" s="358"/>
      <c r="HG385" s="358"/>
      <c r="HH385" s="358"/>
      <c r="HI385" s="358"/>
      <c r="HJ385" s="358"/>
      <c r="HK385" s="358"/>
      <c r="HL385" s="358"/>
      <c r="HM385" s="358"/>
      <c r="HN385" s="358"/>
      <c r="HO385" s="358"/>
      <c r="HP385" s="358"/>
      <c r="HQ385" s="358"/>
      <c r="HR385" s="358"/>
      <c r="HS385" s="358"/>
      <c r="HT385" s="358"/>
      <c r="HU385" s="358"/>
      <c r="HV385" s="358"/>
      <c r="HW385" s="358"/>
      <c r="HX385" s="358"/>
      <c r="HY385" s="358"/>
      <c r="HZ385" s="358"/>
      <c r="IA385" s="358"/>
      <c r="IB385" s="358"/>
      <c r="IC385" s="358"/>
      <c r="ID385" s="358"/>
      <c r="IE385" s="358"/>
      <c r="IF385" s="358"/>
      <c r="IG385" s="358"/>
      <c r="IH385" s="358"/>
      <c r="II385" s="358"/>
      <c r="IJ385" s="358"/>
      <c r="IK385" s="358"/>
      <c r="IL385" s="358"/>
      <c r="IM385" s="358"/>
      <c r="IN385" s="358"/>
      <c r="IO385" s="358"/>
      <c r="IP385" s="358"/>
      <c r="IQ385" s="358"/>
      <c r="IR385" s="358"/>
      <c r="IS385" s="358"/>
      <c r="IT385" s="358"/>
      <c r="IU385" s="358"/>
      <c r="IV385" s="358"/>
      <c r="IW385" s="358"/>
      <c r="IX385" s="358"/>
      <c r="IY385" s="358"/>
      <c r="IZ385" s="358"/>
      <c r="JA385" s="358"/>
      <c r="JB385" s="358"/>
      <c r="JC385" s="358"/>
      <c r="JD385" s="358"/>
      <c r="JE385" s="358"/>
      <c r="JF385" s="358"/>
      <c r="JG385" s="358"/>
      <c r="JH385" s="358"/>
      <c r="JI385" s="358"/>
      <c r="JJ385" s="358"/>
      <c r="JK385" s="358"/>
      <c r="JL385" s="358"/>
      <c r="JM385" s="358"/>
      <c r="JN385" s="358"/>
      <c r="JO385" s="358"/>
      <c r="JP385" s="358"/>
      <c r="JQ385" s="358"/>
      <c r="JR385" s="358"/>
      <c r="JS385" s="358"/>
      <c r="JT385" s="358"/>
      <c r="JU385" s="358"/>
      <c r="JV385" s="358"/>
      <c r="JW385" s="358"/>
      <c r="JX385" s="358"/>
      <c r="JY385" s="358"/>
      <c r="JZ385" s="358"/>
      <c r="KA385" s="358"/>
      <c r="KB385" s="358"/>
      <c r="KC385" s="358"/>
      <c r="KD385" s="358"/>
      <c r="KE385" s="358"/>
      <c r="KF385" s="358"/>
      <c r="KG385" s="358"/>
      <c r="KH385" s="358"/>
      <c r="KI385" s="358"/>
      <c r="KJ385" s="358"/>
      <c r="KK385" s="358"/>
      <c r="KL385" s="358"/>
      <c r="KM385" s="358"/>
      <c r="KN385" s="358"/>
      <c r="KO385" s="358"/>
      <c r="KP385" s="358"/>
      <c r="KQ385" s="358"/>
      <c r="KR385" s="358"/>
      <c r="KS385" s="358"/>
      <c r="KT385" s="358"/>
      <c r="KU385" s="358"/>
      <c r="KV385" s="358"/>
      <c r="KW385" s="358"/>
      <c r="KX385" s="358"/>
      <c r="KY385" s="358"/>
      <c r="KZ385" s="358"/>
      <c r="LA385" s="358"/>
      <c r="LB385" s="358"/>
      <c r="LC385" s="358"/>
      <c r="LD385" s="358"/>
      <c r="LE385" s="358"/>
      <c r="LF385" s="358"/>
      <c r="LG385" s="358"/>
      <c r="LH385" s="358"/>
      <c r="LI385" s="358"/>
      <c r="LJ385" s="358"/>
      <c r="LK385" s="358"/>
      <c r="LL385" s="358"/>
      <c r="LM385" s="358"/>
      <c r="LN385" s="358"/>
      <c r="LO385" s="358"/>
      <c r="LP385" s="358"/>
      <c r="LQ385" s="358"/>
      <c r="LR385" s="358"/>
      <c r="LS385" s="358"/>
      <c r="LT385" s="358"/>
      <c r="LU385" s="358"/>
      <c r="LV385" s="358"/>
      <c r="LW385" s="358"/>
      <c r="LX385" s="358"/>
      <c r="LY385" s="358"/>
      <c r="LZ385" s="358"/>
      <c r="MA385" s="358"/>
      <c r="MB385" s="358"/>
      <c r="MC385" s="358"/>
      <c r="MD385" s="358"/>
      <c r="ME385" s="358"/>
      <c r="MF385" s="358"/>
      <c r="MG385" s="358"/>
      <c r="MH385" s="358"/>
      <c r="MI385" s="358"/>
      <c r="MJ385" s="358"/>
      <c r="MK385" s="358"/>
      <c r="ML385" s="358"/>
      <c r="MM385" s="358"/>
      <c r="MN385" s="358"/>
      <c r="MO385" s="358"/>
      <c r="MP385" s="358"/>
      <c r="MQ385" s="358"/>
      <c r="MR385" s="358"/>
      <c r="MS385" s="358"/>
      <c r="MT385" s="358"/>
      <c r="MU385" s="358"/>
      <c r="MV385" s="358"/>
      <c r="MW385" s="358"/>
      <c r="MX385" s="358"/>
      <c r="MY385" s="358"/>
      <c r="MZ385" s="358"/>
      <c r="NA385" s="358"/>
      <c r="NB385" s="358"/>
      <c r="NC385" s="358"/>
      <c r="ND385" s="358"/>
      <c r="NE385" s="358"/>
      <c r="NF385" s="358"/>
      <c r="NG385" s="358"/>
      <c r="NH385" s="358"/>
      <c r="NI385" s="358"/>
      <c r="NJ385" s="358"/>
      <c r="NK385" s="358"/>
      <c r="NL385" s="358"/>
      <c r="NM385" s="358"/>
      <c r="NN385" s="358"/>
      <c r="NO385" s="358"/>
      <c r="NP385" s="358"/>
      <c r="NQ385" s="358"/>
      <c r="NR385" s="358"/>
      <c r="NS385" s="358"/>
      <c r="NT385" s="358"/>
      <c r="NU385" s="358"/>
      <c r="NV385" s="358"/>
      <c r="NW385" s="358"/>
      <c r="NX385" s="358"/>
      <c r="NY385" s="358"/>
      <c r="NZ385" s="358"/>
      <c r="OA385" s="358"/>
      <c r="OB385" s="358"/>
      <c r="OC385" s="358"/>
      <c r="OD385" s="358"/>
      <c r="OE385" s="358"/>
      <c r="OF385" s="358"/>
      <c r="OG385" s="358"/>
      <c r="OH385" s="358"/>
      <c r="OI385" s="358"/>
      <c r="OJ385" s="358"/>
      <c r="OK385" s="358"/>
      <c r="OL385" s="358"/>
      <c r="OM385" s="358"/>
      <c r="ON385" s="358"/>
      <c r="OO385" s="358"/>
      <c r="OP385" s="358"/>
      <c r="OQ385" s="358"/>
      <c r="OR385" s="358"/>
      <c r="OS385" s="358"/>
      <c r="OT385" s="358"/>
      <c r="OU385" s="358"/>
      <c r="OV385" s="358"/>
      <c r="OW385" s="358"/>
      <c r="OX385" s="358"/>
      <c r="OY385" s="358"/>
      <c r="OZ385" s="358"/>
      <c r="PA385" s="358"/>
      <c r="PB385" s="358"/>
      <c r="PC385" s="358"/>
      <c r="PD385" s="358"/>
      <c r="PE385" s="358"/>
      <c r="PF385" s="358"/>
      <c r="PG385" s="358"/>
      <c r="PH385" s="358"/>
      <c r="PI385" s="358"/>
      <c r="PJ385" s="358"/>
      <c r="PK385" s="358"/>
      <c r="PL385" s="358"/>
      <c r="PM385" s="358"/>
      <c r="PN385" s="358"/>
      <c r="PO385" s="358"/>
      <c r="PP385" s="358"/>
      <c r="PQ385" s="358"/>
      <c r="PR385" s="358"/>
      <c r="PS385" s="358"/>
      <c r="PT385" s="358"/>
      <c r="PU385" s="358"/>
      <c r="PV385" s="358"/>
      <c r="PW385" s="358"/>
      <c r="PX385" s="358"/>
      <c r="PY385" s="358"/>
      <c r="PZ385" s="358"/>
      <c r="QA385" s="358"/>
      <c r="QB385" s="358"/>
      <c r="QC385" s="358"/>
      <c r="QD385" s="358"/>
      <c r="QE385" s="358"/>
      <c r="QF385" s="358"/>
      <c r="QG385" s="358"/>
      <c r="QH385" s="358"/>
      <c r="QI385" s="358"/>
      <c r="QJ385" s="358"/>
      <c r="QK385" s="358"/>
      <c r="QL385" s="358"/>
      <c r="QM385" s="358"/>
      <c r="QN385" s="358"/>
      <c r="QO385" s="358"/>
      <c r="QP385" s="358"/>
      <c r="QQ385" s="358"/>
      <c r="QR385" s="358"/>
      <c r="QS385" s="358"/>
      <c r="QT385" s="358"/>
      <c r="QU385" s="358"/>
      <c r="QV385" s="358"/>
      <c r="QW385" s="358"/>
      <c r="QX385" s="358"/>
      <c r="QY385" s="358"/>
      <c r="QZ385" s="358"/>
      <c r="RA385" s="358"/>
      <c r="RB385" s="358"/>
      <c r="RC385" s="358"/>
      <c r="RD385" s="358"/>
      <c r="RE385" s="358"/>
      <c r="RF385" s="358"/>
      <c r="RG385" s="358"/>
      <c r="RH385" s="358"/>
      <c r="RI385" s="358"/>
      <c r="RJ385" s="358"/>
      <c r="RK385" s="358"/>
      <c r="RL385" s="358"/>
      <c r="RM385" s="358"/>
      <c r="RN385" s="358"/>
      <c r="RO385" s="358"/>
      <c r="RP385" s="358"/>
      <c r="RQ385" s="358"/>
      <c r="RR385" s="358"/>
      <c r="RS385" s="358"/>
      <c r="RT385" s="358"/>
      <c r="RU385" s="358"/>
      <c r="RV385" s="358"/>
      <c r="RW385" s="358"/>
      <c r="RX385" s="358"/>
      <c r="RY385" s="358"/>
      <c r="RZ385" s="358"/>
      <c r="SA385" s="358"/>
      <c r="SB385" s="358"/>
      <c r="SC385" s="358"/>
      <c r="SD385" s="358"/>
      <c r="SE385" s="358"/>
      <c r="SF385" s="358"/>
      <c r="SG385" s="358"/>
      <c r="SH385" s="358"/>
      <c r="SI385" s="358"/>
      <c r="SJ385" s="358"/>
      <c r="SK385" s="358"/>
      <c r="SL385" s="358"/>
      <c r="SM385" s="358"/>
      <c r="SN385" s="358"/>
      <c r="SO385" s="358"/>
      <c r="SP385" s="358"/>
      <c r="SQ385" s="358"/>
      <c r="SR385" s="358"/>
      <c r="SS385" s="358"/>
      <c r="ST385" s="358"/>
      <c r="SU385" s="358"/>
      <c r="SV385" s="358"/>
      <c r="SW385" s="358"/>
      <c r="SX385" s="358"/>
      <c r="SY385" s="358"/>
      <c r="SZ385" s="358"/>
      <c r="TA385" s="358"/>
      <c r="TB385" s="358"/>
      <c r="TC385" s="358"/>
      <c r="TD385" s="358"/>
      <c r="TE385" s="358"/>
      <c r="TF385" s="358"/>
      <c r="TG385" s="358"/>
      <c r="TH385" s="358"/>
      <c r="TI385" s="358"/>
      <c r="TJ385" s="358"/>
      <c r="TK385" s="358"/>
      <c r="TL385" s="358"/>
      <c r="TM385" s="358"/>
      <c r="TN385" s="358"/>
      <c r="TO385" s="358"/>
      <c r="TP385" s="358"/>
      <c r="TQ385" s="358"/>
      <c r="TR385" s="358"/>
      <c r="TS385" s="358"/>
      <c r="TT385" s="358"/>
      <c r="TU385" s="358"/>
      <c r="TV385" s="358"/>
      <c r="TW385" s="358"/>
      <c r="TX385" s="358"/>
      <c r="TY385" s="358"/>
      <c r="TZ385" s="358"/>
      <c r="UA385" s="358"/>
      <c r="UB385" s="358"/>
      <c r="UC385" s="358"/>
      <c r="UD385" s="358"/>
      <c r="UE385" s="358"/>
      <c r="UF385" s="358"/>
      <c r="UG385" s="358"/>
      <c r="UH385" s="358"/>
      <c r="UI385" s="358"/>
      <c r="UJ385" s="358"/>
      <c r="UK385" s="358"/>
      <c r="UL385" s="358"/>
      <c r="UM385" s="358"/>
      <c r="UN385" s="358"/>
      <c r="UO385" s="358"/>
      <c r="UP385" s="358"/>
      <c r="UQ385" s="358"/>
      <c r="UR385" s="358"/>
      <c r="US385" s="358"/>
      <c r="UT385" s="358"/>
      <c r="UU385" s="358"/>
      <c r="UV385" s="358"/>
      <c r="UW385" s="358"/>
      <c r="UX385" s="358"/>
      <c r="UY385" s="358"/>
      <c r="UZ385" s="358"/>
      <c r="VA385" s="358"/>
      <c r="VB385" s="358"/>
      <c r="VC385" s="358"/>
      <c r="VD385" s="358"/>
      <c r="VE385" s="358"/>
      <c r="VF385" s="358"/>
      <c r="VG385" s="358"/>
      <c r="VH385" s="358"/>
      <c r="VI385" s="358"/>
      <c r="VJ385" s="358"/>
      <c r="VK385" s="358"/>
      <c r="VL385" s="358"/>
      <c r="VM385" s="358"/>
      <c r="VN385" s="358"/>
      <c r="VO385" s="358"/>
      <c r="VP385" s="358"/>
      <c r="VQ385" s="358"/>
      <c r="VR385" s="358"/>
      <c r="VS385" s="358"/>
      <c r="VT385" s="358"/>
      <c r="VU385" s="358"/>
      <c r="VV385" s="358"/>
      <c r="VW385" s="358"/>
      <c r="VX385" s="358"/>
      <c r="VY385" s="358"/>
      <c r="VZ385" s="358"/>
      <c r="WA385" s="358"/>
      <c r="WB385" s="358"/>
      <c r="WC385" s="358"/>
      <c r="WD385" s="358"/>
      <c r="WE385" s="358"/>
      <c r="WF385" s="358"/>
      <c r="WG385" s="358"/>
      <c r="WH385" s="358"/>
    </row>
    <row r="386" spans="1:606" s="357" customFormat="1" ht="52.5" customHeight="1">
      <c r="A386" s="359"/>
      <c r="B386" s="207" t="s">
        <v>930</v>
      </c>
      <c r="C386" s="451" t="s">
        <v>931</v>
      </c>
      <c r="D386" s="180"/>
      <c r="E386" s="453"/>
      <c r="F386" s="473"/>
      <c r="G386" s="473"/>
      <c r="H386" s="473"/>
      <c r="I386" s="608" t="s">
        <v>0</v>
      </c>
      <c r="J386" s="608" t="s">
        <v>3</v>
      </c>
      <c r="K386" s="608" t="s">
        <v>932</v>
      </c>
      <c r="L386" s="608" t="s">
        <v>54</v>
      </c>
      <c r="M386" s="602">
        <f>M388+M387</f>
        <v>1548100</v>
      </c>
      <c r="N386" s="602">
        <f>N387+N388</f>
        <v>1548100</v>
      </c>
      <c r="O386" s="602">
        <f>O387+O388</f>
        <v>1293100</v>
      </c>
      <c r="P386" s="611">
        <f>P387+P388</f>
        <v>880000</v>
      </c>
      <c r="Q386" s="612">
        <f>Q387+Q388</f>
        <v>1320000</v>
      </c>
      <c r="R386" s="612">
        <f>R387+R388</f>
        <v>1320000</v>
      </c>
      <c r="S386" s="364"/>
      <c r="BF386" s="358"/>
      <c r="BG386" s="358"/>
      <c r="BH386" s="358"/>
      <c r="BI386" s="358"/>
      <c r="BJ386" s="358"/>
      <c r="BK386" s="358"/>
      <c r="BL386" s="358"/>
      <c r="BM386" s="358"/>
      <c r="BN386" s="358"/>
      <c r="BO386" s="358"/>
      <c r="BP386" s="358"/>
      <c r="BQ386" s="358"/>
      <c r="BR386" s="358"/>
      <c r="BS386" s="358"/>
      <c r="BT386" s="358"/>
      <c r="BU386" s="358"/>
      <c r="BV386" s="358"/>
      <c r="BW386" s="358"/>
      <c r="BX386" s="358"/>
      <c r="BY386" s="358"/>
      <c r="BZ386" s="358"/>
      <c r="CA386" s="358"/>
      <c r="CB386" s="358"/>
      <c r="CC386" s="358"/>
      <c r="CD386" s="358"/>
      <c r="CE386" s="358"/>
      <c r="CF386" s="358"/>
      <c r="CG386" s="358"/>
      <c r="CH386" s="358"/>
      <c r="CI386" s="358"/>
      <c r="CJ386" s="358"/>
      <c r="CK386" s="358"/>
      <c r="CL386" s="358"/>
      <c r="CM386" s="358"/>
      <c r="CN386" s="358"/>
      <c r="CO386" s="358"/>
      <c r="CP386" s="358"/>
      <c r="CQ386" s="358"/>
      <c r="CR386" s="358"/>
      <c r="CS386" s="358"/>
      <c r="CT386" s="358"/>
      <c r="CU386" s="358"/>
      <c r="CV386" s="358"/>
      <c r="CW386" s="358"/>
      <c r="CX386" s="358"/>
      <c r="CY386" s="358"/>
      <c r="CZ386" s="358"/>
      <c r="DA386" s="358"/>
      <c r="DB386" s="358"/>
      <c r="DC386" s="358"/>
      <c r="DD386" s="358"/>
      <c r="DE386" s="358"/>
      <c r="DF386" s="358"/>
      <c r="DG386" s="358"/>
      <c r="DH386" s="358"/>
      <c r="DI386" s="358"/>
      <c r="DJ386" s="358"/>
      <c r="DK386" s="358"/>
      <c r="DL386" s="358"/>
      <c r="DM386" s="358"/>
      <c r="DN386" s="358"/>
      <c r="DO386" s="358"/>
      <c r="DP386" s="358"/>
      <c r="DQ386" s="358"/>
      <c r="DR386" s="358"/>
      <c r="DS386" s="358"/>
      <c r="DT386" s="358"/>
      <c r="DU386" s="358"/>
      <c r="DV386" s="358"/>
      <c r="DW386" s="358"/>
      <c r="DX386" s="358"/>
      <c r="DY386" s="358"/>
      <c r="DZ386" s="358"/>
      <c r="EA386" s="358"/>
      <c r="EB386" s="358"/>
      <c r="EC386" s="358"/>
      <c r="ED386" s="358"/>
      <c r="EE386" s="358"/>
      <c r="EF386" s="358"/>
      <c r="EG386" s="358"/>
      <c r="EH386" s="358"/>
      <c r="EI386" s="358"/>
      <c r="EJ386" s="358"/>
      <c r="EK386" s="358"/>
      <c r="EL386" s="358"/>
      <c r="EM386" s="358"/>
      <c r="EN386" s="358"/>
      <c r="EO386" s="358"/>
      <c r="EP386" s="358"/>
      <c r="EQ386" s="358"/>
      <c r="ER386" s="358"/>
      <c r="ES386" s="358"/>
      <c r="ET386" s="358"/>
      <c r="EU386" s="358"/>
      <c r="EV386" s="358"/>
      <c r="EW386" s="358"/>
      <c r="EX386" s="358"/>
      <c r="EY386" s="358"/>
      <c r="EZ386" s="358"/>
      <c r="FA386" s="358"/>
      <c r="FB386" s="358"/>
      <c r="FC386" s="358"/>
      <c r="FD386" s="358"/>
      <c r="FE386" s="358"/>
      <c r="FF386" s="358"/>
      <c r="FG386" s="358"/>
      <c r="FH386" s="358"/>
      <c r="FI386" s="358"/>
      <c r="FJ386" s="358"/>
      <c r="FK386" s="358"/>
      <c r="FL386" s="358"/>
      <c r="FM386" s="358"/>
      <c r="FN386" s="358"/>
      <c r="FO386" s="358"/>
      <c r="FP386" s="358"/>
      <c r="FQ386" s="358"/>
      <c r="FR386" s="358"/>
      <c r="FS386" s="358"/>
      <c r="FT386" s="358"/>
      <c r="FU386" s="358"/>
      <c r="FV386" s="358"/>
      <c r="FW386" s="358"/>
      <c r="FX386" s="358"/>
      <c r="FY386" s="358"/>
      <c r="FZ386" s="358"/>
      <c r="GA386" s="358"/>
      <c r="GB386" s="358"/>
      <c r="GC386" s="358"/>
      <c r="GD386" s="358"/>
      <c r="GE386" s="358"/>
      <c r="GF386" s="358"/>
      <c r="GG386" s="358"/>
      <c r="GH386" s="358"/>
      <c r="GI386" s="358"/>
      <c r="GJ386" s="358"/>
      <c r="GK386" s="358"/>
      <c r="GL386" s="358"/>
      <c r="GM386" s="358"/>
      <c r="GN386" s="358"/>
      <c r="GO386" s="358"/>
      <c r="GP386" s="358"/>
      <c r="GQ386" s="358"/>
      <c r="GR386" s="358"/>
      <c r="GS386" s="358"/>
      <c r="GT386" s="358"/>
      <c r="GU386" s="358"/>
      <c r="GV386" s="358"/>
      <c r="GW386" s="358"/>
      <c r="GX386" s="358"/>
      <c r="GY386" s="358"/>
      <c r="GZ386" s="358"/>
      <c r="HA386" s="358"/>
      <c r="HB386" s="358"/>
      <c r="HC386" s="358"/>
      <c r="HD386" s="358"/>
      <c r="HE386" s="358"/>
      <c r="HF386" s="358"/>
      <c r="HG386" s="358"/>
      <c r="HH386" s="358"/>
      <c r="HI386" s="358"/>
      <c r="HJ386" s="358"/>
      <c r="HK386" s="358"/>
      <c r="HL386" s="358"/>
      <c r="HM386" s="358"/>
      <c r="HN386" s="358"/>
      <c r="HO386" s="358"/>
      <c r="HP386" s="358"/>
      <c r="HQ386" s="358"/>
      <c r="HR386" s="358"/>
      <c r="HS386" s="358"/>
      <c r="HT386" s="358"/>
      <c r="HU386" s="358"/>
      <c r="HV386" s="358"/>
      <c r="HW386" s="358"/>
      <c r="HX386" s="358"/>
      <c r="HY386" s="358"/>
      <c r="HZ386" s="358"/>
      <c r="IA386" s="358"/>
      <c r="IB386" s="358"/>
      <c r="IC386" s="358"/>
      <c r="ID386" s="358"/>
      <c r="IE386" s="358"/>
      <c r="IF386" s="358"/>
      <c r="IG386" s="358"/>
      <c r="IH386" s="358"/>
      <c r="II386" s="358"/>
      <c r="IJ386" s="358"/>
      <c r="IK386" s="358"/>
      <c r="IL386" s="358"/>
      <c r="IM386" s="358"/>
      <c r="IN386" s="358"/>
      <c r="IO386" s="358"/>
      <c r="IP386" s="358"/>
      <c r="IQ386" s="358"/>
      <c r="IR386" s="358"/>
      <c r="IS386" s="358"/>
      <c r="IT386" s="358"/>
      <c r="IU386" s="358"/>
      <c r="IV386" s="358"/>
      <c r="IW386" s="358"/>
      <c r="IX386" s="358"/>
      <c r="IY386" s="358"/>
      <c r="IZ386" s="358"/>
      <c r="JA386" s="358"/>
      <c r="JB386" s="358"/>
      <c r="JC386" s="358"/>
      <c r="JD386" s="358"/>
      <c r="JE386" s="358"/>
      <c r="JF386" s="358"/>
      <c r="JG386" s="358"/>
      <c r="JH386" s="358"/>
      <c r="JI386" s="358"/>
      <c r="JJ386" s="358"/>
      <c r="JK386" s="358"/>
      <c r="JL386" s="358"/>
      <c r="JM386" s="358"/>
      <c r="JN386" s="358"/>
      <c r="JO386" s="358"/>
      <c r="JP386" s="358"/>
      <c r="JQ386" s="358"/>
      <c r="JR386" s="358"/>
      <c r="JS386" s="358"/>
      <c r="JT386" s="358"/>
      <c r="JU386" s="358"/>
      <c r="JV386" s="358"/>
      <c r="JW386" s="358"/>
      <c r="JX386" s="358"/>
      <c r="JY386" s="358"/>
      <c r="JZ386" s="358"/>
      <c r="KA386" s="358"/>
      <c r="KB386" s="358"/>
      <c r="KC386" s="358"/>
      <c r="KD386" s="358"/>
      <c r="KE386" s="358"/>
      <c r="KF386" s="358"/>
      <c r="KG386" s="358"/>
      <c r="KH386" s="358"/>
      <c r="KI386" s="358"/>
      <c r="KJ386" s="358"/>
      <c r="KK386" s="358"/>
      <c r="KL386" s="358"/>
      <c r="KM386" s="358"/>
      <c r="KN386" s="358"/>
      <c r="KO386" s="358"/>
      <c r="KP386" s="358"/>
      <c r="KQ386" s="358"/>
      <c r="KR386" s="358"/>
      <c r="KS386" s="358"/>
      <c r="KT386" s="358"/>
      <c r="KU386" s="358"/>
      <c r="KV386" s="358"/>
      <c r="KW386" s="358"/>
      <c r="KX386" s="358"/>
      <c r="KY386" s="358"/>
      <c r="KZ386" s="358"/>
      <c r="LA386" s="358"/>
      <c r="LB386" s="358"/>
      <c r="LC386" s="358"/>
      <c r="LD386" s="358"/>
      <c r="LE386" s="358"/>
      <c r="LF386" s="358"/>
      <c r="LG386" s="358"/>
      <c r="LH386" s="358"/>
      <c r="LI386" s="358"/>
      <c r="LJ386" s="358"/>
      <c r="LK386" s="358"/>
      <c r="LL386" s="358"/>
      <c r="LM386" s="358"/>
      <c r="LN386" s="358"/>
      <c r="LO386" s="358"/>
      <c r="LP386" s="358"/>
      <c r="LQ386" s="358"/>
      <c r="LR386" s="358"/>
      <c r="LS386" s="358"/>
      <c r="LT386" s="358"/>
      <c r="LU386" s="358"/>
      <c r="LV386" s="358"/>
      <c r="LW386" s="358"/>
      <c r="LX386" s="358"/>
      <c r="LY386" s="358"/>
      <c r="LZ386" s="358"/>
      <c r="MA386" s="358"/>
      <c r="MB386" s="358"/>
      <c r="MC386" s="358"/>
      <c r="MD386" s="358"/>
      <c r="ME386" s="358"/>
      <c r="MF386" s="358"/>
      <c r="MG386" s="358"/>
      <c r="MH386" s="358"/>
      <c r="MI386" s="358"/>
      <c r="MJ386" s="358"/>
      <c r="MK386" s="358"/>
      <c r="ML386" s="358"/>
      <c r="MM386" s="358"/>
      <c r="MN386" s="358"/>
      <c r="MO386" s="358"/>
      <c r="MP386" s="358"/>
      <c r="MQ386" s="358"/>
      <c r="MR386" s="358"/>
      <c r="MS386" s="358"/>
      <c r="MT386" s="358"/>
      <c r="MU386" s="358"/>
      <c r="MV386" s="358"/>
      <c r="MW386" s="358"/>
      <c r="MX386" s="358"/>
      <c r="MY386" s="358"/>
      <c r="MZ386" s="358"/>
      <c r="NA386" s="358"/>
      <c r="NB386" s="358"/>
      <c r="NC386" s="358"/>
      <c r="ND386" s="358"/>
      <c r="NE386" s="358"/>
      <c r="NF386" s="358"/>
      <c r="NG386" s="358"/>
      <c r="NH386" s="358"/>
      <c r="NI386" s="358"/>
      <c r="NJ386" s="358"/>
      <c r="NK386" s="358"/>
      <c r="NL386" s="358"/>
      <c r="NM386" s="358"/>
      <c r="NN386" s="358"/>
      <c r="NO386" s="358"/>
      <c r="NP386" s="358"/>
      <c r="NQ386" s="358"/>
      <c r="NR386" s="358"/>
      <c r="NS386" s="358"/>
      <c r="NT386" s="358"/>
      <c r="NU386" s="358"/>
      <c r="NV386" s="358"/>
      <c r="NW386" s="358"/>
      <c r="NX386" s="358"/>
      <c r="NY386" s="358"/>
      <c r="NZ386" s="358"/>
      <c r="OA386" s="358"/>
      <c r="OB386" s="358"/>
      <c r="OC386" s="358"/>
      <c r="OD386" s="358"/>
      <c r="OE386" s="358"/>
      <c r="OF386" s="358"/>
      <c r="OG386" s="358"/>
      <c r="OH386" s="358"/>
      <c r="OI386" s="358"/>
      <c r="OJ386" s="358"/>
      <c r="OK386" s="358"/>
      <c r="OL386" s="358"/>
      <c r="OM386" s="358"/>
      <c r="ON386" s="358"/>
      <c r="OO386" s="358"/>
      <c r="OP386" s="358"/>
      <c r="OQ386" s="358"/>
      <c r="OR386" s="358"/>
      <c r="OS386" s="358"/>
      <c r="OT386" s="358"/>
      <c r="OU386" s="358"/>
      <c r="OV386" s="358"/>
      <c r="OW386" s="358"/>
      <c r="OX386" s="358"/>
      <c r="OY386" s="358"/>
      <c r="OZ386" s="358"/>
      <c r="PA386" s="358"/>
      <c r="PB386" s="358"/>
      <c r="PC386" s="358"/>
      <c r="PD386" s="358"/>
      <c r="PE386" s="358"/>
      <c r="PF386" s="358"/>
      <c r="PG386" s="358"/>
      <c r="PH386" s="358"/>
      <c r="PI386" s="358"/>
      <c r="PJ386" s="358"/>
      <c r="PK386" s="358"/>
      <c r="PL386" s="358"/>
      <c r="PM386" s="358"/>
      <c r="PN386" s="358"/>
      <c r="PO386" s="358"/>
      <c r="PP386" s="358"/>
      <c r="PQ386" s="358"/>
      <c r="PR386" s="358"/>
      <c r="PS386" s="358"/>
      <c r="PT386" s="358"/>
      <c r="PU386" s="358"/>
      <c r="PV386" s="358"/>
      <c r="PW386" s="358"/>
      <c r="PX386" s="358"/>
      <c r="PY386" s="358"/>
      <c r="PZ386" s="358"/>
      <c r="QA386" s="358"/>
      <c r="QB386" s="358"/>
      <c r="QC386" s="358"/>
      <c r="QD386" s="358"/>
      <c r="QE386" s="358"/>
      <c r="QF386" s="358"/>
      <c r="QG386" s="358"/>
      <c r="QH386" s="358"/>
      <c r="QI386" s="358"/>
      <c r="QJ386" s="358"/>
      <c r="QK386" s="358"/>
      <c r="QL386" s="358"/>
      <c r="QM386" s="358"/>
      <c r="QN386" s="358"/>
      <c r="QO386" s="358"/>
      <c r="QP386" s="358"/>
      <c r="QQ386" s="358"/>
      <c r="QR386" s="358"/>
      <c r="QS386" s="358"/>
      <c r="QT386" s="358"/>
      <c r="QU386" s="358"/>
      <c r="QV386" s="358"/>
      <c r="QW386" s="358"/>
      <c r="QX386" s="358"/>
      <c r="QY386" s="358"/>
      <c r="QZ386" s="358"/>
      <c r="RA386" s="358"/>
      <c r="RB386" s="358"/>
      <c r="RC386" s="358"/>
      <c r="RD386" s="358"/>
      <c r="RE386" s="358"/>
      <c r="RF386" s="358"/>
      <c r="RG386" s="358"/>
      <c r="RH386" s="358"/>
      <c r="RI386" s="358"/>
      <c r="RJ386" s="358"/>
      <c r="RK386" s="358"/>
      <c r="RL386" s="358"/>
      <c r="RM386" s="358"/>
      <c r="RN386" s="358"/>
      <c r="RO386" s="358"/>
      <c r="RP386" s="358"/>
      <c r="RQ386" s="358"/>
      <c r="RR386" s="358"/>
      <c r="RS386" s="358"/>
      <c r="RT386" s="358"/>
      <c r="RU386" s="358"/>
      <c r="RV386" s="358"/>
      <c r="RW386" s="358"/>
      <c r="RX386" s="358"/>
      <c r="RY386" s="358"/>
      <c r="RZ386" s="358"/>
      <c r="SA386" s="358"/>
      <c r="SB386" s="358"/>
      <c r="SC386" s="358"/>
      <c r="SD386" s="358"/>
      <c r="SE386" s="358"/>
      <c r="SF386" s="358"/>
      <c r="SG386" s="358"/>
      <c r="SH386" s="358"/>
      <c r="SI386" s="358"/>
      <c r="SJ386" s="358"/>
      <c r="SK386" s="358"/>
      <c r="SL386" s="358"/>
      <c r="SM386" s="358"/>
      <c r="SN386" s="358"/>
      <c r="SO386" s="358"/>
      <c r="SP386" s="358"/>
      <c r="SQ386" s="358"/>
      <c r="SR386" s="358"/>
      <c r="SS386" s="358"/>
      <c r="ST386" s="358"/>
      <c r="SU386" s="358"/>
      <c r="SV386" s="358"/>
      <c r="SW386" s="358"/>
      <c r="SX386" s="358"/>
      <c r="SY386" s="358"/>
      <c r="SZ386" s="358"/>
      <c r="TA386" s="358"/>
      <c r="TB386" s="358"/>
      <c r="TC386" s="358"/>
      <c r="TD386" s="358"/>
      <c r="TE386" s="358"/>
      <c r="TF386" s="358"/>
      <c r="TG386" s="358"/>
      <c r="TH386" s="358"/>
      <c r="TI386" s="358"/>
      <c r="TJ386" s="358"/>
      <c r="TK386" s="358"/>
      <c r="TL386" s="358"/>
      <c r="TM386" s="358"/>
      <c r="TN386" s="358"/>
      <c r="TO386" s="358"/>
      <c r="TP386" s="358"/>
      <c r="TQ386" s="358"/>
      <c r="TR386" s="358"/>
      <c r="TS386" s="358"/>
      <c r="TT386" s="358"/>
      <c r="TU386" s="358"/>
      <c r="TV386" s="358"/>
      <c r="TW386" s="358"/>
      <c r="TX386" s="358"/>
      <c r="TY386" s="358"/>
      <c r="TZ386" s="358"/>
      <c r="UA386" s="358"/>
      <c r="UB386" s="358"/>
      <c r="UC386" s="358"/>
      <c r="UD386" s="358"/>
      <c r="UE386" s="358"/>
      <c r="UF386" s="358"/>
      <c r="UG386" s="358"/>
      <c r="UH386" s="358"/>
      <c r="UI386" s="358"/>
      <c r="UJ386" s="358"/>
      <c r="UK386" s="358"/>
      <c r="UL386" s="358"/>
      <c r="UM386" s="358"/>
      <c r="UN386" s="358"/>
      <c r="UO386" s="358"/>
      <c r="UP386" s="358"/>
      <c r="UQ386" s="358"/>
      <c r="UR386" s="358"/>
      <c r="US386" s="358"/>
      <c r="UT386" s="358"/>
      <c r="UU386" s="358"/>
      <c r="UV386" s="358"/>
      <c r="UW386" s="358"/>
      <c r="UX386" s="358"/>
      <c r="UY386" s="358"/>
      <c r="UZ386" s="358"/>
      <c r="VA386" s="358"/>
      <c r="VB386" s="358"/>
      <c r="VC386" s="358"/>
      <c r="VD386" s="358"/>
      <c r="VE386" s="358"/>
      <c r="VF386" s="358"/>
      <c r="VG386" s="358"/>
      <c r="VH386" s="358"/>
      <c r="VI386" s="358"/>
      <c r="VJ386" s="358"/>
      <c r="VK386" s="358"/>
      <c r="VL386" s="358"/>
      <c r="VM386" s="358"/>
      <c r="VN386" s="358"/>
      <c r="VO386" s="358"/>
      <c r="VP386" s="358"/>
      <c r="VQ386" s="358"/>
      <c r="VR386" s="358"/>
      <c r="VS386" s="358"/>
      <c r="VT386" s="358"/>
      <c r="VU386" s="358"/>
      <c r="VV386" s="358"/>
      <c r="VW386" s="358"/>
      <c r="VX386" s="358"/>
      <c r="VY386" s="358"/>
      <c r="VZ386" s="358"/>
      <c r="WA386" s="358"/>
      <c r="WB386" s="358"/>
      <c r="WC386" s="358"/>
      <c r="WD386" s="358"/>
      <c r="WE386" s="358"/>
      <c r="WF386" s="358"/>
      <c r="WG386" s="358"/>
      <c r="WH386" s="358"/>
    </row>
    <row r="387" spans="1:606" s="357" customFormat="1" ht="39" customHeight="1">
      <c r="A387" s="359"/>
      <c r="B387" s="209"/>
      <c r="C387" s="221"/>
      <c r="D387" s="180"/>
      <c r="E387" s="453"/>
      <c r="F387" s="473"/>
      <c r="G387" s="473"/>
      <c r="H387" s="473"/>
      <c r="I387" s="608" t="s">
        <v>0</v>
      </c>
      <c r="J387" s="608" t="s">
        <v>3</v>
      </c>
      <c r="K387" s="608" t="s">
        <v>932</v>
      </c>
      <c r="L387" s="608" t="s">
        <v>8</v>
      </c>
      <c r="M387" s="604">
        <v>0</v>
      </c>
      <c r="N387" s="604"/>
      <c r="O387" s="605"/>
      <c r="P387" s="605"/>
      <c r="Q387" s="606"/>
      <c r="R387" s="606"/>
      <c r="S387" s="364">
        <v>3</v>
      </c>
      <c r="BF387" s="358"/>
      <c r="BG387" s="358"/>
      <c r="BH387" s="358"/>
      <c r="BI387" s="358"/>
      <c r="BJ387" s="358"/>
      <c r="BK387" s="358"/>
      <c r="BL387" s="358"/>
      <c r="BM387" s="358"/>
      <c r="BN387" s="358"/>
      <c r="BO387" s="358"/>
      <c r="BP387" s="358"/>
      <c r="BQ387" s="358"/>
      <c r="BR387" s="358"/>
      <c r="BS387" s="358"/>
      <c r="BT387" s="358"/>
      <c r="BU387" s="358"/>
      <c r="BV387" s="358"/>
      <c r="BW387" s="358"/>
      <c r="BX387" s="358"/>
      <c r="BY387" s="358"/>
      <c r="BZ387" s="358"/>
      <c r="CA387" s="358"/>
      <c r="CB387" s="358"/>
      <c r="CC387" s="358"/>
      <c r="CD387" s="358"/>
      <c r="CE387" s="358"/>
      <c r="CF387" s="358"/>
      <c r="CG387" s="358"/>
      <c r="CH387" s="358"/>
      <c r="CI387" s="358"/>
      <c r="CJ387" s="358"/>
      <c r="CK387" s="358"/>
      <c r="CL387" s="358"/>
      <c r="CM387" s="358"/>
      <c r="CN387" s="358"/>
      <c r="CO387" s="358"/>
      <c r="CP387" s="358"/>
      <c r="CQ387" s="358"/>
      <c r="CR387" s="358"/>
      <c r="CS387" s="358"/>
      <c r="CT387" s="358"/>
      <c r="CU387" s="358"/>
      <c r="CV387" s="358"/>
      <c r="CW387" s="358"/>
      <c r="CX387" s="358"/>
      <c r="CY387" s="358"/>
      <c r="CZ387" s="358"/>
      <c r="DA387" s="358"/>
      <c r="DB387" s="358"/>
      <c r="DC387" s="358"/>
      <c r="DD387" s="358"/>
      <c r="DE387" s="358"/>
      <c r="DF387" s="358"/>
      <c r="DG387" s="358"/>
      <c r="DH387" s="358"/>
      <c r="DI387" s="358"/>
      <c r="DJ387" s="358"/>
      <c r="DK387" s="358"/>
      <c r="DL387" s="358"/>
      <c r="DM387" s="358"/>
      <c r="DN387" s="358"/>
      <c r="DO387" s="358"/>
      <c r="DP387" s="358"/>
      <c r="DQ387" s="358"/>
      <c r="DR387" s="358"/>
      <c r="DS387" s="358"/>
      <c r="DT387" s="358"/>
      <c r="DU387" s="358"/>
      <c r="DV387" s="358"/>
      <c r="DW387" s="358"/>
      <c r="DX387" s="358"/>
      <c r="DY387" s="358"/>
      <c r="DZ387" s="358"/>
      <c r="EA387" s="358"/>
      <c r="EB387" s="358"/>
      <c r="EC387" s="358"/>
      <c r="ED387" s="358"/>
      <c r="EE387" s="358"/>
      <c r="EF387" s="358"/>
      <c r="EG387" s="358"/>
      <c r="EH387" s="358"/>
      <c r="EI387" s="358"/>
      <c r="EJ387" s="358"/>
      <c r="EK387" s="358"/>
      <c r="EL387" s="358"/>
      <c r="EM387" s="358"/>
      <c r="EN387" s="358"/>
      <c r="EO387" s="358"/>
      <c r="EP387" s="358"/>
      <c r="EQ387" s="358"/>
      <c r="ER387" s="358"/>
      <c r="ES387" s="358"/>
      <c r="ET387" s="358"/>
      <c r="EU387" s="358"/>
      <c r="EV387" s="358"/>
      <c r="EW387" s="358"/>
      <c r="EX387" s="358"/>
      <c r="EY387" s="358"/>
      <c r="EZ387" s="358"/>
      <c r="FA387" s="358"/>
      <c r="FB387" s="358"/>
      <c r="FC387" s="358"/>
      <c r="FD387" s="358"/>
      <c r="FE387" s="358"/>
      <c r="FF387" s="358"/>
      <c r="FG387" s="358"/>
      <c r="FH387" s="358"/>
      <c r="FI387" s="358"/>
      <c r="FJ387" s="358"/>
      <c r="FK387" s="358"/>
      <c r="FL387" s="358"/>
      <c r="FM387" s="358"/>
      <c r="FN387" s="358"/>
      <c r="FO387" s="358"/>
      <c r="FP387" s="358"/>
      <c r="FQ387" s="358"/>
      <c r="FR387" s="358"/>
      <c r="FS387" s="358"/>
      <c r="FT387" s="358"/>
      <c r="FU387" s="358"/>
      <c r="FV387" s="358"/>
      <c r="FW387" s="358"/>
      <c r="FX387" s="358"/>
      <c r="FY387" s="358"/>
      <c r="FZ387" s="358"/>
      <c r="GA387" s="358"/>
      <c r="GB387" s="358"/>
      <c r="GC387" s="358"/>
      <c r="GD387" s="358"/>
      <c r="GE387" s="358"/>
      <c r="GF387" s="358"/>
      <c r="GG387" s="358"/>
      <c r="GH387" s="358"/>
      <c r="GI387" s="358"/>
      <c r="GJ387" s="358"/>
      <c r="GK387" s="358"/>
      <c r="GL387" s="358"/>
      <c r="GM387" s="358"/>
      <c r="GN387" s="358"/>
      <c r="GO387" s="358"/>
      <c r="GP387" s="358"/>
      <c r="GQ387" s="358"/>
      <c r="GR387" s="358"/>
      <c r="GS387" s="358"/>
      <c r="GT387" s="358"/>
      <c r="GU387" s="358"/>
      <c r="GV387" s="358"/>
      <c r="GW387" s="358"/>
      <c r="GX387" s="358"/>
      <c r="GY387" s="358"/>
      <c r="GZ387" s="358"/>
      <c r="HA387" s="358"/>
      <c r="HB387" s="358"/>
      <c r="HC387" s="358"/>
      <c r="HD387" s="358"/>
      <c r="HE387" s="358"/>
      <c r="HF387" s="358"/>
      <c r="HG387" s="358"/>
      <c r="HH387" s="358"/>
      <c r="HI387" s="358"/>
      <c r="HJ387" s="358"/>
      <c r="HK387" s="358"/>
      <c r="HL387" s="358"/>
      <c r="HM387" s="358"/>
      <c r="HN387" s="358"/>
      <c r="HO387" s="358"/>
      <c r="HP387" s="358"/>
      <c r="HQ387" s="358"/>
      <c r="HR387" s="358"/>
      <c r="HS387" s="358"/>
      <c r="HT387" s="358"/>
      <c r="HU387" s="358"/>
      <c r="HV387" s="358"/>
      <c r="HW387" s="358"/>
      <c r="HX387" s="358"/>
      <c r="HY387" s="358"/>
      <c r="HZ387" s="358"/>
      <c r="IA387" s="358"/>
      <c r="IB387" s="358"/>
      <c r="IC387" s="358"/>
      <c r="ID387" s="358"/>
      <c r="IE387" s="358"/>
      <c r="IF387" s="358"/>
      <c r="IG387" s="358"/>
      <c r="IH387" s="358"/>
      <c r="II387" s="358"/>
      <c r="IJ387" s="358"/>
      <c r="IK387" s="358"/>
      <c r="IL387" s="358"/>
      <c r="IM387" s="358"/>
      <c r="IN387" s="358"/>
      <c r="IO387" s="358"/>
      <c r="IP387" s="358"/>
      <c r="IQ387" s="358"/>
      <c r="IR387" s="358"/>
      <c r="IS387" s="358"/>
      <c r="IT387" s="358"/>
      <c r="IU387" s="358"/>
      <c r="IV387" s="358"/>
      <c r="IW387" s="358"/>
      <c r="IX387" s="358"/>
      <c r="IY387" s="358"/>
      <c r="IZ387" s="358"/>
      <c r="JA387" s="358"/>
      <c r="JB387" s="358"/>
      <c r="JC387" s="358"/>
      <c r="JD387" s="358"/>
      <c r="JE387" s="358"/>
      <c r="JF387" s="358"/>
      <c r="JG387" s="358"/>
      <c r="JH387" s="358"/>
      <c r="JI387" s="358"/>
      <c r="JJ387" s="358"/>
      <c r="JK387" s="358"/>
      <c r="JL387" s="358"/>
      <c r="JM387" s="358"/>
      <c r="JN387" s="358"/>
      <c r="JO387" s="358"/>
      <c r="JP387" s="358"/>
      <c r="JQ387" s="358"/>
      <c r="JR387" s="358"/>
      <c r="JS387" s="358"/>
      <c r="JT387" s="358"/>
      <c r="JU387" s="358"/>
      <c r="JV387" s="358"/>
      <c r="JW387" s="358"/>
      <c r="JX387" s="358"/>
      <c r="JY387" s="358"/>
      <c r="JZ387" s="358"/>
      <c r="KA387" s="358"/>
      <c r="KB387" s="358"/>
      <c r="KC387" s="358"/>
      <c r="KD387" s="358"/>
      <c r="KE387" s="358"/>
      <c r="KF387" s="358"/>
      <c r="KG387" s="358"/>
      <c r="KH387" s="358"/>
      <c r="KI387" s="358"/>
      <c r="KJ387" s="358"/>
      <c r="KK387" s="358"/>
      <c r="KL387" s="358"/>
      <c r="KM387" s="358"/>
      <c r="KN387" s="358"/>
      <c r="KO387" s="358"/>
      <c r="KP387" s="358"/>
      <c r="KQ387" s="358"/>
      <c r="KR387" s="358"/>
      <c r="KS387" s="358"/>
      <c r="KT387" s="358"/>
      <c r="KU387" s="358"/>
      <c r="KV387" s="358"/>
      <c r="KW387" s="358"/>
      <c r="KX387" s="358"/>
      <c r="KY387" s="358"/>
      <c r="KZ387" s="358"/>
      <c r="LA387" s="358"/>
      <c r="LB387" s="358"/>
      <c r="LC387" s="358"/>
      <c r="LD387" s="358"/>
      <c r="LE387" s="358"/>
      <c r="LF387" s="358"/>
      <c r="LG387" s="358"/>
      <c r="LH387" s="358"/>
      <c r="LI387" s="358"/>
      <c r="LJ387" s="358"/>
      <c r="LK387" s="358"/>
      <c r="LL387" s="358"/>
      <c r="LM387" s="358"/>
      <c r="LN387" s="358"/>
      <c r="LO387" s="358"/>
      <c r="LP387" s="358"/>
      <c r="LQ387" s="358"/>
      <c r="LR387" s="358"/>
      <c r="LS387" s="358"/>
      <c r="LT387" s="358"/>
      <c r="LU387" s="358"/>
      <c r="LV387" s="358"/>
      <c r="LW387" s="358"/>
      <c r="LX387" s="358"/>
      <c r="LY387" s="358"/>
      <c r="LZ387" s="358"/>
      <c r="MA387" s="358"/>
      <c r="MB387" s="358"/>
      <c r="MC387" s="358"/>
      <c r="MD387" s="358"/>
      <c r="ME387" s="358"/>
      <c r="MF387" s="358"/>
      <c r="MG387" s="358"/>
      <c r="MH387" s="358"/>
      <c r="MI387" s="358"/>
      <c r="MJ387" s="358"/>
      <c r="MK387" s="358"/>
      <c r="ML387" s="358"/>
      <c r="MM387" s="358"/>
      <c r="MN387" s="358"/>
      <c r="MO387" s="358"/>
      <c r="MP387" s="358"/>
      <c r="MQ387" s="358"/>
      <c r="MR387" s="358"/>
      <c r="MS387" s="358"/>
      <c r="MT387" s="358"/>
      <c r="MU387" s="358"/>
      <c r="MV387" s="358"/>
      <c r="MW387" s="358"/>
      <c r="MX387" s="358"/>
      <c r="MY387" s="358"/>
      <c r="MZ387" s="358"/>
      <c r="NA387" s="358"/>
      <c r="NB387" s="358"/>
      <c r="NC387" s="358"/>
      <c r="ND387" s="358"/>
      <c r="NE387" s="358"/>
      <c r="NF387" s="358"/>
      <c r="NG387" s="358"/>
      <c r="NH387" s="358"/>
      <c r="NI387" s="358"/>
      <c r="NJ387" s="358"/>
      <c r="NK387" s="358"/>
      <c r="NL387" s="358"/>
      <c r="NM387" s="358"/>
      <c r="NN387" s="358"/>
      <c r="NO387" s="358"/>
      <c r="NP387" s="358"/>
      <c r="NQ387" s="358"/>
      <c r="NR387" s="358"/>
      <c r="NS387" s="358"/>
      <c r="NT387" s="358"/>
      <c r="NU387" s="358"/>
      <c r="NV387" s="358"/>
      <c r="NW387" s="358"/>
      <c r="NX387" s="358"/>
      <c r="NY387" s="358"/>
      <c r="NZ387" s="358"/>
      <c r="OA387" s="358"/>
      <c r="OB387" s="358"/>
      <c r="OC387" s="358"/>
      <c r="OD387" s="358"/>
      <c r="OE387" s="358"/>
      <c r="OF387" s="358"/>
      <c r="OG387" s="358"/>
      <c r="OH387" s="358"/>
      <c r="OI387" s="358"/>
      <c r="OJ387" s="358"/>
      <c r="OK387" s="358"/>
      <c r="OL387" s="358"/>
      <c r="OM387" s="358"/>
      <c r="ON387" s="358"/>
      <c r="OO387" s="358"/>
      <c r="OP387" s="358"/>
      <c r="OQ387" s="358"/>
      <c r="OR387" s="358"/>
      <c r="OS387" s="358"/>
      <c r="OT387" s="358"/>
      <c r="OU387" s="358"/>
      <c r="OV387" s="358"/>
      <c r="OW387" s="358"/>
      <c r="OX387" s="358"/>
      <c r="OY387" s="358"/>
      <c r="OZ387" s="358"/>
      <c r="PA387" s="358"/>
      <c r="PB387" s="358"/>
      <c r="PC387" s="358"/>
      <c r="PD387" s="358"/>
      <c r="PE387" s="358"/>
      <c r="PF387" s="358"/>
      <c r="PG387" s="358"/>
      <c r="PH387" s="358"/>
      <c r="PI387" s="358"/>
      <c r="PJ387" s="358"/>
      <c r="PK387" s="358"/>
      <c r="PL387" s="358"/>
      <c r="PM387" s="358"/>
      <c r="PN387" s="358"/>
      <c r="PO387" s="358"/>
      <c r="PP387" s="358"/>
      <c r="PQ387" s="358"/>
      <c r="PR387" s="358"/>
      <c r="PS387" s="358"/>
      <c r="PT387" s="358"/>
      <c r="PU387" s="358"/>
      <c r="PV387" s="358"/>
      <c r="PW387" s="358"/>
      <c r="PX387" s="358"/>
      <c r="PY387" s="358"/>
      <c r="PZ387" s="358"/>
      <c r="QA387" s="358"/>
      <c r="QB387" s="358"/>
      <c r="QC387" s="358"/>
      <c r="QD387" s="358"/>
      <c r="QE387" s="358"/>
      <c r="QF387" s="358"/>
      <c r="QG387" s="358"/>
      <c r="QH387" s="358"/>
      <c r="QI387" s="358"/>
      <c r="QJ387" s="358"/>
      <c r="QK387" s="358"/>
      <c r="QL387" s="358"/>
      <c r="QM387" s="358"/>
      <c r="QN387" s="358"/>
      <c r="QO387" s="358"/>
      <c r="QP387" s="358"/>
      <c r="QQ387" s="358"/>
      <c r="QR387" s="358"/>
      <c r="QS387" s="358"/>
      <c r="QT387" s="358"/>
      <c r="QU387" s="358"/>
      <c r="QV387" s="358"/>
      <c r="QW387" s="358"/>
      <c r="QX387" s="358"/>
      <c r="QY387" s="358"/>
      <c r="QZ387" s="358"/>
      <c r="RA387" s="358"/>
      <c r="RB387" s="358"/>
      <c r="RC387" s="358"/>
      <c r="RD387" s="358"/>
      <c r="RE387" s="358"/>
      <c r="RF387" s="358"/>
      <c r="RG387" s="358"/>
      <c r="RH387" s="358"/>
      <c r="RI387" s="358"/>
      <c r="RJ387" s="358"/>
      <c r="RK387" s="358"/>
      <c r="RL387" s="358"/>
      <c r="RM387" s="358"/>
      <c r="RN387" s="358"/>
      <c r="RO387" s="358"/>
      <c r="RP387" s="358"/>
      <c r="RQ387" s="358"/>
      <c r="RR387" s="358"/>
      <c r="RS387" s="358"/>
      <c r="RT387" s="358"/>
      <c r="RU387" s="358"/>
      <c r="RV387" s="358"/>
      <c r="RW387" s="358"/>
      <c r="RX387" s="358"/>
      <c r="RY387" s="358"/>
      <c r="RZ387" s="358"/>
      <c r="SA387" s="358"/>
      <c r="SB387" s="358"/>
      <c r="SC387" s="358"/>
      <c r="SD387" s="358"/>
      <c r="SE387" s="358"/>
      <c r="SF387" s="358"/>
      <c r="SG387" s="358"/>
      <c r="SH387" s="358"/>
      <c r="SI387" s="358"/>
      <c r="SJ387" s="358"/>
      <c r="SK387" s="358"/>
      <c r="SL387" s="358"/>
      <c r="SM387" s="358"/>
      <c r="SN387" s="358"/>
      <c r="SO387" s="358"/>
      <c r="SP387" s="358"/>
      <c r="SQ387" s="358"/>
      <c r="SR387" s="358"/>
      <c r="SS387" s="358"/>
      <c r="ST387" s="358"/>
      <c r="SU387" s="358"/>
      <c r="SV387" s="358"/>
      <c r="SW387" s="358"/>
      <c r="SX387" s="358"/>
      <c r="SY387" s="358"/>
      <c r="SZ387" s="358"/>
      <c r="TA387" s="358"/>
      <c r="TB387" s="358"/>
      <c r="TC387" s="358"/>
      <c r="TD387" s="358"/>
      <c r="TE387" s="358"/>
      <c r="TF387" s="358"/>
      <c r="TG387" s="358"/>
      <c r="TH387" s="358"/>
      <c r="TI387" s="358"/>
      <c r="TJ387" s="358"/>
      <c r="TK387" s="358"/>
      <c r="TL387" s="358"/>
      <c r="TM387" s="358"/>
      <c r="TN387" s="358"/>
      <c r="TO387" s="358"/>
      <c r="TP387" s="358"/>
      <c r="TQ387" s="358"/>
      <c r="TR387" s="358"/>
      <c r="TS387" s="358"/>
      <c r="TT387" s="358"/>
      <c r="TU387" s="358"/>
      <c r="TV387" s="358"/>
      <c r="TW387" s="358"/>
      <c r="TX387" s="358"/>
      <c r="TY387" s="358"/>
      <c r="TZ387" s="358"/>
      <c r="UA387" s="358"/>
      <c r="UB387" s="358"/>
      <c r="UC387" s="358"/>
      <c r="UD387" s="358"/>
      <c r="UE387" s="358"/>
      <c r="UF387" s="358"/>
      <c r="UG387" s="358"/>
      <c r="UH387" s="358"/>
      <c r="UI387" s="358"/>
      <c r="UJ387" s="358"/>
      <c r="UK387" s="358"/>
      <c r="UL387" s="358"/>
      <c r="UM387" s="358"/>
      <c r="UN387" s="358"/>
      <c r="UO387" s="358"/>
      <c r="UP387" s="358"/>
      <c r="UQ387" s="358"/>
      <c r="UR387" s="358"/>
      <c r="US387" s="358"/>
      <c r="UT387" s="358"/>
      <c r="UU387" s="358"/>
      <c r="UV387" s="358"/>
      <c r="UW387" s="358"/>
      <c r="UX387" s="358"/>
      <c r="UY387" s="358"/>
      <c r="UZ387" s="358"/>
      <c r="VA387" s="358"/>
      <c r="VB387" s="358"/>
      <c r="VC387" s="358"/>
      <c r="VD387" s="358"/>
      <c r="VE387" s="358"/>
      <c r="VF387" s="358"/>
      <c r="VG387" s="358"/>
      <c r="VH387" s="358"/>
      <c r="VI387" s="358"/>
      <c r="VJ387" s="358"/>
      <c r="VK387" s="358"/>
      <c r="VL387" s="358"/>
      <c r="VM387" s="358"/>
      <c r="VN387" s="358"/>
      <c r="VO387" s="358"/>
      <c r="VP387" s="358"/>
      <c r="VQ387" s="358"/>
      <c r="VR387" s="358"/>
      <c r="VS387" s="358"/>
      <c r="VT387" s="358"/>
      <c r="VU387" s="358"/>
      <c r="VV387" s="358"/>
      <c r="VW387" s="358"/>
      <c r="VX387" s="358"/>
      <c r="VY387" s="358"/>
      <c r="VZ387" s="358"/>
      <c r="WA387" s="358"/>
      <c r="WB387" s="358"/>
      <c r="WC387" s="358"/>
      <c r="WD387" s="358"/>
      <c r="WE387" s="358"/>
      <c r="WF387" s="358"/>
      <c r="WG387" s="358"/>
      <c r="WH387" s="358"/>
    </row>
    <row r="388" spans="1:606" s="357" customFormat="1" ht="51.75" customHeight="1">
      <c r="A388" s="359"/>
      <c r="B388" s="9" t="s">
        <v>933</v>
      </c>
      <c r="C388" s="452"/>
      <c r="D388" s="181"/>
      <c r="E388" s="225"/>
      <c r="F388" s="474"/>
      <c r="G388" s="474"/>
      <c r="H388" s="474"/>
      <c r="I388" s="608" t="s">
        <v>0</v>
      </c>
      <c r="J388" s="608" t="s">
        <v>3</v>
      </c>
      <c r="K388" s="608" t="s">
        <v>932</v>
      </c>
      <c r="L388" s="608" t="s">
        <v>5</v>
      </c>
      <c r="M388" s="604">
        <v>1548100</v>
      </c>
      <c r="N388" s="604">
        <v>1548100</v>
      </c>
      <c r="O388" s="605">
        <v>1293100</v>
      </c>
      <c r="P388" s="605">
        <v>880000</v>
      </c>
      <c r="Q388" s="606">
        <v>1320000</v>
      </c>
      <c r="R388" s="606">
        <v>1320000</v>
      </c>
      <c r="S388" s="364">
        <v>3</v>
      </c>
      <c r="BF388" s="358"/>
      <c r="BG388" s="358"/>
      <c r="BH388" s="358"/>
      <c r="BI388" s="358"/>
      <c r="BJ388" s="358"/>
      <c r="BK388" s="358"/>
      <c r="BL388" s="358"/>
      <c r="BM388" s="358"/>
      <c r="BN388" s="358"/>
      <c r="BO388" s="358"/>
      <c r="BP388" s="358"/>
      <c r="BQ388" s="358"/>
      <c r="BR388" s="358"/>
      <c r="BS388" s="358"/>
      <c r="BT388" s="358"/>
      <c r="BU388" s="358"/>
      <c r="BV388" s="358"/>
      <c r="BW388" s="358"/>
      <c r="BX388" s="358"/>
      <c r="BY388" s="358"/>
      <c r="BZ388" s="358"/>
      <c r="CA388" s="358"/>
      <c r="CB388" s="358"/>
      <c r="CC388" s="358"/>
      <c r="CD388" s="358"/>
      <c r="CE388" s="358"/>
      <c r="CF388" s="358"/>
      <c r="CG388" s="358"/>
      <c r="CH388" s="358"/>
      <c r="CI388" s="358"/>
      <c r="CJ388" s="358"/>
      <c r="CK388" s="358"/>
      <c r="CL388" s="358"/>
      <c r="CM388" s="358"/>
      <c r="CN388" s="358"/>
      <c r="CO388" s="358"/>
      <c r="CP388" s="358"/>
      <c r="CQ388" s="358"/>
      <c r="CR388" s="358"/>
      <c r="CS388" s="358"/>
      <c r="CT388" s="358"/>
      <c r="CU388" s="358"/>
      <c r="CV388" s="358"/>
      <c r="CW388" s="358"/>
      <c r="CX388" s="358"/>
      <c r="CY388" s="358"/>
      <c r="CZ388" s="358"/>
      <c r="DA388" s="358"/>
      <c r="DB388" s="358"/>
      <c r="DC388" s="358"/>
      <c r="DD388" s="358"/>
      <c r="DE388" s="358"/>
      <c r="DF388" s="358"/>
      <c r="DG388" s="358"/>
      <c r="DH388" s="358"/>
      <c r="DI388" s="358"/>
      <c r="DJ388" s="358"/>
      <c r="DK388" s="358"/>
      <c r="DL388" s="358"/>
      <c r="DM388" s="358"/>
      <c r="DN388" s="358"/>
      <c r="DO388" s="358"/>
      <c r="DP388" s="358"/>
      <c r="DQ388" s="358"/>
      <c r="DR388" s="358"/>
      <c r="DS388" s="358"/>
      <c r="DT388" s="358"/>
      <c r="DU388" s="358"/>
      <c r="DV388" s="358"/>
      <c r="DW388" s="358"/>
      <c r="DX388" s="358"/>
      <c r="DY388" s="358"/>
      <c r="DZ388" s="358"/>
      <c r="EA388" s="358"/>
      <c r="EB388" s="358"/>
      <c r="EC388" s="358"/>
      <c r="ED388" s="358"/>
      <c r="EE388" s="358"/>
      <c r="EF388" s="358"/>
      <c r="EG388" s="358"/>
      <c r="EH388" s="358"/>
      <c r="EI388" s="358"/>
      <c r="EJ388" s="358"/>
      <c r="EK388" s="358"/>
      <c r="EL388" s="358"/>
      <c r="EM388" s="358"/>
      <c r="EN388" s="358"/>
      <c r="EO388" s="358"/>
      <c r="EP388" s="358"/>
      <c r="EQ388" s="358"/>
      <c r="ER388" s="358"/>
      <c r="ES388" s="358"/>
      <c r="ET388" s="358"/>
      <c r="EU388" s="358"/>
      <c r="EV388" s="358"/>
      <c r="EW388" s="358"/>
      <c r="EX388" s="358"/>
      <c r="EY388" s="358"/>
      <c r="EZ388" s="358"/>
      <c r="FA388" s="358"/>
      <c r="FB388" s="358"/>
      <c r="FC388" s="358"/>
      <c r="FD388" s="358"/>
      <c r="FE388" s="358"/>
      <c r="FF388" s="358"/>
      <c r="FG388" s="358"/>
      <c r="FH388" s="358"/>
      <c r="FI388" s="358"/>
      <c r="FJ388" s="358"/>
      <c r="FK388" s="358"/>
      <c r="FL388" s="358"/>
      <c r="FM388" s="358"/>
      <c r="FN388" s="358"/>
      <c r="FO388" s="358"/>
      <c r="FP388" s="358"/>
      <c r="FQ388" s="358"/>
      <c r="FR388" s="358"/>
      <c r="FS388" s="358"/>
      <c r="FT388" s="358"/>
      <c r="FU388" s="358"/>
      <c r="FV388" s="358"/>
      <c r="FW388" s="358"/>
      <c r="FX388" s="358"/>
      <c r="FY388" s="358"/>
      <c r="FZ388" s="358"/>
      <c r="GA388" s="358"/>
      <c r="GB388" s="358"/>
      <c r="GC388" s="358"/>
      <c r="GD388" s="358"/>
      <c r="GE388" s="358"/>
      <c r="GF388" s="358"/>
      <c r="GG388" s="358"/>
      <c r="GH388" s="358"/>
      <c r="GI388" s="358"/>
      <c r="GJ388" s="358"/>
      <c r="GK388" s="358"/>
      <c r="GL388" s="358"/>
      <c r="GM388" s="358"/>
      <c r="GN388" s="358"/>
      <c r="GO388" s="358"/>
      <c r="GP388" s="358"/>
      <c r="GQ388" s="358"/>
      <c r="GR388" s="358"/>
      <c r="GS388" s="358"/>
      <c r="GT388" s="358"/>
      <c r="GU388" s="358"/>
      <c r="GV388" s="358"/>
      <c r="GW388" s="358"/>
      <c r="GX388" s="358"/>
      <c r="GY388" s="358"/>
      <c r="GZ388" s="358"/>
      <c r="HA388" s="358"/>
      <c r="HB388" s="358"/>
      <c r="HC388" s="358"/>
      <c r="HD388" s="358"/>
      <c r="HE388" s="358"/>
      <c r="HF388" s="358"/>
      <c r="HG388" s="358"/>
      <c r="HH388" s="358"/>
      <c r="HI388" s="358"/>
      <c r="HJ388" s="358"/>
      <c r="HK388" s="358"/>
      <c r="HL388" s="358"/>
      <c r="HM388" s="358"/>
      <c r="HN388" s="358"/>
      <c r="HO388" s="358"/>
      <c r="HP388" s="358"/>
      <c r="HQ388" s="358"/>
      <c r="HR388" s="358"/>
      <c r="HS388" s="358"/>
      <c r="HT388" s="358"/>
      <c r="HU388" s="358"/>
      <c r="HV388" s="358"/>
      <c r="HW388" s="358"/>
      <c r="HX388" s="358"/>
      <c r="HY388" s="358"/>
      <c r="HZ388" s="358"/>
      <c r="IA388" s="358"/>
      <c r="IB388" s="358"/>
      <c r="IC388" s="358"/>
      <c r="ID388" s="358"/>
      <c r="IE388" s="358"/>
      <c r="IF388" s="358"/>
      <c r="IG388" s="358"/>
      <c r="IH388" s="358"/>
      <c r="II388" s="358"/>
      <c r="IJ388" s="358"/>
      <c r="IK388" s="358"/>
      <c r="IL388" s="358"/>
      <c r="IM388" s="358"/>
      <c r="IN388" s="358"/>
      <c r="IO388" s="358"/>
      <c r="IP388" s="358"/>
      <c r="IQ388" s="358"/>
      <c r="IR388" s="358"/>
      <c r="IS388" s="358"/>
      <c r="IT388" s="358"/>
      <c r="IU388" s="358"/>
      <c r="IV388" s="358"/>
      <c r="IW388" s="358"/>
      <c r="IX388" s="358"/>
      <c r="IY388" s="358"/>
      <c r="IZ388" s="358"/>
      <c r="JA388" s="358"/>
      <c r="JB388" s="358"/>
      <c r="JC388" s="358"/>
      <c r="JD388" s="358"/>
      <c r="JE388" s="358"/>
      <c r="JF388" s="358"/>
      <c r="JG388" s="358"/>
      <c r="JH388" s="358"/>
      <c r="JI388" s="358"/>
      <c r="JJ388" s="358"/>
      <c r="JK388" s="358"/>
      <c r="JL388" s="358"/>
      <c r="JM388" s="358"/>
      <c r="JN388" s="358"/>
      <c r="JO388" s="358"/>
      <c r="JP388" s="358"/>
      <c r="JQ388" s="358"/>
      <c r="JR388" s="358"/>
      <c r="JS388" s="358"/>
      <c r="JT388" s="358"/>
      <c r="JU388" s="358"/>
      <c r="JV388" s="358"/>
      <c r="JW388" s="358"/>
      <c r="JX388" s="358"/>
      <c r="JY388" s="358"/>
      <c r="JZ388" s="358"/>
      <c r="KA388" s="358"/>
      <c r="KB388" s="358"/>
      <c r="KC388" s="358"/>
      <c r="KD388" s="358"/>
      <c r="KE388" s="358"/>
      <c r="KF388" s="358"/>
      <c r="KG388" s="358"/>
      <c r="KH388" s="358"/>
      <c r="KI388" s="358"/>
      <c r="KJ388" s="358"/>
      <c r="KK388" s="358"/>
      <c r="KL388" s="358"/>
      <c r="KM388" s="358"/>
      <c r="KN388" s="358"/>
      <c r="KO388" s="358"/>
      <c r="KP388" s="358"/>
      <c r="KQ388" s="358"/>
      <c r="KR388" s="358"/>
      <c r="KS388" s="358"/>
      <c r="KT388" s="358"/>
      <c r="KU388" s="358"/>
      <c r="KV388" s="358"/>
      <c r="KW388" s="358"/>
      <c r="KX388" s="358"/>
      <c r="KY388" s="358"/>
      <c r="KZ388" s="358"/>
      <c r="LA388" s="358"/>
      <c r="LB388" s="358"/>
      <c r="LC388" s="358"/>
      <c r="LD388" s="358"/>
      <c r="LE388" s="358"/>
      <c r="LF388" s="358"/>
      <c r="LG388" s="358"/>
      <c r="LH388" s="358"/>
      <c r="LI388" s="358"/>
      <c r="LJ388" s="358"/>
      <c r="LK388" s="358"/>
      <c r="LL388" s="358"/>
      <c r="LM388" s="358"/>
      <c r="LN388" s="358"/>
      <c r="LO388" s="358"/>
      <c r="LP388" s="358"/>
      <c r="LQ388" s="358"/>
      <c r="LR388" s="358"/>
      <c r="LS388" s="358"/>
      <c r="LT388" s="358"/>
      <c r="LU388" s="358"/>
      <c r="LV388" s="358"/>
      <c r="LW388" s="358"/>
      <c r="LX388" s="358"/>
      <c r="LY388" s="358"/>
      <c r="LZ388" s="358"/>
      <c r="MA388" s="358"/>
      <c r="MB388" s="358"/>
      <c r="MC388" s="358"/>
      <c r="MD388" s="358"/>
      <c r="ME388" s="358"/>
      <c r="MF388" s="358"/>
      <c r="MG388" s="358"/>
      <c r="MH388" s="358"/>
      <c r="MI388" s="358"/>
      <c r="MJ388" s="358"/>
      <c r="MK388" s="358"/>
      <c r="ML388" s="358"/>
      <c r="MM388" s="358"/>
      <c r="MN388" s="358"/>
      <c r="MO388" s="358"/>
      <c r="MP388" s="358"/>
      <c r="MQ388" s="358"/>
      <c r="MR388" s="358"/>
      <c r="MS388" s="358"/>
      <c r="MT388" s="358"/>
      <c r="MU388" s="358"/>
      <c r="MV388" s="358"/>
      <c r="MW388" s="358"/>
      <c r="MX388" s="358"/>
      <c r="MY388" s="358"/>
      <c r="MZ388" s="358"/>
      <c r="NA388" s="358"/>
      <c r="NB388" s="358"/>
      <c r="NC388" s="358"/>
      <c r="ND388" s="358"/>
      <c r="NE388" s="358"/>
      <c r="NF388" s="358"/>
      <c r="NG388" s="358"/>
      <c r="NH388" s="358"/>
      <c r="NI388" s="358"/>
      <c r="NJ388" s="358"/>
      <c r="NK388" s="358"/>
      <c r="NL388" s="358"/>
      <c r="NM388" s="358"/>
      <c r="NN388" s="358"/>
      <c r="NO388" s="358"/>
      <c r="NP388" s="358"/>
      <c r="NQ388" s="358"/>
      <c r="NR388" s="358"/>
      <c r="NS388" s="358"/>
      <c r="NT388" s="358"/>
      <c r="NU388" s="358"/>
      <c r="NV388" s="358"/>
      <c r="NW388" s="358"/>
      <c r="NX388" s="358"/>
      <c r="NY388" s="358"/>
      <c r="NZ388" s="358"/>
      <c r="OA388" s="358"/>
      <c r="OB388" s="358"/>
      <c r="OC388" s="358"/>
      <c r="OD388" s="358"/>
      <c r="OE388" s="358"/>
      <c r="OF388" s="358"/>
      <c r="OG388" s="358"/>
      <c r="OH388" s="358"/>
      <c r="OI388" s="358"/>
      <c r="OJ388" s="358"/>
      <c r="OK388" s="358"/>
      <c r="OL388" s="358"/>
      <c r="OM388" s="358"/>
      <c r="ON388" s="358"/>
      <c r="OO388" s="358"/>
      <c r="OP388" s="358"/>
      <c r="OQ388" s="358"/>
      <c r="OR388" s="358"/>
      <c r="OS388" s="358"/>
      <c r="OT388" s="358"/>
      <c r="OU388" s="358"/>
      <c r="OV388" s="358"/>
      <c r="OW388" s="358"/>
      <c r="OX388" s="358"/>
      <c r="OY388" s="358"/>
      <c r="OZ388" s="358"/>
      <c r="PA388" s="358"/>
      <c r="PB388" s="358"/>
      <c r="PC388" s="358"/>
      <c r="PD388" s="358"/>
      <c r="PE388" s="358"/>
      <c r="PF388" s="358"/>
      <c r="PG388" s="358"/>
      <c r="PH388" s="358"/>
      <c r="PI388" s="358"/>
      <c r="PJ388" s="358"/>
      <c r="PK388" s="358"/>
      <c r="PL388" s="358"/>
      <c r="PM388" s="358"/>
      <c r="PN388" s="358"/>
      <c r="PO388" s="358"/>
      <c r="PP388" s="358"/>
      <c r="PQ388" s="358"/>
      <c r="PR388" s="358"/>
      <c r="PS388" s="358"/>
      <c r="PT388" s="358"/>
      <c r="PU388" s="358"/>
      <c r="PV388" s="358"/>
      <c r="PW388" s="358"/>
      <c r="PX388" s="358"/>
      <c r="PY388" s="358"/>
      <c r="PZ388" s="358"/>
      <c r="QA388" s="358"/>
      <c r="QB388" s="358"/>
      <c r="QC388" s="358"/>
      <c r="QD388" s="358"/>
      <c r="QE388" s="358"/>
      <c r="QF388" s="358"/>
      <c r="QG388" s="358"/>
      <c r="QH388" s="358"/>
      <c r="QI388" s="358"/>
      <c r="QJ388" s="358"/>
      <c r="QK388" s="358"/>
      <c r="QL388" s="358"/>
      <c r="QM388" s="358"/>
      <c r="QN388" s="358"/>
      <c r="QO388" s="358"/>
      <c r="QP388" s="358"/>
      <c r="QQ388" s="358"/>
      <c r="QR388" s="358"/>
      <c r="QS388" s="358"/>
      <c r="QT388" s="358"/>
      <c r="QU388" s="358"/>
      <c r="QV388" s="358"/>
      <c r="QW388" s="358"/>
      <c r="QX388" s="358"/>
      <c r="QY388" s="358"/>
      <c r="QZ388" s="358"/>
      <c r="RA388" s="358"/>
      <c r="RB388" s="358"/>
      <c r="RC388" s="358"/>
      <c r="RD388" s="358"/>
      <c r="RE388" s="358"/>
      <c r="RF388" s="358"/>
      <c r="RG388" s="358"/>
      <c r="RH388" s="358"/>
      <c r="RI388" s="358"/>
      <c r="RJ388" s="358"/>
      <c r="RK388" s="358"/>
      <c r="RL388" s="358"/>
      <c r="RM388" s="358"/>
      <c r="RN388" s="358"/>
      <c r="RO388" s="358"/>
      <c r="RP388" s="358"/>
      <c r="RQ388" s="358"/>
      <c r="RR388" s="358"/>
      <c r="RS388" s="358"/>
      <c r="RT388" s="358"/>
      <c r="RU388" s="358"/>
      <c r="RV388" s="358"/>
      <c r="RW388" s="358"/>
      <c r="RX388" s="358"/>
      <c r="RY388" s="358"/>
      <c r="RZ388" s="358"/>
      <c r="SA388" s="358"/>
      <c r="SB388" s="358"/>
      <c r="SC388" s="358"/>
      <c r="SD388" s="358"/>
      <c r="SE388" s="358"/>
      <c r="SF388" s="358"/>
      <c r="SG388" s="358"/>
      <c r="SH388" s="358"/>
      <c r="SI388" s="358"/>
      <c r="SJ388" s="358"/>
      <c r="SK388" s="358"/>
      <c r="SL388" s="358"/>
      <c r="SM388" s="358"/>
      <c r="SN388" s="358"/>
      <c r="SO388" s="358"/>
      <c r="SP388" s="358"/>
      <c r="SQ388" s="358"/>
      <c r="SR388" s="358"/>
      <c r="SS388" s="358"/>
      <c r="ST388" s="358"/>
      <c r="SU388" s="358"/>
      <c r="SV388" s="358"/>
      <c r="SW388" s="358"/>
      <c r="SX388" s="358"/>
      <c r="SY388" s="358"/>
      <c r="SZ388" s="358"/>
      <c r="TA388" s="358"/>
      <c r="TB388" s="358"/>
      <c r="TC388" s="358"/>
      <c r="TD388" s="358"/>
      <c r="TE388" s="358"/>
      <c r="TF388" s="358"/>
      <c r="TG388" s="358"/>
      <c r="TH388" s="358"/>
      <c r="TI388" s="358"/>
      <c r="TJ388" s="358"/>
      <c r="TK388" s="358"/>
      <c r="TL388" s="358"/>
      <c r="TM388" s="358"/>
      <c r="TN388" s="358"/>
      <c r="TO388" s="358"/>
      <c r="TP388" s="358"/>
      <c r="TQ388" s="358"/>
      <c r="TR388" s="358"/>
      <c r="TS388" s="358"/>
      <c r="TT388" s="358"/>
      <c r="TU388" s="358"/>
      <c r="TV388" s="358"/>
      <c r="TW388" s="358"/>
      <c r="TX388" s="358"/>
      <c r="TY388" s="358"/>
      <c r="TZ388" s="358"/>
      <c r="UA388" s="358"/>
      <c r="UB388" s="358"/>
      <c r="UC388" s="358"/>
      <c r="UD388" s="358"/>
      <c r="UE388" s="358"/>
      <c r="UF388" s="358"/>
      <c r="UG388" s="358"/>
      <c r="UH388" s="358"/>
      <c r="UI388" s="358"/>
      <c r="UJ388" s="358"/>
      <c r="UK388" s="358"/>
      <c r="UL388" s="358"/>
      <c r="UM388" s="358"/>
      <c r="UN388" s="358"/>
      <c r="UO388" s="358"/>
      <c r="UP388" s="358"/>
      <c r="UQ388" s="358"/>
      <c r="UR388" s="358"/>
      <c r="US388" s="358"/>
      <c r="UT388" s="358"/>
      <c r="UU388" s="358"/>
      <c r="UV388" s="358"/>
      <c r="UW388" s="358"/>
      <c r="UX388" s="358"/>
      <c r="UY388" s="358"/>
      <c r="UZ388" s="358"/>
      <c r="VA388" s="358"/>
      <c r="VB388" s="358"/>
      <c r="VC388" s="358"/>
      <c r="VD388" s="358"/>
      <c r="VE388" s="358"/>
      <c r="VF388" s="358"/>
      <c r="VG388" s="358"/>
      <c r="VH388" s="358"/>
      <c r="VI388" s="358"/>
      <c r="VJ388" s="358"/>
      <c r="VK388" s="358"/>
      <c r="VL388" s="358"/>
      <c r="VM388" s="358"/>
      <c r="VN388" s="358"/>
      <c r="VO388" s="358"/>
      <c r="VP388" s="358"/>
      <c r="VQ388" s="358"/>
      <c r="VR388" s="358"/>
      <c r="VS388" s="358"/>
      <c r="VT388" s="358"/>
      <c r="VU388" s="358"/>
      <c r="VV388" s="358"/>
      <c r="VW388" s="358"/>
      <c r="VX388" s="358"/>
      <c r="VY388" s="358"/>
      <c r="VZ388" s="358"/>
      <c r="WA388" s="358"/>
      <c r="WB388" s="358"/>
      <c r="WC388" s="358"/>
      <c r="WD388" s="358"/>
      <c r="WE388" s="358"/>
      <c r="WF388" s="358"/>
      <c r="WG388" s="358"/>
      <c r="WH388" s="358"/>
    </row>
    <row r="389" spans="1:606" s="357" customFormat="1" ht="53.25" customHeight="1">
      <c r="A389" s="359"/>
      <c r="B389" s="208" t="s">
        <v>934</v>
      </c>
      <c r="C389" s="266" t="s">
        <v>935</v>
      </c>
      <c r="D389" s="471" t="s">
        <v>893</v>
      </c>
      <c r="E389" s="224" t="s">
        <v>936</v>
      </c>
      <c r="F389" s="475" t="s">
        <v>113</v>
      </c>
      <c r="G389" s="894">
        <v>45168</v>
      </c>
      <c r="H389" s="475" t="s">
        <v>114</v>
      </c>
      <c r="I389" s="608" t="s">
        <v>0</v>
      </c>
      <c r="J389" s="608" t="s">
        <v>3</v>
      </c>
      <c r="K389" s="608" t="s">
        <v>937</v>
      </c>
      <c r="L389" s="608" t="s">
        <v>54</v>
      </c>
      <c r="M389" s="602">
        <f t="shared" ref="M389:R389" si="31">M390</f>
        <v>1080660</v>
      </c>
      <c r="N389" s="602">
        <f t="shared" si="31"/>
        <v>1067636</v>
      </c>
      <c r="O389" s="602">
        <f t="shared" si="31"/>
        <v>0</v>
      </c>
      <c r="P389" s="602">
        <f t="shared" si="31"/>
        <v>0</v>
      </c>
      <c r="Q389" s="602">
        <f t="shared" si="31"/>
        <v>0</v>
      </c>
      <c r="R389" s="602">
        <f t="shared" si="31"/>
        <v>0</v>
      </c>
      <c r="S389" s="450"/>
      <c r="BF389" s="358"/>
      <c r="BG389" s="358"/>
      <c r="BH389" s="358"/>
      <c r="BI389" s="358"/>
      <c r="BJ389" s="358"/>
      <c r="BK389" s="358"/>
      <c r="BL389" s="358"/>
      <c r="BM389" s="358"/>
      <c r="BN389" s="358"/>
      <c r="BO389" s="358"/>
      <c r="BP389" s="358"/>
      <c r="BQ389" s="358"/>
      <c r="BR389" s="358"/>
      <c r="BS389" s="358"/>
      <c r="BT389" s="358"/>
      <c r="BU389" s="358"/>
      <c r="BV389" s="358"/>
      <c r="BW389" s="358"/>
      <c r="BX389" s="358"/>
      <c r="BY389" s="358"/>
      <c r="BZ389" s="358"/>
      <c r="CA389" s="358"/>
      <c r="CB389" s="358"/>
      <c r="CC389" s="358"/>
      <c r="CD389" s="358"/>
      <c r="CE389" s="358"/>
      <c r="CF389" s="358"/>
      <c r="CG389" s="358"/>
      <c r="CH389" s="358"/>
      <c r="CI389" s="358"/>
      <c r="CJ389" s="358"/>
      <c r="CK389" s="358"/>
      <c r="CL389" s="358"/>
      <c r="CM389" s="358"/>
      <c r="CN389" s="358"/>
      <c r="CO389" s="358"/>
      <c r="CP389" s="358"/>
      <c r="CQ389" s="358"/>
      <c r="CR389" s="358"/>
      <c r="CS389" s="358"/>
      <c r="CT389" s="358"/>
      <c r="CU389" s="358"/>
      <c r="CV389" s="358"/>
      <c r="CW389" s="358"/>
      <c r="CX389" s="358"/>
      <c r="CY389" s="358"/>
      <c r="CZ389" s="358"/>
      <c r="DA389" s="358"/>
      <c r="DB389" s="358"/>
      <c r="DC389" s="358"/>
      <c r="DD389" s="358"/>
      <c r="DE389" s="358"/>
      <c r="DF389" s="358"/>
      <c r="DG389" s="358"/>
      <c r="DH389" s="358"/>
      <c r="DI389" s="358"/>
      <c r="DJ389" s="358"/>
      <c r="DK389" s="358"/>
      <c r="DL389" s="358"/>
      <c r="DM389" s="358"/>
      <c r="DN389" s="358"/>
      <c r="DO389" s="358"/>
      <c r="DP389" s="358"/>
      <c r="DQ389" s="358"/>
      <c r="DR389" s="358"/>
      <c r="DS389" s="358"/>
      <c r="DT389" s="358"/>
      <c r="DU389" s="358"/>
      <c r="DV389" s="358"/>
      <c r="DW389" s="358"/>
      <c r="DX389" s="358"/>
      <c r="DY389" s="358"/>
      <c r="DZ389" s="358"/>
      <c r="EA389" s="358"/>
      <c r="EB389" s="358"/>
      <c r="EC389" s="358"/>
      <c r="ED389" s="358"/>
      <c r="EE389" s="358"/>
      <c r="EF389" s="358"/>
      <c r="EG389" s="358"/>
      <c r="EH389" s="358"/>
      <c r="EI389" s="358"/>
      <c r="EJ389" s="358"/>
      <c r="EK389" s="358"/>
      <c r="EL389" s="358"/>
      <c r="EM389" s="358"/>
      <c r="EN389" s="358"/>
      <c r="EO389" s="358"/>
      <c r="EP389" s="358"/>
      <c r="EQ389" s="358"/>
      <c r="ER389" s="358"/>
      <c r="ES389" s="358"/>
      <c r="ET389" s="358"/>
      <c r="EU389" s="358"/>
      <c r="EV389" s="358"/>
      <c r="EW389" s="358"/>
      <c r="EX389" s="358"/>
      <c r="EY389" s="358"/>
      <c r="EZ389" s="358"/>
      <c r="FA389" s="358"/>
      <c r="FB389" s="358"/>
      <c r="FC389" s="358"/>
      <c r="FD389" s="358"/>
      <c r="FE389" s="358"/>
      <c r="FF389" s="358"/>
      <c r="FG389" s="358"/>
      <c r="FH389" s="358"/>
      <c r="FI389" s="358"/>
      <c r="FJ389" s="358"/>
      <c r="FK389" s="358"/>
      <c r="FL389" s="358"/>
      <c r="FM389" s="358"/>
      <c r="FN389" s="358"/>
      <c r="FO389" s="358"/>
      <c r="FP389" s="358"/>
      <c r="FQ389" s="358"/>
      <c r="FR389" s="358"/>
      <c r="FS389" s="358"/>
      <c r="FT389" s="358"/>
      <c r="FU389" s="358"/>
      <c r="FV389" s="358"/>
      <c r="FW389" s="358"/>
      <c r="FX389" s="358"/>
      <c r="FY389" s="358"/>
      <c r="FZ389" s="358"/>
      <c r="GA389" s="358"/>
      <c r="GB389" s="358"/>
      <c r="GC389" s="358"/>
      <c r="GD389" s="358"/>
      <c r="GE389" s="358"/>
      <c r="GF389" s="358"/>
      <c r="GG389" s="358"/>
      <c r="GH389" s="358"/>
      <c r="GI389" s="358"/>
      <c r="GJ389" s="358"/>
      <c r="GK389" s="358"/>
      <c r="GL389" s="358"/>
      <c r="GM389" s="358"/>
      <c r="GN389" s="358"/>
      <c r="GO389" s="358"/>
      <c r="GP389" s="358"/>
      <c r="GQ389" s="358"/>
      <c r="GR389" s="358"/>
      <c r="GS389" s="358"/>
      <c r="GT389" s="358"/>
      <c r="GU389" s="358"/>
      <c r="GV389" s="358"/>
      <c r="GW389" s="358"/>
      <c r="GX389" s="358"/>
      <c r="GY389" s="358"/>
      <c r="GZ389" s="358"/>
      <c r="HA389" s="358"/>
      <c r="HB389" s="358"/>
      <c r="HC389" s="358"/>
      <c r="HD389" s="358"/>
      <c r="HE389" s="358"/>
      <c r="HF389" s="358"/>
      <c r="HG389" s="358"/>
      <c r="HH389" s="358"/>
      <c r="HI389" s="358"/>
      <c r="HJ389" s="358"/>
      <c r="HK389" s="358"/>
      <c r="HL389" s="358"/>
      <c r="HM389" s="358"/>
      <c r="HN389" s="358"/>
      <c r="HO389" s="358"/>
      <c r="HP389" s="358"/>
      <c r="HQ389" s="358"/>
      <c r="HR389" s="358"/>
      <c r="HS389" s="358"/>
      <c r="HT389" s="358"/>
      <c r="HU389" s="358"/>
      <c r="HV389" s="358"/>
      <c r="HW389" s="358"/>
      <c r="HX389" s="358"/>
      <c r="HY389" s="358"/>
      <c r="HZ389" s="358"/>
      <c r="IA389" s="358"/>
      <c r="IB389" s="358"/>
      <c r="IC389" s="358"/>
      <c r="ID389" s="358"/>
      <c r="IE389" s="358"/>
      <c r="IF389" s="358"/>
      <c r="IG389" s="358"/>
      <c r="IH389" s="358"/>
      <c r="II389" s="358"/>
      <c r="IJ389" s="358"/>
      <c r="IK389" s="358"/>
      <c r="IL389" s="358"/>
      <c r="IM389" s="358"/>
      <c r="IN389" s="358"/>
      <c r="IO389" s="358"/>
      <c r="IP389" s="358"/>
      <c r="IQ389" s="358"/>
      <c r="IR389" s="358"/>
      <c r="IS389" s="358"/>
      <c r="IT389" s="358"/>
      <c r="IU389" s="358"/>
      <c r="IV389" s="358"/>
      <c r="IW389" s="358"/>
      <c r="IX389" s="358"/>
      <c r="IY389" s="358"/>
      <c r="IZ389" s="358"/>
      <c r="JA389" s="358"/>
      <c r="JB389" s="358"/>
      <c r="JC389" s="358"/>
      <c r="JD389" s="358"/>
      <c r="JE389" s="358"/>
      <c r="JF389" s="358"/>
      <c r="JG389" s="358"/>
      <c r="JH389" s="358"/>
      <c r="JI389" s="358"/>
      <c r="JJ389" s="358"/>
      <c r="JK389" s="358"/>
      <c r="JL389" s="358"/>
      <c r="JM389" s="358"/>
      <c r="JN389" s="358"/>
      <c r="JO389" s="358"/>
      <c r="JP389" s="358"/>
      <c r="JQ389" s="358"/>
      <c r="JR389" s="358"/>
      <c r="JS389" s="358"/>
      <c r="JT389" s="358"/>
      <c r="JU389" s="358"/>
      <c r="JV389" s="358"/>
      <c r="JW389" s="358"/>
      <c r="JX389" s="358"/>
      <c r="JY389" s="358"/>
      <c r="JZ389" s="358"/>
      <c r="KA389" s="358"/>
      <c r="KB389" s="358"/>
      <c r="KC389" s="358"/>
      <c r="KD389" s="358"/>
      <c r="KE389" s="358"/>
      <c r="KF389" s="358"/>
      <c r="KG389" s="358"/>
      <c r="KH389" s="358"/>
      <c r="KI389" s="358"/>
      <c r="KJ389" s="358"/>
      <c r="KK389" s="358"/>
      <c r="KL389" s="358"/>
      <c r="KM389" s="358"/>
      <c r="KN389" s="358"/>
      <c r="KO389" s="358"/>
      <c r="KP389" s="358"/>
      <c r="KQ389" s="358"/>
      <c r="KR389" s="358"/>
      <c r="KS389" s="358"/>
      <c r="KT389" s="358"/>
      <c r="KU389" s="358"/>
      <c r="KV389" s="358"/>
      <c r="KW389" s="358"/>
      <c r="KX389" s="358"/>
      <c r="KY389" s="358"/>
      <c r="KZ389" s="358"/>
      <c r="LA389" s="358"/>
      <c r="LB389" s="358"/>
      <c r="LC389" s="358"/>
      <c r="LD389" s="358"/>
      <c r="LE389" s="358"/>
      <c r="LF389" s="358"/>
      <c r="LG389" s="358"/>
      <c r="LH389" s="358"/>
      <c r="LI389" s="358"/>
      <c r="LJ389" s="358"/>
      <c r="LK389" s="358"/>
      <c r="LL389" s="358"/>
      <c r="LM389" s="358"/>
      <c r="LN389" s="358"/>
      <c r="LO389" s="358"/>
      <c r="LP389" s="358"/>
      <c r="LQ389" s="358"/>
      <c r="LR389" s="358"/>
      <c r="LS389" s="358"/>
      <c r="LT389" s="358"/>
      <c r="LU389" s="358"/>
      <c r="LV389" s="358"/>
      <c r="LW389" s="358"/>
      <c r="LX389" s="358"/>
      <c r="LY389" s="358"/>
      <c r="LZ389" s="358"/>
      <c r="MA389" s="358"/>
      <c r="MB389" s="358"/>
      <c r="MC389" s="358"/>
      <c r="MD389" s="358"/>
      <c r="ME389" s="358"/>
      <c r="MF389" s="358"/>
      <c r="MG389" s="358"/>
      <c r="MH389" s="358"/>
      <c r="MI389" s="358"/>
      <c r="MJ389" s="358"/>
      <c r="MK389" s="358"/>
      <c r="ML389" s="358"/>
      <c r="MM389" s="358"/>
      <c r="MN389" s="358"/>
      <c r="MO389" s="358"/>
      <c r="MP389" s="358"/>
      <c r="MQ389" s="358"/>
      <c r="MR389" s="358"/>
      <c r="MS389" s="358"/>
      <c r="MT389" s="358"/>
      <c r="MU389" s="358"/>
      <c r="MV389" s="358"/>
      <c r="MW389" s="358"/>
      <c r="MX389" s="358"/>
      <c r="MY389" s="358"/>
      <c r="MZ389" s="358"/>
      <c r="NA389" s="358"/>
      <c r="NB389" s="358"/>
      <c r="NC389" s="358"/>
      <c r="ND389" s="358"/>
      <c r="NE389" s="358"/>
      <c r="NF389" s="358"/>
      <c r="NG389" s="358"/>
      <c r="NH389" s="358"/>
      <c r="NI389" s="358"/>
      <c r="NJ389" s="358"/>
      <c r="NK389" s="358"/>
      <c r="NL389" s="358"/>
      <c r="NM389" s="358"/>
      <c r="NN389" s="358"/>
      <c r="NO389" s="358"/>
      <c r="NP389" s="358"/>
      <c r="NQ389" s="358"/>
      <c r="NR389" s="358"/>
      <c r="NS389" s="358"/>
      <c r="NT389" s="358"/>
      <c r="NU389" s="358"/>
      <c r="NV389" s="358"/>
      <c r="NW389" s="358"/>
      <c r="NX389" s="358"/>
      <c r="NY389" s="358"/>
      <c r="NZ389" s="358"/>
      <c r="OA389" s="358"/>
      <c r="OB389" s="358"/>
      <c r="OC389" s="358"/>
      <c r="OD389" s="358"/>
      <c r="OE389" s="358"/>
      <c r="OF389" s="358"/>
      <c r="OG389" s="358"/>
      <c r="OH389" s="358"/>
      <c r="OI389" s="358"/>
      <c r="OJ389" s="358"/>
      <c r="OK389" s="358"/>
      <c r="OL389" s="358"/>
      <c r="OM389" s="358"/>
      <c r="ON389" s="358"/>
      <c r="OO389" s="358"/>
      <c r="OP389" s="358"/>
      <c r="OQ389" s="358"/>
      <c r="OR389" s="358"/>
      <c r="OS389" s="358"/>
      <c r="OT389" s="358"/>
      <c r="OU389" s="358"/>
      <c r="OV389" s="358"/>
      <c r="OW389" s="358"/>
      <c r="OX389" s="358"/>
      <c r="OY389" s="358"/>
      <c r="OZ389" s="358"/>
      <c r="PA389" s="358"/>
      <c r="PB389" s="358"/>
      <c r="PC389" s="358"/>
      <c r="PD389" s="358"/>
      <c r="PE389" s="358"/>
      <c r="PF389" s="358"/>
      <c r="PG389" s="358"/>
      <c r="PH389" s="358"/>
      <c r="PI389" s="358"/>
      <c r="PJ389" s="358"/>
      <c r="PK389" s="358"/>
      <c r="PL389" s="358"/>
      <c r="PM389" s="358"/>
      <c r="PN389" s="358"/>
      <c r="PO389" s="358"/>
      <c r="PP389" s="358"/>
      <c r="PQ389" s="358"/>
      <c r="PR389" s="358"/>
      <c r="PS389" s="358"/>
      <c r="PT389" s="358"/>
      <c r="PU389" s="358"/>
      <c r="PV389" s="358"/>
      <c r="PW389" s="358"/>
      <c r="PX389" s="358"/>
      <c r="PY389" s="358"/>
      <c r="PZ389" s="358"/>
      <c r="QA389" s="358"/>
      <c r="QB389" s="358"/>
      <c r="QC389" s="358"/>
      <c r="QD389" s="358"/>
      <c r="QE389" s="358"/>
      <c r="QF389" s="358"/>
      <c r="QG389" s="358"/>
      <c r="QH389" s="358"/>
      <c r="QI389" s="358"/>
      <c r="QJ389" s="358"/>
      <c r="QK389" s="358"/>
      <c r="QL389" s="358"/>
      <c r="QM389" s="358"/>
      <c r="QN389" s="358"/>
      <c r="QO389" s="358"/>
      <c r="QP389" s="358"/>
      <c r="QQ389" s="358"/>
      <c r="QR389" s="358"/>
      <c r="QS389" s="358"/>
      <c r="QT389" s="358"/>
      <c r="QU389" s="358"/>
      <c r="QV389" s="358"/>
      <c r="QW389" s="358"/>
      <c r="QX389" s="358"/>
      <c r="QY389" s="358"/>
      <c r="QZ389" s="358"/>
      <c r="RA389" s="358"/>
      <c r="RB389" s="358"/>
      <c r="RC389" s="358"/>
      <c r="RD389" s="358"/>
      <c r="RE389" s="358"/>
      <c r="RF389" s="358"/>
      <c r="RG389" s="358"/>
      <c r="RH389" s="358"/>
      <c r="RI389" s="358"/>
      <c r="RJ389" s="358"/>
      <c r="RK389" s="358"/>
      <c r="RL389" s="358"/>
      <c r="RM389" s="358"/>
      <c r="RN389" s="358"/>
      <c r="RO389" s="358"/>
      <c r="RP389" s="358"/>
      <c r="RQ389" s="358"/>
      <c r="RR389" s="358"/>
      <c r="RS389" s="358"/>
      <c r="RT389" s="358"/>
      <c r="RU389" s="358"/>
      <c r="RV389" s="358"/>
      <c r="RW389" s="358"/>
      <c r="RX389" s="358"/>
      <c r="RY389" s="358"/>
      <c r="RZ389" s="358"/>
      <c r="SA389" s="358"/>
      <c r="SB389" s="358"/>
      <c r="SC389" s="358"/>
      <c r="SD389" s="358"/>
      <c r="SE389" s="358"/>
      <c r="SF389" s="358"/>
      <c r="SG389" s="358"/>
      <c r="SH389" s="358"/>
      <c r="SI389" s="358"/>
      <c r="SJ389" s="358"/>
      <c r="SK389" s="358"/>
      <c r="SL389" s="358"/>
      <c r="SM389" s="358"/>
      <c r="SN389" s="358"/>
      <c r="SO389" s="358"/>
      <c r="SP389" s="358"/>
      <c r="SQ389" s="358"/>
      <c r="SR389" s="358"/>
      <c r="SS389" s="358"/>
      <c r="ST389" s="358"/>
      <c r="SU389" s="358"/>
      <c r="SV389" s="358"/>
      <c r="SW389" s="358"/>
      <c r="SX389" s="358"/>
      <c r="SY389" s="358"/>
      <c r="SZ389" s="358"/>
      <c r="TA389" s="358"/>
      <c r="TB389" s="358"/>
      <c r="TC389" s="358"/>
      <c r="TD389" s="358"/>
      <c r="TE389" s="358"/>
      <c r="TF389" s="358"/>
      <c r="TG389" s="358"/>
      <c r="TH389" s="358"/>
      <c r="TI389" s="358"/>
      <c r="TJ389" s="358"/>
      <c r="TK389" s="358"/>
      <c r="TL389" s="358"/>
      <c r="TM389" s="358"/>
      <c r="TN389" s="358"/>
      <c r="TO389" s="358"/>
      <c r="TP389" s="358"/>
      <c r="TQ389" s="358"/>
      <c r="TR389" s="358"/>
      <c r="TS389" s="358"/>
      <c r="TT389" s="358"/>
      <c r="TU389" s="358"/>
      <c r="TV389" s="358"/>
      <c r="TW389" s="358"/>
      <c r="TX389" s="358"/>
      <c r="TY389" s="358"/>
      <c r="TZ389" s="358"/>
      <c r="UA389" s="358"/>
      <c r="UB389" s="358"/>
      <c r="UC389" s="358"/>
      <c r="UD389" s="358"/>
      <c r="UE389" s="358"/>
      <c r="UF389" s="358"/>
      <c r="UG389" s="358"/>
      <c r="UH389" s="358"/>
      <c r="UI389" s="358"/>
      <c r="UJ389" s="358"/>
      <c r="UK389" s="358"/>
      <c r="UL389" s="358"/>
      <c r="UM389" s="358"/>
      <c r="UN389" s="358"/>
      <c r="UO389" s="358"/>
      <c r="UP389" s="358"/>
      <c r="UQ389" s="358"/>
      <c r="UR389" s="358"/>
      <c r="US389" s="358"/>
      <c r="UT389" s="358"/>
      <c r="UU389" s="358"/>
      <c r="UV389" s="358"/>
      <c r="UW389" s="358"/>
      <c r="UX389" s="358"/>
      <c r="UY389" s="358"/>
      <c r="UZ389" s="358"/>
      <c r="VA389" s="358"/>
      <c r="VB389" s="358"/>
      <c r="VC389" s="358"/>
      <c r="VD389" s="358"/>
      <c r="VE389" s="358"/>
      <c r="VF389" s="358"/>
      <c r="VG389" s="358"/>
      <c r="VH389" s="358"/>
      <c r="VI389" s="358"/>
      <c r="VJ389" s="358"/>
      <c r="VK389" s="358"/>
      <c r="VL389" s="358"/>
      <c r="VM389" s="358"/>
      <c r="VN389" s="358"/>
      <c r="VO389" s="358"/>
      <c r="VP389" s="358"/>
      <c r="VQ389" s="358"/>
      <c r="VR389" s="358"/>
      <c r="VS389" s="358"/>
      <c r="VT389" s="358"/>
      <c r="VU389" s="358"/>
      <c r="VV389" s="358"/>
      <c r="VW389" s="358"/>
      <c r="VX389" s="358"/>
      <c r="VY389" s="358"/>
      <c r="VZ389" s="358"/>
      <c r="WA389" s="358"/>
      <c r="WB389" s="358"/>
      <c r="WC389" s="358"/>
      <c r="WD389" s="358"/>
      <c r="WE389" s="358"/>
      <c r="WF389" s="358"/>
      <c r="WG389" s="358"/>
      <c r="WH389" s="358"/>
    </row>
    <row r="390" spans="1:606" s="357" customFormat="1" ht="61.5" customHeight="1">
      <c r="A390" s="359"/>
      <c r="B390" s="209"/>
      <c r="C390" s="221"/>
      <c r="D390" s="181"/>
      <c r="E390" s="225"/>
      <c r="F390" s="474"/>
      <c r="G390" s="474"/>
      <c r="H390" s="474"/>
      <c r="I390" s="603" t="s">
        <v>0</v>
      </c>
      <c r="J390" s="603" t="s">
        <v>3</v>
      </c>
      <c r="K390" s="603" t="s">
        <v>937</v>
      </c>
      <c r="L390" s="603" t="s">
        <v>5</v>
      </c>
      <c r="M390" s="604">
        <v>1080660</v>
      </c>
      <c r="N390" s="604">
        <v>1067636</v>
      </c>
      <c r="O390" s="605"/>
      <c r="P390" s="605"/>
      <c r="Q390" s="606"/>
      <c r="R390" s="606"/>
      <c r="S390" s="364">
        <v>3</v>
      </c>
      <c r="BF390" s="358"/>
      <c r="BG390" s="358"/>
      <c r="BH390" s="358"/>
      <c r="BI390" s="358"/>
      <c r="BJ390" s="358"/>
      <c r="BK390" s="358"/>
      <c r="BL390" s="358"/>
      <c r="BM390" s="358"/>
      <c r="BN390" s="358"/>
      <c r="BO390" s="358"/>
      <c r="BP390" s="358"/>
      <c r="BQ390" s="358"/>
      <c r="BR390" s="358"/>
      <c r="BS390" s="358"/>
      <c r="BT390" s="358"/>
      <c r="BU390" s="358"/>
      <c r="BV390" s="358"/>
      <c r="BW390" s="358"/>
      <c r="BX390" s="358"/>
      <c r="BY390" s="358"/>
      <c r="BZ390" s="358"/>
      <c r="CA390" s="358"/>
      <c r="CB390" s="358"/>
      <c r="CC390" s="358"/>
      <c r="CD390" s="358"/>
      <c r="CE390" s="358"/>
      <c r="CF390" s="358"/>
      <c r="CG390" s="358"/>
      <c r="CH390" s="358"/>
      <c r="CI390" s="358"/>
      <c r="CJ390" s="358"/>
      <c r="CK390" s="358"/>
      <c r="CL390" s="358"/>
      <c r="CM390" s="358"/>
      <c r="CN390" s="358"/>
      <c r="CO390" s="358"/>
      <c r="CP390" s="358"/>
      <c r="CQ390" s="358"/>
      <c r="CR390" s="358"/>
      <c r="CS390" s="358"/>
      <c r="CT390" s="358"/>
      <c r="CU390" s="358"/>
      <c r="CV390" s="358"/>
      <c r="CW390" s="358"/>
      <c r="CX390" s="358"/>
      <c r="CY390" s="358"/>
      <c r="CZ390" s="358"/>
      <c r="DA390" s="358"/>
      <c r="DB390" s="358"/>
      <c r="DC390" s="358"/>
      <c r="DD390" s="358"/>
      <c r="DE390" s="358"/>
      <c r="DF390" s="358"/>
      <c r="DG390" s="358"/>
      <c r="DH390" s="358"/>
      <c r="DI390" s="358"/>
      <c r="DJ390" s="358"/>
      <c r="DK390" s="358"/>
      <c r="DL390" s="358"/>
      <c r="DM390" s="358"/>
      <c r="DN390" s="358"/>
      <c r="DO390" s="358"/>
      <c r="DP390" s="358"/>
      <c r="DQ390" s="358"/>
      <c r="DR390" s="358"/>
      <c r="DS390" s="358"/>
      <c r="DT390" s="358"/>
      <c r="DU390" s="358"/>
      <c r="DV390" s="358"/>
      <c r="DW390" s="358"/>
      <c r="DX390" s="358"/>
      <c r="DY390" s="358"/>
      <c r="DZ390" s="358"/>
      <c r="EA390" s="358"/>
      <c r="EB390" s="358"/>
      <c r="EC390" s="358"/>
      <c r="ED390" s="358"/>
      <c r="EE390" s="358"/>
      <c r="EF390" s="358"/>
      <c r="EG390" s="358"/>
      <c r="EH390" s="358"/>
      <c r="EI390" s="358"/>
      <c r="EJ390" s="358"/>
      <c r="EK390" s="358"/>
      <c r="EL390" s="358"/>
      <c r="EM390" s="358"/>
      <c r="EN390" s="358"/>
      <c r="EO390" s="358"/>
      <c r="EP390" s="358"/>
      <c r="EQ390" s="358"/>
      <c r="ER390" s="358"/>
      <c r="ES390" s="358"/>
      <c r="ET390" s="358"/>
      <c r="EU390" s="358"/>
      <c r="EV390" s="358"/>
      <c r="EW390" s="358"/>
      <c r="EX390" s="358"/>
      <c r="EY390" s="358"/>
      <c r="EZ390" s="358"/>
      <c r="FA390" s="358"/>
      <c r="FB390" s="358"/>
      <c r="FC390" s="358"/>
      <c r="FD390" s="358"/>
      <c r="FE390" s="358"/>
      <c r="FF390" s="358"/>
      <c r="FG390" s="358"/>
      <c r="FH390" s="358"/>
      <c r="FI390" s="358"/>
      <c r="FJ390" s="358"/>
      <c r="FK390" s="358"/>
      <c r="FL390" s="358"/>
      <c r="FM390" s="358"/>
      <c r="FN390" s="358"/>
      <c r="FO390" s="358"/>
      <c r="FP390" s="358"/>
      <c r="FQ390" s="358"/>
      <c r="FR390" s="358"/>
      <c r="FS390" s="358"/>
      <c r="FT390" s="358"/>
      <c r="FU390" s="358"/>
      <c r="FV390" s="358"/>
      <c r="FW390" s="358"/>
      <c r="FX390" s="358"/>
      <c r="FY390" s="358"/>
      <c r="FZ390" s="358"/>
      <c r="GA390" s="358"/>
      <c r="GB390" s="358"/>
      <c r="GC390" s="358"/>
      <c r="GD390" s="358"/>
      <c r="GE390" s="358"/>
      <c r="GF390" s="358"/>
      <c r="GG390" s="358"/>
      <c r="GH390" s="358"/>
      <c r="GI390" s="358"/>
      <c r="GJ390" s="358"/>
      <c r="GK390" s="358"/>
      <c r="GL390" s="358"/>
      <c r="GM390" s="358"/>
      <c r="GN390" s="358"/>
      <c r="GO390" s="358"/>
      <c r="GP390" s="358"/>
      <c r="GQ390" s="358"/>
      <c r="GR390" s="358"/>
      <c r="GS390" s="358"/>
      <c r="GT390" s="358"/>
      <c r="GU390" s="358"/>
      <c r="GV390" s="358"/>
      <c r="GW390" s="358"/>
      <c r="GX390" s="358"/>
      <c r="GY390" s="358"/>
      <c r="GZ390" s="358"/>
      <c r="HA390" s="358"/>
      <c r="HB390" s="358"/>
      <c r="HC390" s="358"/>
      <c r="HD390" s="358"/>
      <c r="HE390" s="358"/>
      <c r="HF390" s="358"/>
      <c r="HG390" s="358"/>
      <c r="HH390" s="358"/>
      <c r="HI390" s="358"/>
      <c r="HJ390" s="358"/>
      <c r="HK390" s="358"/>
      <c r="HL390" s="358"/>
      <c r="HM390" s="358"/>
      <c r="HN390" s="358"/>
      <c r="HO390" s="358"/>
      <c r="HP390" s="358"/>
      <c r="HQ390" s="358"/>
      <c r="HR390" s="358"/>
      <c r="HS390" s="358"/>
      <c r="HT390" s="358"/>
      <c r="HU390" s="358"/>
      <c r="HV390" s="358"/>
      <c r="HW390" s="358"/>
      <c r="HX390" s="358"/>
      <c r="HY390" s="358"/>
      <c r="HZ390" s="358"/>
      <c r="IA390" s="358"/>
      <c r="IB390" s="358"/>
      <c r="IC390" s="358"/>
      <c r="ID390" s="358"/>
      <c r="IE390" s="358"/>
      <c r="IF390" s="358"/>
      <c r="IG390" s="358"/>
      <c r="IH390" s="358"/>
      <c r="II390" s="358"/>
      <c r="IJ390" s="358"/>
      <c r="IK390" s="358"/>
      <c r="IL390" s="358"/>
      <c r="IM390" s="358"/>
      <c r="IN390" s="358"/>
      <c r="IO390" s="358"/>
      <c r="IP390" s="358"/>
      <c r="IQ390" s="358"/>
      <c r="IR390" s="358"/>
      <c r="IS390" s="358"/>
      <c r="IT390" s="358"/>
      <c r="IU390" s="358"/>
      <c r="IV390" s="358"/>
      <c r="IW390" s="358"/>
      <c r="IX390" s="358"/>
      <c r="IY390" s="358"/>
      <c r="IZ390" s="358"/>
      <c r="JA390" s="358"/>
      <c r="JB390" s="358"/>
      <c r="JC390" s="358"/>
      <c r="JD390" s="358"/>
      <c r="JE390" s="358"/>
      <c r="JF390" s="358"/>
      <c r="JG390" s="358"/>
      <c r="JH390" s="358"/>
      <c r="JI390" s="358"/>
      <c r="JJ390" s="358"/>
      <c r="JK390" s="358"/>
      <c r="JL390" s="358"/>
      <c r="JM390" s="358"/>
      <c r="JN390" s="358"/>
      <c r="JO390" s="358"/>
      <c r="JP390" s="358"/>
      <c r="JQ390" s="358"/>
      <c r="JR390" s="358"/>
      <c r="JS390" s="358"/>
      <c r="JT390" s="358"/>
      <c r="JU390" s="358"/>
      <c r="JV390" s="358"/>
      <c r="JW390" s="358"/>
      <c r="JX390" s="358"/>
      <c r="JY390" s="358"/>
      <c r="JZ390" s="358"/>
      <c r="KA390" s="358"/>
      <c r="KB390" s="358"/>
      <c r="KC390" s="358"/>
      <c r="KD390" s="358"/>
      <c r="KE390" s="358"/>
      <c r="KF390" s="358"/>
      <c r="KG390" s="358"/>
      <c r="KH390" s="358"/>
      <c r="KI390" s="358"/>
      <c r="KJ390" s="358"/>
      <c r="KK390" s="358"/>
      <c r="KL390" s="358"/>
      <c r="KM390" s="358"/>
      <c r="KN390" s="358"/>
      <c r="KO390" s="358"/>
      <c r="KP390" s="358"/>
      <c r="KQ390" s="358"/>
      <c r="KR390" s="358"/>
      <c r="KS390" s="358"/>
      <c r="KT390" s="358"/>
      <c r="KU390" s="358"/>
      <c r="KV390" s="358"/>
      <c r="KW390" s="358"/>
      <c r="KX390" s="358"/>
      <c r="KY390" s="358"/>
      <c r="KZ390" s="358"/>
      <c r="LA390" s="358"/>
      <c r="LB390" s="358"/>
      <c r="LC390" s="358"/>
      <c r="LD390" s="358"/>
      <c r="LE390" s="358"/>
      <c r="LF390" s="358"/>
      <c r="LG390" s="358"/>
      <c r="LH390" s="358"/>
      <c r="LI390" s="358"/>
      <c r="LJ390" s="358"/>
      <c r="LK390" s="358"/>
      <c r="LL390" s="358"/>
      <c r="LM390" s="358"/>
      <c r="LN390" s="358"/>
      <c r="LO390" s="358"/>
      <c r="LP390" s="358"/>
      <c r="LQ390" s="358"/>
      <c r="LR390" s="358"/>
      <c r="LS390" s="358"/>
      <c r="LT390" s="358"/>
      <c r="LU390" s="358"/>
      <c r="LV390" s="358"/>
      <c r="LW390" s="358"/>
      <c r="LX390" s="358"/>
      <c r="LY390" s="358"/>
      <c r="LZ390" s="358"/>
      <c r="MA390" s="358"/>
      <c r="MB390" s="358"/>
      <c r="MC390" s="358"/>
      <c r="MD390" s="358"/>
      <c r="ME390" s="358"/>
      <c r="MF390" s="358"/>
      <c r="MG390" s="358"/>
      <c r="MH390" s="358"/>
      <c r="MI390" s="358"/>
      <c r="MJ390" s="358"/>
      <c r="MK390" s="358"/>
      <c r="ML390" s="358"/>
      <c r="MM390" s="358"/>
      <c r="MN390" s="358"/>
      <c r="MO390" s="358"/>
      <c r="MP390" s="358"/>
      <c r="MQ390" s="358"/>
      <c r="MR390" s="358"/>
      <c r="MS390" s="358"/>
      <c r="MT390" s="358"/>
      <c r="MU390" s="358"/>
      <c r="MV390" s="358"/>
      <c r="MW390" s="358"/>
      <c r="MX390" s="358"/>
      <c r="MY390" s="358"/>
      <c r="MZ390" s="358"/>
      <c r="NA390" s="358"/>
      <c r="NB390" s="358"/>
      <c r="NC390" s="358"/>
      <c r="ND390" s="358"/>
      <c r="NE390" s="358"/>
      <c r="NF390" s="358"/>
      <c r="NG390" s="358"/>
      <c r="NH390" s="358"/>
      <c r="NI390" s="358"/>
      <c r="NJ390" s="358"/>
      <c r="NK390" s="358"/>
      <c r="NL390" s="358"/>
      <c r="NM390" s="358"/>
      <c r="NN390" s="358"/>
      <c r="NO390" s="358"/>
      <c r="NP390" s="358"/>
      <c r="NQ390" s="358"/>
      <c r="NR390" s="358"/>
      <c r="NS390" s="358"/>
      <c r="NT390" s="358"/>
      <c r="NU390" s="358"/>
      <c r="NV390" s="358"/>
      <c r="NW390" s="358"/>
      <c r="NX390" s="358"/>
      <c r="NY390" s="358"/>
      <c r="NZ390" s="358"/>
      <c r="OA390" s="358"/>
      <c r="OB390" s="358"/>
      <c r="OC390" s="358"/>
      <c r="OD390" s="358"/>
      <c r="OE390" s="358"/>
      <c r="OF390" s="358"/>
      <c r="OG390" s="358"/>
      <c r="OH390" s="358"/>
      <c r="OI390" s="358"/>
      <c r="OJ390" s="358"/>
      <c r="OK390" s="358"/>
      <c r="OL390" s="358"/>
      <c r="OM390" s="358"/>
      <c r="ON390" s="358"/>
      <c r="OO390" s="358"/>
      <c r="OP390" s="358"/>
      <c r="OQ390" s="358"/>
      <c r="OR390" s="358"/>
      <c r="OS390" s="358"/>
      <c r="OT390" s="358"/>
      <c r="OU390" s="358"/>
      <c r="OV390" s="358"/>
      <c r="OW390" s="358"/>
      <c r="OX390" s="358"/>
      <c r="OY390" s="358"/>
      <c r="OZ390" s="358"/>
      <c r="PA390" s="358"/>
      <c r="PB390" s="358"/>
      <c r="PC390" s="358"/>
      <c r="PD390" s="358"/>
      <c r="PE390" s="358"/>
      <c r="PF390" s="358"/>
      <c r="PG390" s="358"/>
      <c r="PH390" s="358"/>
      <c r="PI390" s="358"/>
      <c r="PJ390" s="358"/>
      <c r="PK390" s="358"/>
      <c r="PL390" s="358"/>
      <c r="PM390" s="358"/>
      <c r="PN390" s="358"/>
      <c r="PO390" s="358"/>
      <c r="PP390" s="358"/>
      <c r="PQ390" s="358"/>
      <c r="PR390" s="358"/>
      <c r="PS390" s="358"/>
      <c r="PT390" s="358"/>
      <c r="PU390" s="358"/>
      <c r="PV390" s="358"/>
      <c r="PW390" s="358"/>
      <c r="PX390" s="358"/>
      <c r="PY390" s="358"/>
      <c r="PZ390" s="358"/>
      <c r="QA390" s="358"/>
      <c r="QB390" s="358"/>
      <c r="QC390" s="358"/>
      <c r="QD390" s="358"/>
      <c r="QE390" s="358"/>
      <c r="QF390" s="358"/>
      <c r="QG390" s="358"/>
      <c r="QH390" s="358"/>
      <c r="QI390" s="358"/>
      <c r="QJ390" s="358"/>
      <c r="QK390" s="358"/>
      <c r="QL390" s="358"/>
      <c r="QM390" s="358"/>
      <c r="QN390" s="358"/>
      <c r="QO390" s="358"/>
      <c r="QP390" s="358"/>
      <c r="QQ390" s="358"/>
      <c r="QR390" s="358"/>
      <c r="QS390" s="358"/>
      <c r="QT390" s="358"/>
      <c r="QU390" s="358"/>
      <c r="QV390" s="358"/>
      <c r="QW390" s="358"/>
      <c r="QX390" s="358"/>
      <c r="QY390" s="358"/>
      <c r="QZ390" s="358"/>
      <c r="RA390" s="358"/>
      <c r="RB390" s="358"/>
      <c r="RC390" s="358"/>
      <c r="RD390" s="358"/>
      <c r="RE390" s="358"/>
      <c r="RF390" s="358"/>
      <c r="RG390" s="358"/>
      <c r="RH390" s="358"/>
      <c r="RI390" s="358"/>
      <c r="RJ390" s="358"/>
      <c r="RK390" s="358"/>
      <c r="RL390" s="358"/>
      <c r="RM390" s="358"/>
      <c r="RN390" s="358"/>
      <c r="RO390" s="358"/>
      <c r="RP390" s="358"/>
      <c r="RQ390" s="358"/>
      <c r="RR390" s="358"/>
      <c r="RS390" s="358"/>
      <c r="RT390" s="358"/>
      <c r="RU390" s="358"/>
      <c r="RV390" s="358"/>
      <c r="RW390" s="358"/>
      <c r="RX390" s="358"/>
      <c r="RY390" s="358"/>
      <c r="RZ390" s="358"/>
      <c r="SA390" s="358"/>
      <c r="SB390" s="358"/>
      <c r="SC390" s="358"/>
      <c r="SD390" s="358"/>
      <c r="SE390" s="358"/>
      <c r="SF390" s="358"/>
      <c r="SG390" s="358"/>
      <c r="SH390" s="358"/>
      <c r="SI390" s="358"/>
      <c r="SJ390" s="358"/>
      <c r="SK390" s="358"/>
      <c r="SL390" s="358"/>
      <c r="SM390" s="358"/>
      <c r="SN390" s="358"/>
      <c r="SO390" s="358"/>
      <c r="SP390" s="358"/>
      <c r="SQ390" s="358"/>
      <c r="SR390" s="358"/>
      <c r="SS390" s="358"/>
      <c r="ST390" s="358"/>
      <c r="SU390" s="358"/>
      <c r="SV390" s="358"/>
      <c r="SW390" s="358"/>
      <c r="SX390" s="358"/>
      <c r="SY390" s="358"/>
      <c r="SZ390" s="358"/>
      <c r="TA390" s="358"/>
      <c r="TB390" s="358"/>
      <c r="TC390" s="358"/>
      <c r="TD390" s="358"/>
      <c r="TE390" s="358"/>
      <c r="TF390" s="358"/>
      <c r="TG390" s="358"/>
      <c r="TH390" s="358"/>
      <c r="TI390" s="358"/>
      <c r="TJ390" s="358"/>
      <c r="TK390" s="358"/>
      <c r="TL390" s="358"/>
      <c r="TM390" s="358"/>
      <c r="TN390" s="358"/>
      <c r="TO390" s="358"/>
      <c r="TP390" s="358"/>
      <c r="TQ390" s="358"/>
      <c r="TR390" s="358"/>
      <c r="TS390" s="358"/>
      <c r="TT390" s="358"/>
      <c r="TU390" s="358"/>
      <c r="TV390" s="358"/>
      <c r="TW390" s="358"/>
      <c r="TX390" s="358"/>
      <c r="TY390" s="358"/>
      <c r="TZ390" s="358"/>
      <c r="UA390" s="358"/>
      <c r="UB390" s="358"/>
      <c r="UC390" s="358"/>
      <c r="UD390" s="358"/>
      <c r="UE390" s="358"/>
      <c r="UF390" s="358"/>
      <c r="UG390" s="358"/>
      <c r="UH390" s="358"/>
      <c r="UI390" s="358"/>
      <c r="UJ390" s="358"/>
      <c r="UK390" s="358"/>
      <c r="UL390" s="358"/>
      <c r="UM390" s="358"/>
      <c r="UN390" s="358"/>
      <c r="UO390" s="358"/>
      <c r="UP390" s="358"/>
      <c r="UQ390" s="358"/>
      <c r="UR390" s="358"/>
      <c r="US390" s="358"/>
      <c r="UT390" s="358"/>
      <c r="UU390" s="358"/>
      <c r="UV390" s="358"/>
      <c r="UW390" s="358"/>
      <c r="UX390" s="358"/>
      <c r="UY390" s="358"/>
      <c r="UZ390" s="358"/>
      <c r="VA390" s="358"/>
      <c r="VB390" s="358"/>
      <c r="VC390" s="358"/>
      <c r="VD390" s="358"/>
      <c r="VE390" s="358"/>
      <c r="VF390" s="358"/>
      <c r="VG390" s="358"/>
      <c r="VH390" s="358"/>
      <c r="VI390" s="358"/>
      <c r="VJ390" s="358"/>
      <c r="VK390" s="358"/>
      <c r="VL390" s="358"/>
      <c r="VM390" s="358"/>
      <c r="VN390" s="358"/>
      <c r="VO390" s="358"/>
      <c r="VP390" s="358"/>
      <c r="VQ390" s="358"/>
      <c r="VR390" s="358"/>
      <c r="VS390" s="358"/>
      <c r="VT390" s="358"/>
      <c r="VU390" s="358"/>
      <c r="VV390" s="358"/>
      <c r="VW390" s="358"/>
      <c r="VX390" s="358"/>
      <c r="VY390" s="358"/>
      <c r="VZ390" s="358"/>
      <c r="WA390" s="358"/>
      <c r="WB390" s="358"/>
      <c r="WC390" s="358"/>
      <c r="WD390" s="358"/>
      <c r="WE390" s="358"/>
      <c r="WF390" s="358"/>
      <c r="WG390" s="358"/>
      <c r="WH390" s="358"/>
    </row>
    <row r="391" spans="1:606" s="357" customFormat="1" ht="122.25" customHeight="1">
      <c r="A391" s="359"/>
      <c r="B391" s="233" t="s">
        <v>938</v>
      </c>
      <c r="C391" s="224" t="s">
        <v>939</v>
      </c>
      <c r="D391" s="325" t="s">
        <v>940</v>
      </c>
      <c r="E391" s="88" t="s">
        <v>900</v>
      </c>
      <c r="F391" s="459" t="s">
        <v>113</v>
      </c>
      <c r="G391" s="898">
        <v>39814</v>
      </c>
      <c r="H391" s="459" t="s">
        <v>114</v>
      </c>
      <c r="I391" s="603" t="s">
        <v>0</v>
      </c>
      <c r="J391" s="603" t="s">
        <v>3</v>
      </c>
      <c r="K391" s="603" t="s">
        <v>941</v>
      </c>
      <c r="L391" s="603" t="s">
        <v>54</v>
      </c>
      <c r="M391" s="602">
        <f>M392+M393</f>
        <v>49300</v>
      </c>
      <c r="N391" s="602">
        <f t="shared" ref="N391:R391" si="32">N392+N393</f>
        <v>44716</v>
      </c>
      <c r="O391" s="602">
        <f t="shared" si="32"/>
        <v>63300</v>
      </c>
      <c r="P391" s="602">
        <f t="shared" si="32"/>
        <v>63300</v>
      </c>
      <c r="Q391" s="602">
        <f t="shared" si="32"/>
        <v>63300</v>
      </c>
      <c r="R391" s="602">
        <f t="shared" si="32"/>
        <v>63300</v>
      </c>
      <c r="S391" s="364"/>
      <c r="BF391" s="358"/>
      <c r="BG391" s="358"/>
      <c r="BH391" s="358"/>
      <c r="BI391" s="358"/>
      <c r="BJ391" s="358"/>
      <c r="BK391" s="358"/>
      <c r="BL391" s="358"/>
      <c r="BM391" s="358"/>
      <c r="BN391" s="358"/>
      <c r="BO391" s="358"/>
      <c r="BP391" s="358"/>
      <c r="BQ391" s="358"/>
      <c r="BR391" s="358"/>
      <c r="BS391" s="358"/>
      <c r="BT391" s="358"/>
      <c r="BU391" s="358"/>
      <c r="BV391" s="358"/>
      <c r="BW391" s="358"/>
      <c r="BX391" s="358"/>
      <c r="BY391" s="358"/>
      <c r="BZ391" s="358"/>
      <c r="CA391" s="358"/>
      <c r="CB391" s="358"/>
      <c r="CC391" s="358"/>
      <c r="CD391" s="358"/>
      <c r="CE391" s="358"/>
      <c r="CF391" s="358"/>
      <c r="CG391" s="358"/>
      <c r="CH391" s="358"/>
      <c r="CI391" s="358"/>
      <c r="CJ391" s="358"/>
      <c r="CK391" s="358"/>
      <c r="CL391" s="358"/>
      <c r="CM391" s="358"/>
      <c r="CN391" s="358"/>
      <c r="CO391" s="358"/>
      <c r="CP391" s="358"/>
      <c r="CQ391" s="358"/>
      <c r="CR391" s="358"/>
      <c r="CS391" s="358"/>
      <c r="CT391" s="358"/>
      <c r="CU391" s="358"/>
      <c r="CV391" s="358"/>
      <c r="CW391" s="358"/>
      <c r="CX391" s="358"/>
      <c r="CY391" s="358"/>
      <c r="CZ391" s="358"/>
      <c r="DA391" s="358"/>
      <c r="DB391" s="358"/>
      <c r="DC391" s="358"/>
      <c r="DD391" s="358"/>
      <c r="DE391" s="358"/>
      <c r="DF391" s="358"/>
      <c r="DG391" s="358"/>
      <c r="DH391" s="358"/>
      <c r="DI391" s="358"/>
      <c r="DJ391" s="358"/>
      <c r="DK391" s="358"/>
      <c r="DL391" s="358"/>
      <c r="DM391" s="358"/>
      <c r="DN391" s="358"/>
      <c r="DO391" s="358"/>
      <c r="DP391" s="358"/>
      <c r="DQ391" s="358"/>
      <c r="DR391" s="358"/>
      <c r="DS391" s="358"/>
      <c r="DT391" s="358"/>
      <c r="DU391" s="358"/>
      <c r="DV391" s="358"/>
      <c r="DW391" s="358"/>
      <c r="DX391" s="358"/>
      <c r="DY391" s="358"/>
      <c r="DZ391" s="358"/>
      <c r="EA391" s="358"/>
      <c r="EB391" s="358"/>
      <c r="EC391" s="358"/>
      <c r="ED391" s="358"/>
      <c r="EE391" s="358"/>
      <c r="EF391" s="358"/>
      <c r="EG391" s="358"/>
      <c r="EH391" s="358"/>
      <c r="EI391" s="358"/>
      <c r="EJ391" s="358"/>
      <c r="EK391" s="358"/>
      <c r="EL391" s="358"/>
      <c r="EM391" s="358"/>
      <c r="EN391" s="358"/>
      <c r="EO391" s="358"/>
      <c r="EP391" s="358"/>
      <c r="EQ391" s="358"/>
      <c r="ER391" s="358"/>
      <c r="ES391" s="358"/>
      <c r="ET391" s="358"/>
      <c r="EU391" s="358"/>
      <c r="EV391" s="358"/>
      <c r="EW391" s="358"/>
      <c r="EX391" s="358"/>
      <c r="EY391" s="358"/>
      <c r="EZ391" s="358"/>
      <c r="FA391" s="358"/>
      <c r="FB391" s="358"/>
      <c r="FC391" s="358"/>
      <c r="FD391" s="358"/>
      <c r="FE391" s="358"/>
      <c r="FF391" s="358"/>
      <c r="FG391" s="358"/>
      <c r="FH391" s="358"/>
      <c r="FI391" s="358"/>
      <c r="FJ391" s="358"/>
      <c r="FK391" s="358"/>
      <c r="FL391" s="358"/>
      <c r="FM391" s="358"/>
      <c r="FN391" s="358"/>
      <c r="FO391" s="358"/>
      <c r="FP391" s="358"/>
      <c r="FQ391" s="358"/>
      <c r="FR391" s="358"/>
      <c r="FS391" s="358"/>
      <c r="FT391" s="358"/>
      <c r="FU391" s="358"/>
      <c r="FV391" s="358"/>
      <c r="FW391" s="358"/>
      <c r="FX391" s="358"/>
      <c r="FY391" s="358"/>
      <c r="FZ391" s="358"/>
      <c r="GA391" s="358"/>
      <c r="GB391" s="358"/>
      <c r="GC391" s="358"/>
      <c r="GD391" s="358"/>
      <c r="GE391" s="358"/>
      <c r="GF391" s="358"/>
      <c r="GG391" s="358"/>
      <c r="GH391" s="358"/>
      <c r="GI391" s="358"/>
      <c r="GJ391" s="358"/>
      <c r="GK391" s="358"/>
      <c r="GL391" s="358"/>
      <c r="GM391" s="358"/>
      <c r="GN391" s="358"/>
      <c r="GO391" s="358"/>
      <c r="GP391" s="358"/>
      <c r="GQ391" s="358"/>
      <c r="GR391" s="358"/>
      <c r="GS391" s="358"/>
      <c r="GT391" s="358"/>
      <c r="GU391" s="358"/>
      <c r="GV391" s="358"/>
      <c r="GW391" s="358"/>
      <c r="GX391" s="358"/>
      <c r="GY391" s="358"/>
      <c r="GZ391" s="358"/>
      <c r="HA391" s="358"/>
      <c r="HB391" s="358"/>
      <c r="HC391" s="358"/>
      <c r="HD391" s="358"/>
      <c r="HE391" s="358"/>
      <c r="HF391" s="358"/>
      <c r="HG391" s="358"/>
      <c r="HH391" s="358"/>
      <c r="HI391" s="358"/>
      <c r="HJ391" s="358"/>
      <c r="HK391" s="358"/>
      <c r="HL391" s="358"/>
      <c r="HM391" s="358"/>
      <c r="HN391" s="358"/>
      <c r="HO391" s="358"/>
      <c r="HP391" s="358"/>
      <c r="HQ391" s="358"/>
      <c r="HR391" s="358"/>
      <c r="HS391" s="358"/>
      <c r="HT391" s="358"/>
      <c r="HU391" s="358"/>
      <c r="HV391" s="358"/>
      <c r="HW391" s="358"/>
      <c r="HX391" s="358"/>
      <c r="HY391" s="358"/>
      <c r="HZ391" s="358"/>
      <c r="IA391" s="358"/>
      <c r="IB391" s="358"/>
      <c r="IC391" s="358"/>
      <c r="ID391" s="358"/>
      <c r="IE391" s="358"/>
      <c r="IF391" s="358"/>
      <c r="IG391" s="358"/>
      <c r="IH391" s="358"/>
      <c r="II391" s="358"/>
      <c r="IJ391" s="358"/>
      <c r="IK391" s="358"/>
      <c r="IL391" s="358"/>
      <c r="IM391" s="358"/>
      <c r="IN391" s="358"/>
      <c r="IO391" s="358"/>
      <c r="IP391" s="358"/>
      <c r="IQ391" s="358"/>
      <c r="IR391" s="358"/>
      <c r="IS391" s="358"/>
      <c r="IT391" s="358"/>
      <c r="IU391" s="358"/>
      <c r="IV391" s="358"/>
      <c r="IW391" s="358"/>
      <c r="IX391" s="358"/>
      <c r="IY391" s="358"/>
      <c r="IZ391" s="358"/>
      <c r="JA391" s="358"/>
      <c r="JB391" s="358"/>
      <c r="JC391" s="358"/>
      <c r="JD391" s="358"/>
      <c r="JE391" s="358"/>
      <c r="JF391" s="358"/>
      <c r="JG391" s="358"/>
      <c r="JH391" s="358"/>
      <c r="JI391" s="358"/>
      <c r="JJ391" s="358"/>
      <c r="JK391" s="358"/>
      <c r="JL391" s="358"/>
      <c r="JM391" s="358"/>
      <c r="JN391" s="358"/>
      <c r="JO391" s="358"/>
      <c r="JP391" s="358"/>
      <c r="JQ391" s="358"/>
      <c r="JR391" s="358"/>
      <c r="JS391" s="358"/>
      <c r="JT391" s="358"/>
      <c r="JU391" s="358"/>
      <c r="JV391" s="358"/>
      <c r="JW391" s="358"/>
      <c r="JX391" s="358"/>
      <c r="JY391" s="358"/>
      <c r="JZ391" s="358"/>
      <c r="KA391" s="358"/>
      <c r="KB391" s="358"/>
      <c r="KC391" s="358"/>
      <c r="KD391" s="358"/>
      <c r="KE391" s="358"/>
      <c r="KF391" s="358"/>
      <c r="KG391" s="358"/>
      <c r="KH391" s="358"/>
      <c r="KI391" s="358"/>
      <c r="KJ391" s="358"/>
      <c r="KK391" s="358"/>
      <c r="KL391" s="358"/>
      <c r="KM391" s="358"/>
      <c r="KN391" s="358"/>
      <c r="KO391" s="358"/>
      <c r="KP391" s="358"/>
      <c r="KQ391" s="358"/>
      <c r="KR391" s="358"/>
      <c r="KS391" s="358"/>
      <c r="KT391" s="358"/>
      <c r="KU391" s="358"/>
      <c r="KV391" s="358"/>
      <c r="KW391" s="358"/>
      <c r="KX391" s="358"/>
      <c r="KY391" s="358"/>
      <c r="KZ391" s="358"/>
      <c r="LA391" s="358"/>
      <c r="LB391" s="358"/>
      <c r="LC391" s="358"/>
      <c r="LD391" s="358"/>
      <c r="LE391" s="358"/>
      <c r="LF391" s="358"/>
      <c r="LG391" s="358"/>
      <c r="LH391" s="358"/>
      <c r="LI391" s="358"/>
      <c r="LJ391" s="358"/>
      <c r="LK391" s="358"/>
      <c r="LL391" s="358"/>
      <c r="LM391" s="358"/>
      <c r="LN391" s="358"/>
      <c r="LO391" s="358"/>
      <c r="LP391" s="358"/>
      <c r="LQ391" s="358"/>
      <c r="LR391" s="358"/>
      <c r="LS391" s="358"/>
      <c r="LT391" s="358"/>
      <c r="LU391" s="358"/>
      <c r="LV391" s="358"/>
      <c r="LW391" s="358"/>
      <c r="LX391" s="358"/>
      <c r="LY391" s="358"/>
      <c r="LZ391" s="358"/>
      <c r="MA391" s="358"/>
      <c r="MB391" s="358"/>
      <c r="MC391" s="358"/>
      <c r="MD391" s="358"/>
      <c r="ME391" s="358"/>
      <c r="MF391" s="358"/>
      <c r="MG391" s="358"/>
      <c r="MH391" s="358"/>
      <c r="MI391" s="358"/>
      <c r="MJ391" s="358"/>
      <c r="MK391" s="358"/>
      <c r="ML391" s="358"/>
      <c r="MM391" s="358"/>
      <c r="MN391" s="358"/>
      <c r="MO391" s="358"/>
      <c r="MP391" s="358"/>
      <c r="MQ391" s="358"/>
      <c r="MR391" s="358"/>
      <c r="MS391" s="358"/>
      <c r="MT391" s="358"/>
      <c r="MU391" s="358"/>
      <c r="MV391" s="358"/>
      <c r="MW391" s="358"/>
      <c r="MX391" s="358"/>
      <c r="MY391" s="358"/>
      <c r="MZ391" s="358"/>
      <c r="NA391" s="358"/>
      <c r="NB391" s="358"/>
      <c r="NC391" s="358"/>
      <c r="ND391" s="358"/>
      <c r="NE391" s="358"/>
      <c r="NF391" s="358"/>
      <c r="NG391" s="358"/>
      <c r="NH391" s="358"/>
      <c r="NI391" s="358"/>
      <c r="NJ391" s="358"/>
      <c r="NK391" s="358"/>
      <c r="NL391" s="358"/>
      <c r="NM391" s="358"/>
      <c r="NN391" s="358"/>
      <c r="NO391" s="358"/>
      <c r="NP391" s="358"/>
      <c r="NQ391" s="358"/>
      <c r="NR391" s="358"/>
      <c r="NS391" s="358"/>
      <c r="NT391" s="358"/>
      <c r="NU391" s="358"/>
      <c r="NV391" s="358"/>
      <c r="NW391" s="358"/>
      <c r="NX391" s="358"/>
      <c r="NY391" s="358"/>
      <c r="NZ391" s="358"/>
      <c r="OA391" s="358"/>
      <c r="OB391" s="358"/>
      <c r="OC391" s="358"/>
      <c r="OD391" s="358"/>
      <c r="OE391" s="358"/>
      <c r="OF391" s="358"/>
      <c r="OG391" s="358"/>
      <c r="OH391" s="358"/>
      <c r="OI391" s="358"/>
      <c r="OJ391" s="358"/>
      <c r="OK391" s="358"/>
      <c r="OL391" s="358"/>
      <c r="OM391" s="358"/>
      <c r="ON391" s="358"/>
      <c r="OO391" s="358"/>
      <c r="OP391" s="358"/>
      <c r="OQ391" s="358"/>
      <c r="OR391" s="358"/>
      <c r="OS391" s="358"/>
      <c r="OT391" s="358"/>
      <c r="OU391" s="358"/>
      <c r="OV391" s="358"/>
      <c r="OW391" s="358"/>
      <c r="OX391" s="358"/>
      <c r="OY391" s="358"/>
      <c r="OZ391" s="358"/>
      <c r="PA391" s="358"/>
      <c r="PB391" s="358"/>
      <c r="PC391" s="358"/>
      <c r="PD391" s="358"/>
      <c r="PE391" s="358"/>
      <c r="PF391" s="358"/>
      <c r="PG391" s="358"/>
      <c r="PH391" s="358"/>
      <c r="PI391" s="358"/>
      <c r="PJ391" s="358"/>
      <c r="PK391" s="358"/>
      <c r="PL391" s="358"/>
      <c r="PM391" s="358"/>
      <c r="PN391" s="358"/>
      <c r="PO391" s="358"/>
      <c r="PP391" s="358"/>
      <c r="PQ391" s="358"/>
      <c r="PR391" s="358"/>
      <c r="PS391" s="358"/>
      <c r="PT391" s="358"/>
      <c r="PU391" s="358"/>
      <c r="PV391" s="358"/>
      <c r="PW391" s="358"/>
      <c r="PX391" s="358"/>
      <c r="PY391" s="358"/>
      <c r="PZ391" s="358"/>
      <c r="QA391" s="358"/>
      <c r="QB391" s="358"/>
      <c r="QC391" s="358"/>
      <c r="QD391" s="358"/>
      <c r="QE391" s="358"/>
      <c r="QF391" s="358"/>
      <c r="QG391" s="358"/>
      <c r="QH391" s="358"/>
      <c r="QI391" s="358"/>
      <c r="QJ391" s="358"/>
      <c r="QK391" s="358"/>
      <c r="QL391" s="358"/>
      <c r="QM391" s="358"/>
      <c r="QN391" s="358"/>
      <c r="QO391" s="358"/>
      <c r="QP391" s="358"/>
      <c r="QQ391" s="358"/>
      <c r="QR391" s="358"/>
      <c r="QS391" s="358"/>
      <c r="QT391" s="358"/>
      <c r="QU391" s="358"/>
      <c r="QV391" s="358"/>
      <c r="QW391" s="358"/>
      <c r="QX391" s="358"/>
      <c r="QY391" s="358"/>
      <c r="QZ391" s="358"/>
      <c r="RA391" s="358"/>
      <c r="RB391" s="358"/>
      <c r="RC391" s="358"/>
      <c r="RD391" s="358"/>
      <c r="RE391" s="358"/>
      <c r="RF391" s="358"/>
      <c r="RG391" s="358"/>
      <c r="RH391" s="358"/>
      <c r="RI391" s="358"/>
      <c r="RJ391" s="358"/>
      <c r="RK391" s="358"/>
      <c r="RL391" s="358"/>
      <c r="RM391" s="358"/>
      <c r="RN391" s="358"/>
      <c r="RO391" s="358"/>
      <c r="RP391" s="358"/>
      <c r="RQ391" s="358"/>
      <c r="RR391" s="358"/>
      <c r="RS391" s="358"/>
      <c r="RT391" s="358"/>
      <c r="RU391" s="358"/>
      <c r="RV391" s="358"/>
      <c r="RW391" s="358"/>
      <c r="RX391" s="358"/>
      <c r="RY391" s="358"/>
      <c r="RZ391" s="358"/>
      <c r="SA391" s="358"/>
      <c r="SB391" s="358"/>
      <c r="SC391" s="358"/>
      <c r="SD391" s="358"/>
      <c r="SE391" s="358"/>
      <c r="SF391" s="358"/>
      <c r="SG391" s="358"/>
      <c r="SH391" s="358"/>
      <c r="SI391" s="358"/>
      <c r="SJ391" s="358"/>
      <c r="SK391" s="358"/>
      <c r="SL391" s="358"/>
      <c r="SM391" s="358"/>
      <c r="SN391" s="358"/>
      <c r="SO391" s="358"/>
      <c r="SP391" s="358"/>
      <c r="SQ391" s="358"/>
      <c r="SR391" s="358"/>
      <c r="SS391" s="358"/>
      <c r="ST391" s="358"/>
      <c r="SU391" s="358"/>
      <c r="SV391" s="358"/>
      <c r="SW391" s="358"/>
      <c r="SX391" s="358"/>
      <c r="SY391" s="358"/>
      <c r="SZ391" s="358"/>
      <c r="TA391" s="358"/>
      <c r="TB391" s="358"/>
      <c r="TC391" s="358"/>
      <c r="TD391" s="358"/>
      <c r="TE391" s="358"/>
      <c r="TF391" s="358"/>
      <c r="TG391" s="358"/>
      <c r="TH391" s="358"/>
      <c r="TI391" s="358"/>
      <c r="TJ391" s="358"/>
      <c r="TK391" s="358"/>
      <c r="TL391" s="358"/>
      <c r="TM391" s="358"/>
      <c r="TN391" s="358"/>
      <c r="TO391" s="358"/>
      <c r="TP391" s="358"/>
      <c r="TQ391" s="358"/>
      <c r="TR391" s="358"/>
      <c r="TS391" s="358"/>
      <c r="TT391" s="358"/>
      <c r="TU391" s="358"/>
      <c r="TV391" s="358"/>
      <c r="TW391" s="358"/>
      <c r="TX391" s="358"/>
      <c r="TY391" s="358"/>
      <c r="TZ391" s="358"/>
      <c r="UA391" s="358"/>
      <c r="UB391" s="358"/>
      <c r="UC391" s="358"/>
      <c r="UD391" s="358"/>
      <c r="UE391" s="358"/>
      <c r="UF391" s="358"/>
      <c r="UG391" s="358"/>
      <c r="UH391" s="358"/>
      <c r="UI391" s="358"/>
      <c r="UJ391" s="358"/>
      <c r="UK391" s="358"/>
      <c r="UL391" s="358"/>
      <c r="UM391" s="358"/>
      <c r="UN391" s="358"/>
      <c r="UO391" s="358"/>
      <c r="UP391" s="358"/>
      <c r="UQ391" s="358"/>
      <c r="UR391" s="358"/>
      <c r="US391" s="358"/>
      <c r="UT391" s="358"/>
      <c r="UU391" s="358"/>
      <c r="UV391" s="358"/>
      <c r="UW391" s="358"/>
      <c r="UX391" s="358"/>
      <c r="UY391" s="358"/>
      <c r="UZ391" s="358"/>
      <c r="VA391" s="358"/>
      <c r="VB391" s="358"/>
      <c r="VC391" s="358"/>
      <c r="VD391" s="358"/>
      <c r="VE391" s="358"/>
      <c r="VF391" s="358"/>
      <c r="VG391" s="358"/>
      <c r="VH391" s="358"/>
      <c r="VI391" s="358"/>
      <c r="VJ391" s="358"/>
      <c r="VK391" s="358"/>
      <c r="VL391" s="358"/>
      <c r="VM391" s="358"/>
      <c r="VN391" s="358"/>
      <c r="VO391" s="358"/>
      <c r="VP391" s="358"/>
      <c r="VQ391" s="358"/>
      <c r="VR391" s="358"/>
      <c r="VS391" s="358"/>
      <c r="VT391" s="358"/>
      <c r="VU391" s="358"/>
      <c r="VV391" s="358"/>
      <c r="VW391" s="358"/>
      <c r="VX391" s="358"/>
      <c r="VY391" s="358"/>
      <c r="VZ391" s="358"/>
      <c r="WA391" s="358"/>
      <c r="WB391" s="358"/>
      <c r="WC391" s="358"/>
      <c r="WD391" s="358"/>
      <c r="WE391" s="358"/>
      <c r="WF391" s="358"/>
      <c r="WG391" s="358"/>
      <c r="WH391" s="358"/>
    </row>
    <row r="392" spans="1:606" s="357" customFormat="1" ht="84.75" customHeight="1">
      <c r="A392" s="359"/>
      <c r="B392" s="234"/>
      <c r="C392" s="453"/>
      <c r="D392" s="471" t="s">
        <v>942</v>
      </c>
      <c r="E392" s="539" t="s">
        <v>943</v>
      </c>
      <c r="F392" s="475" t="s">
        <v>113</v>
      </c>
      <c r="G392" s="894">
        <v>41367</v>
      </c>
      <c r="H392" s="894" t="s">
        <v>114</v>
      </c>
      <c r="I392" s="603" t="s">
        <v>0</v>
      </c>
      <c r="J392" s="603" t="s">
        <v>3</v>
      </c>
      <c r="K392" s="603" t="s">
        <v>941</v>
      </c>
      <c r="L392" s="603" t="s">
        <v>9</v>
      </c>
      <c r="M392" s="604">
        <v>17417</v>
      </c>
      <c r="N392" s="604">
        <v>17417</v>
      </c>
      <c r="O392" s="605"/>
      <c r="P392" s="605"/>
      <c r="Q392" s="606"/>
      <c r="R392" s="606"/>
      <c r="S392" s="364">
        <v>3</v>
      </c>
      <c r="BF392" s="358"/>
      <c r="BG392" s="358"/>
      <c r="BH392" s="358"/>
      <c r="BI392" s="358"/>
      <c r="BJ392" s="358"/>
      <c r="BK392" s="358"/>
      <c r="BL392" s="358"/>
      <c r="BM392" s="358"/>
      <c r="BN392" s="358"/>
      <c r="BO392" s="358"/>
      <c r="BP392" s="358"/>
      <c r="BQ392" s="358"/>
      <c r="BR392" s="358"/>
      <c r="BS392" s="358"/>
      <c r="BT392" s="358"/>
      <c r="BU392" s="358"/>
      <c r="BV392" s="358"/>
      <c r="BW392" s="358"/>
      <c r="BX392" s="358"/>
      <c r="BY392" s="358"/>
      <c r="BZ392" s="358"/>
      <c r="CA392" s="358"/>
      <c r="CB392" s="358"/>
      <c r="CC392" s="358"/>
      <c r="CD392" s="358"/>
      <c r="CE392" s="358"/>
      <c r="CF392" s="358"/>
      <c r="CG392" s="358"/>
      <c r="CH392" s="358"/>
      <c r="CI392" s="358"/>
      <c r="CJ392" s="358"/>
      <c r="CK392" s="358"/>
      <c r="CL392" s="358"/>
      <c r="CM392" s="358"/>
      <c r="CN392" s="358"/>
      <c r="CO392" s="358"/>
      <c r="CP392" s="358"/>
      <c r="CQ392" s="358"/>
      <c r="CR392" s="358"/>
      <c r="CS392" s="358"/>
      <c r="CT392" s="358"/>
      <c r="CU392" s="358"/>
      <c r="CV392" s="358"/>
      <c r="CW392" s="358"/>
      <c r="CX392" s="358"/>
      <c r="CY392" s="358"/>
      <c r="CZ392" s="358"/>
      <c r="DA392" s="358"/>
      <c r="DB392" s="358"/>
      <c r="DC392" s="358"/>
      <c r="DD392" s="358"/>
      <c r="DE392" s="358"/>
      <c r="DF392" s="358"/>
      <c r="DG392" s="358"/>
      <c r="DH392" s="358"/>
      <c r="DI392" s="358"/>
      <c r="DJ392" s="358"/>
      <c r="DK392" s="358"/>
      <c r="DL392" s="358"/>
      <c r="DM392" s="358"/>
      <c r="DN392" s="358"/>
      <c r="DO392" s="358"/>
      <c r="DP392" s="358"/>
      <c r="DQ392" s="358"/>
      <c r="DR392" s="358"/>
      <c r="DS392" s="358"/>
      <c r="DT392" s="358"/>
      <c r="DU392" s="358"/>
      <c r="DV392" s="358"/>
      <c r="DW392" s="358"/>
      <c r="DX392" s="358"/>
      <c r="DY392" s="358"/>
      <c r="DZ392" s="358"/>
      <c r="EA392" s="358"/>
      <c r="EB392" s="358"/>
      <c r="EC392" s="358"/>
      <c r="ED392" s="358"/>
      <c r="EE392" s="358"/>
      <c r="EF392" s="358"/>
      <c r="EG392" s="358"/>
      <c r="EH392" s="358"/>
      <c r="EI392" s="358"/>
      <c r="EJ392" s="358"/>
      <c r="EK392" s="358"/>
      <c r="EL392" s="358"/>
      <c r="EM392" s="358"/>
      <c r="EN392" s="358"/>
      <c r="EO392" s="358"/>
      <c r="EP392" s="358"/>
      <c r="EQ392" s="358"/>
      <c r="ER392" s="358"/>
      <c r="ES392" s="358"/>
      <c r="ET392" s="358"/>
      <c r="EU392" s="358"/>
      <c r="EV392" s="358"/>
      <c r="EW392" s="358"/>
      <c r="EX392" s="358"/>
      <c r="EY392" s="358"/>
      <c r="EZ392" s="358"/>
      <c r="FA392" s="358"/>
      <c r="FB392" s="358"/>
      <c r="FC392" s="358"/>
      <c r="FD392" s="358"/>
      <c r="FE392" s="358"/>
      <c r="FF392" s="358"/>
      <c r="FG392" s="358"/>
      <c r="FH392" s="358"/>
      <c r="FI392" s="358"/>
      <c r="FJ392" s="358"/>
      <c r="FK392" s="358"/>
      <c r="FL392" s="358"/>
      <c r="FM392" s="358"/>
      <c r="FN392" s="358"/>
      <c r="FO392" s="358"/>
      <c r="FP392" s="358"/>
      <c r="FQ392" s="358"/>
      <c r="FR392" s="358"/>
      <c r="FS392" s="358"/>
      <c r="FT392" s="358"/>
      <c r="FU392" s="358"/>
      <c r="FV392" s="358"/>
      <c r="FW392" s="358"/>
      <c r="FX392" s="358"/>
      <c r="FY392" s="358"/>
      <c r="FZ392" s="358"/>
      <c r="GA392" s="358"/>
      <c r="GB392" s="358"/>
      <c r="GC392" s="358"/>
      <c r="GD392" s="358"/>
      <c r="GE392" s="358"/>
      <c r="GF392" s="358"/>
      <c r="GG392" s="358"/>
      <c r="GH392" s="358"/>
      <c r="GI392" s="358"/>
      <c r="GJ392" s="358"/>
      <c r="GK392" s="358"/>
      <c r="GL392" s="358"/>
      <c r="GM392" s="358"/>
      <c r="GN392" s="358"/>
      <c r="GO392" s="358"/>
      <c r="GP392" s="358"/>
      <c r="GQ392" s="358"/>
      <c r="GR392" s="358"/>
      <c r="GS392" s="358"/>
      <c r="GT392" s="358"/>
      <c r="GU392" s="358"/>
      <c r="GV392" s="358"/>
      <c r="GW392" s="358"/>
      <c r="GX392" s="358"/>
      <c r="GY392" s="358"/>
      <c r="GZ392" s="358"/>
      <c r="HA392" s="358"/>
      <c r="HB392" s="358"/>
      <c r="HC392" s="358"/>
      <c r="HD392" s="358"/>
      <c r="HE392" s="358"/>
      <c r="HF392" s="358"/>
      <c r="HG392" s="358"/>
      <c r="HH392" s="358"/>
      <c r="HI392" s="358"/>
      <c r="HJ392" s="358"/>
      <c r="HK392" s="358"/>
      <c r="HL392" s="358"/>
      <c r="HM392" s="358"/>
      <c r="HN392" s="358"/>
      <c r="HO392" s="358"/>
      <c r="HP392" s="358"/>
      <c r="HQ392" s="358"/>
      <c r="HR392" s="358"/>
      <c r="HS392" s="358"/>
      <c r="HT392" s="358"/>
      <c r="HU392" s="358"/>
      <c r="HV392" s="358"/>
      <c r="HW392" s="358"/>
      <c r="HX392" s="358"/>
      <c r="HY392" s="358"/>
      <c r="HZ392" s="358"/>
      <c r="IA392" s="358"/>
      <c r="IB392" s="358"/>
      <c r="IC392" s="358"/>
      <c r="ID392" s="358"/>
      <c r="IE392" s="358"/>
      <c r="IF392" s="358"/>
      <c r="IG392" s="358"/>
      <c r="IH392" s="358"/>
      <c r="II392" s="358"/>
      <c r="IJ392" s="358"/>
      <c r="IK392" s="358"/>
      <c r="IL392" s="358"/>
      <c r="IM392" s="358"/>
      <c r="IN392" s="358"/>
      <c r="IO392" s="358"/>
      <c r="IP392" s="358"/>
      <c r="IQ392" s="358"/>
      <c r="IR392" s="358"/>
      <c r="IS392" s="358"/>
      <c r="IT392" s="358"/>
      <c r="IU392" s="358"/>
      <c r="IV392" s="358"/>
      <c r="IW392" s="358"/>
      <c r="IX392" s="358"/>
      <c r="IY392" s="358"/>
      <c r="IZ392" s="358"/>
      <c r="JA392" s="358"/>
      <c r="JB392" s="358"/>
      <c r="JC392" s="358"/>
      <c r="JD392" s="358"/>
      <c r="JE392" s="358"/>
      <c r="JF392" s="358"/>
      <c r="JG392" s="358"/>
      <c r="JH392" s="358"/>
      <c r="JI392" s="358"/>
      <c r="JJ392" s="358"/>
      <c r="JK392" s="358"/>
      <c r="JL392" s="358"/>
      <c r="JM392" s="358"/>
      <c r="JN392" s="358"/>
      <c r="JO392" s="358"/>
      <c r="JP392" s="358"/>
      <c r="JQ392" s="358"/>
      <c r="JR392" s="358"/>
      <c r="JS392" s="358"/>
      <c r="JT392" s="358"/>
      <c r="JU392" s="358"/>
      <c r="JV392" s="358"/>
      <c r="JW392" s="358"/>
      <c r="JX392" s="358"/>
      <c r="JY392" s="358"/>
      <c r="JZ392" s="358"/>
      <c r="KA392" s="358"/>
      <c r="KB392" s="358"/>
      <c r="KC392" s="358"/>
      <c r="KD392" s="358"/>
      <c r="KE392" s="358"/>
      <c r="KF392" s="358"/>
      <c r="KG392" s="358"/>
      <c r="KH392" s="358"/>
      <c r="KI392" s="358"/>
      <c r="KJ392" s="358"/>
      <c r="KK392" s="358"/>
      <c r="KL392" s="358"/>
      <c r="KM392" s="358"/>
      <c r="KN392" s="358"/>
      <c r="KO392" s="358"/>
      <c r="KP392" s="358"/>
      <c r="KQ392" s="358"/>
      <c r="KR392" s="358"/>
      <c r="KS392" s="358"/>
      <c r="KT392" s="358"/>
      <c r="KU392" s="358"/>
      <c r="KV392" s="358"/>
      <c r="KW392" s="358"/>
      <c r="KX392" s="358"/>
      <c r="KY392" s="358"/>
      <c r="KZ392" s="358"/>
      <c r="LA392" s="358"/>
      <c r="LB392" s="358"/>
      <c r="LC392" s="358"/>
      <c r="LD392" s="358"/>
      <c r="LE392" s="358"/>
      <c r="LF392" s="358"/>
      <c r="LG392" s="358"/>
      <c r="LH392" s="358"/>
      <c r="LI392" s="358"/>
      <c r="LJ392" s="358"/>
      <c r="LK392" s="358"/>
      <c r="LL392" s="358"/>
      <c r="LM392" s="358"/>
      <c r="LN392" s="358"/>
      <c r="LO392" s="358"/>
      <c r="LP392" s="358"/>
      <c r="LQ392" s="358"/>
      <c r="LR392" s="358"/>
      <c r="LS392" s="358"/>
      <c r="LT392" s="358"/>
      <c r="LU392" s="358"/>
      <c r="LV392" s="358"/>
      <c r="LW392" s="358"/>
      <c r="LX392" s="358"/>
      <c r="LY392" s="358"/>
      <c r="LZ392" s="358"/>
      <c r="MA392" s="358"/>
      <c r="MB392" s="358"/>
      <c r="MC392" s="358"/>
      <c r="MD392" s="358"/>
      <c r="ME392" s="358"/>
      <c r="MF392" s="358"/>
      <c r="MG392" s="358"/>
      <c r="MH392" s="358"/>
      <c r="MI392" s="358"/>
      <c r="MJ392" s="358"/>
      <c r="MK392" s="358"/>
      <c r="ML392" s="358"/>
      <c r="MM392" s="358"/>
      <c r="MN392" s="358"/>
      <c r="MO392" s="358"/>
      <c r="MP392" s="358"/>
      <c r="MQ392" s="358"/>
      <c r="MR392" s="358"/>
      <c r="MS392" s="358"/>
      <c r="MT392" s="358"/>
      <c r="MU392" s="358"/>
      <c r="MV392" s="358"/>
      <c r="MW392" s="358"/>
      <c r="MX392" s="358"/>
      <c r="MY392" s="358"/>
      <c r="MZ392" s="358"/>
      <c r="NA392" s="358"/>
      <c r="NB392" s="358"/>
      <c r="NC392" s="358"/>
      <c r="ND392" s="358"/>
      <c r="NE392" s="358"/>
      <c r="NF392" s="358"/>
      <c r="NG392" s="358"/>
      <c r="NH392" s="358"/>
      <c r="NI392" s="358"/>
      <c r="NJ392" s="358"/>
      <c r="NK392" s="358"/>
      <c r="NL392" s="358"/>
      <c r="NM392" s="358"/>
      <c r="NN392" s="358"/>
      <c r="NO392" s="358"/>
      <c r="NP392" s="358"/>
      <c r="NQ392" s="358"/>
      <c r="NR392" s="358"/>
      <c r="NS392" s="358"/>
      <c r="NT392" s="358"/>
      <c r="NU392" s="358"/>
      <c r="NV392" s="358"/>
      <c r="NW392" s="358"/>
      <c r="NX392" s="358"/>
      <c r="NY392" s="358"/>
      <c r="NZ392" s="358"/>
      <c r="OA392" s="358"/>
      <c r="OB392" s="358"/>
      <c r="OC392" s="358"/>
      <c r="OD392" s="358"/>
      <c r="OE392" s="358"/>
      <c r="OF392" s="358"/>
      <c r="OG392" s="358"/>
      <c r="OH392" s="358"/>
      <c r="OI392" s="358"/>
      <c r="OJ392" s="358"/>
      <c r="OK392" s="358"/>
      <c r="OL392" s="358"/>
      <c r="OM392" s="358"/>
      <c r="ON392" s="358"/>
      <c r="OO392" s="358"/>
      <c r="OP392" s="358"/>
      <c r="OQ392" s="358"/>
      <c r="OR392" s="358"/>
      <c r="OS392" s="358"/>
      <c r="OT392" s="358"/>
      <c r="OU392" s="358"/>
      <c r="OV392" s="358"/>
      <c r="OW392" s="358"/>
      <c r="OX392" s="358"/>
      <c r="OY392" s="358"/>
      <c r="OZ392" s="358"/>
      <c r="PA392" s="358"/>
      <c r="PB392" s="358"/>
      <c r="PC392" s="358"/>
      <c r="PD392" s="358"/>
      <c r="PE392" s="358"/>
      <c r="PF392" s="358"/>
      <c r="PG392" s="358"/>
      <c r="PH392" s="358"/>
      <c r="PI392" s="358"/>
      <c r="PJ392" s="358"/>
      <c r="PK392" s="358"/>
      <c r="PL392" s="358"/>
      <c r="PM392" s="358"/>
      <c r="PN392" s="358"/>
      <c r="PO392" s="358"/>
      <c r="PP392" s="358"/>
      <c r="PQ392" s="358"/>
      <c r="PR392" s="358"/>
      <c r="PS392" s="358"/>
      <c r="PT392" s="358"/>
      <c r="PU392" s="358"/>
      <c r="PV392" s="358"/>
      <c r="PW392" s="358"/>
      <c r="PX392" s="358"/>
      <c r="PY392" s="358"/>
      <c r="PZ392" s="358"/>
      <c r="QA392" s="358"/>
      <c r="QB392" s="358"/>
      <c r="QC392" s="358"/>
      <c r="QD392" s="358"/>
      <c r="QE392" s="358"/>
      <c r="QF392" s="358"/>
      <c r="QG392" s="358"/>
      <c r="QH392" s="358"/>
      <c r="QI392" s="358"/>
      <c r="QJ392" s="358"/>
      <c r="QK392" s="358"/>
      <c r="QL392" s="358"/>
      <c r="QM392" s="358"/>
      <c r="QN392" s="358"/>
      <c r="QO392" s="358"/>
      <c r="QP392" s="358"/>
      <c r="QQ392" s="358"/>
      <c r="QR392" s="358"/>
      <c r="QS392" s="358"/>
      <c r="QT392" s="358"/>
      <c r="QU392" s="358"/>
      <c r="QV392" s="358"/>
      <c r="QW392" s="358"/>
      <c r="QX392" s="358"/>
      <c r="QY392" s="358"/>
      <c r="QZ392" s="358"/>
      <c r="RA392" s="358"/>
      <c r="RB392" s="358"/>
      <c r="RC392" s="358"/>
      <c r="RD392" s="358"/>
      <c r="RE392" s="358"/>
      <c r="RF392" s="358"/>
      <c r="RG392" s="358"/>
      <c r="RH392" s="358"/>
      <c r="RI392" s="358"/>
      <c r="RJ392" s="358"/>
      <c r="RK392" s="358"/>
      <c r="RL392" s="358"/>
      <c r="RM392" s="358"/>
      <c r="RN392" s="358"/>
      <c r="RO392" s="358"/>
      <c r="RP392" s="358"/>
      <c r="RQ392" s="358"/>
      <c r="RR392" s="358"/>
      <c r="RS392" s="358"/>
      <c r="RT392" s="358"/>
      <c r="RU392" s="358"/>
      <c r="RV392" s="358"/>
      <c r="RW392" s="358"/>
      <c r="RX392" s="358"/>
      <c r="RY392" s="358"/>
      <c r="RZ392" s="358"/>
      <c r="SA392" s="358"/>
      <c r="SB392" s="358"/>
      <c r="SC392" s="358"/>
      <c r="SD392" s="358"/>
      <c r="SE392" s="358"/>
      <c r="SF392" s="358"/>
      <c r="SG392" s="358"/>
      <c r="SH392" s="358"/>
      <c r="SI392" s="358"/>
      <c r="SJ392" s="358"/>
      <c r="SK392" s="358"/>
      <c r="SL392" s="358"/>
      <c r="SM392" s="358"/>
      <c r="SN392" s="358"/>
      <c r="SO392" s="358"/>
      <c r="SP392" s="358"/>
      <c r="SQ392" s="358"/>
      <c r="SR392" s="358"/>
      <c r="SS392" s="358"/>
      <c r="ST392" s="358"/>
      <c r="SU392" s="358"/>
      <c r="SV392" s="358"/>
      <c r="SW392" s="358"/>
      <c r="SX392" s="358"/>
      <c r="SY392" s="358"/>
      <c r="SZ392" s="358"/>
      <c r="TA392" s="358"/>
      <c r="TB392" s="358"/>
      <c r="TC392" s="358"/>
      <c r="TD392" s="358"/>
      <c r="TE392" s="358"/>
      <c r="TF392" s="358"/>
      <c r="TG392" s="358"/>
      <c r="TH392" s="358"/>
      <c r="TI392" s="358"/>
      <c r="TJ392" s="358"/>
      <c r="TK392" s="358"/>
      <c r="TL392" s="358"/>
      <c r="TM392" s="358"/>
      <c r="TN392" s="358"/>
      <c r="TO392" s="358"/>
      <c r="TP392" s="358"/>
      <c r="TQ392" s="358"/>
      <c r="TR392" s="358"/>
      <c r="TS392" s="358"/>
      <c r="TT392" s="358"/>
      <c r="TU392" s="358"/>
      <c r="TV392" s="358"/>
      <c r="TW392" s="358"/>
      <c r="TX392" s="358"/>
      <c r="TY392" s="358"/>
      <c r="TZ392" s="358"/>
      <c r="UA392" s="358"/>
      <c r="UB392" s="358"/>
      <c r="UC392" s="358"/>
      <c r="UD392" s="358"/>
      <c r="UE392" s="358"/>
      <c r="UF392" s="358"/>
      <c r="UG392" s="358"/>
      <c r="UH392" s="358"/>
      <c r="UI392" s="358"/>
      <c r="UJ392" s="358"/>
      <c r="UK392" s="358"/>
      <c r="UL392" s="358"/>
      <c r="UM392" s="358"/>
      <c r="UN392" s="358"/>
      <c r="UO392" s="358"/>
      <c r="UP392" s="358"/>
      <c r="UQ392" s="358"/>
      <c r="UR392" s="358"/>
      <c r="US392" s="358"/>
      <c r="UT392" s="358"/>
      <c r="UU392" s="358"/>
      <c r="UV392" s="358"/>
      <c r="UW392" s="358"/>
      <c r="UX392" s="358"/>
      <c r="UY392" s="358"/>
      <c r="UZ392" s="358"/>
      <c r="VA392" s="358"/>
      <c r="VB392" s="358"/>
      <c r="VC392" s="358"/>
      <c r="VD392" s="358"/>
      <c r="VE392" s="358"/>
      <c r="VF392" s="358"/>
      <c r="VG392" s="358"/>
      <c r="VH392" s="358"/>
      <c r="VI392" s="358"/>
      <c r="VJ392" s="358"/>
      <c r="VK392" s="358"/>
      <c r="VL392" s="358"/>
      <c r="VM392" s="358"/>
      <c r="VN392" s="358"/>
      <c r="VO392" s="358"/>
      <c r="VP392" s="358"/>
      <c r="VQ392" s="358"/>
      <c r="VR392" s="358"/>
      <c r="VS392" s="358"/>
      <c r="VT392" s="358"/>
      <c r="VU392" s="358"/>
      <c r="VV392" s="358"/>
      <c r="VW392" s="358"/>
      <c r="VX392" s="358"/>
      <c r="VY392" s="358"/>
      <c r="VZ392" s="358"/>
      <c r="WA392" s="358"/>
      <c r="WB392" s="358"/>
      <c r="WC392" s="358"/>
      <c r="WD392" s="358"/>
      <c r="WE392" s="358"/>
      <c r="WF392" s="358"/>
      <c r="WG392" s="358"/>
      <c r="WH392" s="358"/>
    </row>
    <row r="393" spans="1:606" s="357" customFormat="1" ht="84.75" customHeight="1">
      <c r="A393" s="359"/>
      <c r="B393" s="235"/>
      <c r="C393" s="225"/>
      <c r="D393" s="181"/>
      <c r="E393" s="540"/>
      <c r="F393" s="474"/>
      <c r="G393" s="901"/>
      <c r="H393" s="901"/>
      <c r="I393" s="603" t="s">
        <v>0</v>
      </c>
      <c r="J393" s="603" t="s">
        <v>3</v>
      </c>
      <c r="K393" s="603" t="s">
        <v>941</v>
      </c>
      <c r="L393" s="603" t="s">
        <v>5</v>
      </c>
      <c r="M393" s="604">
        <v>31883</v>
      </c>
      <c r="N393" s="604">
        <v>27299</v>
      </c>
      <c r="O393" s="605">
        <v>63300</v>
      </c>
      <c r="P393" s="605">
        <v>63300</v>
      </c>
      <c r="Q393" s="606">
        <v>63300</v>
      </c>
      <c r="R393" s="606">
        <v>63300</v>
      </c>
      <c r="S393" s="364">
        <v>3</v>
      </c>
      <c r="BF393" s="358"/>
      <c r="BG393" s="358"/>
      <c r="BH393" s="358"/>
      <c r="BI393" s="358"/>
      <c r="BJ393" s="358"/>
      <c r="BK393" s="358"/>
      <c r="BL393" s="358"/>
      <c r="BM393" s="358"/>
      <c r="BN393" s="358"/>
      <c r="BO393" s="358"/>
      <c r="BP393" s="358"/>
      <c r="BQ393" s="358"/>
      <c r="BR393" s="358"/>
      <c r="BS393" s="358"/>
      <c r="BT393" s="358"/>
      <c r="BU393" s="358"/>
      <c r="BV393" s="358"/>
      <c r="BW393" s="358"/>
      <c r="BX393" s="358"/>
      <c r="BY393" s="358"/>
      <c r="BZ393" s="358"/>
      <c r="CA393" s="358"/>
      <c r="CB393" s="358"/>
      <c r="CC393" s="358"/>
      <c r="CD393" s="358"/>
      <c r="CE393" s="358"/>
      <c r="CF393" s="358"/>
      <c r="CG393" s="358"/>
      <c r="CH393" s="358"/>
      <c r="CI393" s="358"/>
      <c r="CJ393" s="358"/>
      <c r="CK393" s="358"/>
      <c r="CL393" s="358"/>
      <c r="CM393" s="358"/>
      <c r="CN393" s="358"/>
      <c r="CO393" s="358"/>
      <c r="CP393" s="358"/>
      <c r="CQ393" s="358"/>
      <c r="CR393" s="358"/>
      <c r="CS393" s="358"/>
      <c r="CT393" s="358"/>
      <c r="CU393" s="358"/>
      <c r="CV393" s="358"/>
      <c r="CW393" s="358"/>
      <c r="CX393" s="358"/>
      <c r="CY393" s="358"/>
      <c r="CZ393" s="358"/>
      <c r="DA393" s="358"/>
      <c r="DB393" s="358"/>
      <c r="DC393" s="358"/>
      <c r="DD393" s="358"/>
      <c r="DE393" s="358"/>
      <c r="DF393" s="358"/>
      <c r="DG393" s="358"/>
      <c r="DH393" s="358"/>
      <c r="DI393" s="358"/>
      <c r="DJ393" s="358"/>
      <c r="DK393" s="358"/>
      <c r="DL393" s="358"/>
      <c r="DM393" s="358"/>
      <c r="DN393" s="358"/>
      <c r="DO393" s="358"/>
      <c r="DP393" s="358"/>
      <c r="DQ393" s="358"/>
      <c r="DR393" s="358"/>
      <c r="DS393" s="358"/>
      <c r="DT393" s="358"/>
      <c r="DU393" s="358"/>
      <c r="DV393" s="358"/>
      <c r="DW393" s="358"/>
      <c r="DX393" s="358"/>
      <c r="DY393" s="358"/>
      <c r="DZ393" s="358"/>
      <c r="EA393" s="358"/>
      <c r="EB393" s="358"/>
      <c r="EC393" s="358"/>
      <c r="ED393" s="358"/>
      <c r="EE393" s="358"/>
      <c r="EF393" s="358"/>
      <c r="EG393" s="358"/>
      <c r="EH393" s="358"/>
      <c r="EI393" s="358"/>
      <c r="EJ393" s="358"/>
      <c r="EK393" s="358"/>
      <c r="EL393" s="358"/>
      <c r="EM393" s="358"/>
      <c r="EN393" s="358"/>
      <c r="EO393" s="358"/>
      <c r="EP393" s="358"/>
      <c r="EQ393" s="358"/>
      <c r="ER393" s="358"/>
      <c r="ES393" s="358"/>
      <c r="ET393" s="358"/>
      <c r="EU393" s="358"/>
      <c r="EV393" s="358"/>
      <c r="EW393" s="358"/>
      <c r="EX393" s="358"/>
      <c r="EY393" s="358"/>
      <c r="EZ393" s="358"/>
      <c r="FA393" s="358"/>
      <c r="FB393" s="358"/>
      <c r="FC393" s="358"/>
      <c r="FD393" s="358"/>
      <c r="FE393" s="358"/>
      <c r="FF393" s="358"/>
      <c r="FG393" s="358"/>
      <c r="FH393" s="358"/>
      <c r="FI393" s="358"/>
      <c r="FJ393" s="358"/>
      <c r="FK393" s="358"/>
      <c r="FL393" s="358"/>
      <c r="FM393" s="358"/>
      <c r="FN393" s="358"/>
      <c r="FO393" s="358"/>
      <c r="FP393" s="358"/>
      <c r="FQ393" s="358"/>
      <c r="FR393" s="358"/>
      <c r="FS393" s="358"/>
      <c r="FT393" s="358"/>
      <c r="FU393" s="358"/>
      <c r="FV393" s="358"/>
      <c r="FW393" s="358"/>
      <c r="FX393" s="358"/>
      <c r="FY393" s="358"/>
      <c r="FZ393" s="358"/>
      <c r="GA393" s="358"/>
      <c r="GB393" s="358"/>
      <c r="GC393" s="358"/>
      <c r="GD393" s="358"/>
      <c r="GE393" s="358"/>
      <c r="GF393" s="358"/>
      <c r="GG393" s="358"/>
      <c r="GH393" s="358"/>
      <c r="GI393" s="358"/>
      <c r="GJ393" s="358"/>
      <c r="GK393" s="358"/>
      <c r="GL393" s="358"/>
      <c r="GM393" s="358"/>
      <c r="GN393" s="358"/>
      <c r="GO393" s="358"/>
      <c r="GP393" s="358"/>
      <c r="GQ393" s="358"/>
      <c r="GR393" s="358"/>
      <c r="GS393" s="358"/>
      <c r="GT393" s="358"/>
      <c r="GU393" s="358"/>
      <c r="GV393" s="358"/>
      <c r="GW393" s="358"/>
      <c r="GX393" s="358"/>
      <c r="GY393" s="358"/>
      <c r="GZ393" s="358"/>
      <c r="HA393" s="358"/>
      <c r="HB393" s="358"/>
      <c r="HC393" s="358"/>
      <c r="HD393" s="358"/>
      <c r="HE393" s="358"/>
      <c r="HF393" s="358"/>
      <c r="HG393" s="358"/>
      <c r="HH393" s="358"/>
      <c r="HI393" s="358"/>
      <c r="HJ393" s="358"/>
      <c r="HK393" s="358"/>
      <c r="HL393" s="358"/>
      <c r="HM393" s="358"/>
      <c r="HN393" s="358"/>
      <c r="HO393" s="358"/>
      <c r="HP393" s="358"/>
      <c r="HQ393" s="358"/>
      <c r="HR393" s="358"/>
      <c r="HS393" s="358"/>
      <c r="HT393" s="358"/>
      <c r="HU393" s="358"/>
      <c r="HV393" s="358"/>
      <c r="HW393" s="358"/>
      <c r="HX393" s="358"/>
      <c r="HY393" s="358"/>
      <c r="HZ393" s="358"/>
      <c r="IA393" s="358"/>
      <c r="IB393" s="358"/>
      <c r="IC393" s="358"/>
      <c r="ID393" s="358"/>
      <c r="IE393" s="358"/>
      <c r="IF393" s="358"/>
      <c r="IG393" s="358"/>
      <c r="IH393" s="358"/>
      <c r="II393" s="358"/>
      <c r="IJ393" s="358"/>
      <c r="IK393" s="358"/>
      <c r="IL393" s="358"/>
      <c r="IM393" s="358"/>
      <c r="IN393" s="358"/>
      <c r="IO393" s="358"/>
      <c r="IP393" s="358"/>
      <c r="IQ393" s="358"/>
      <c r="IR393" s="358"/>
      <c r="IS393" s="358"/>
      <c r="IT393" s="358"/>
      <c r="IU393" s="358"/>
      <c r="IV393" s="358"/>
      <c r="IW393" s="358"/>
      <c r="IX393" s="358"/>
      <c r="IY393" s="358"/>
      <c r="IZ393" s="358"/>
      <c r="JA393" s="358"/>
      <c r="JB393" s="358"/>
      <c r="JC393" s="358"/>
      <c r="JD393" s="358"/>
      <c r="JE393" s="358"/>
      <c r="JF393" s="358"/>
      <c r="JG393" s="358"/>
      <c r="JH393" s="358"/>
      <c r="JI393" s="358"/>
      <c r="JJ393" s="358"/>
      <c r="JK393" s="358"/>
      <c r="JL393" s="358"/>
      <c r="JM393" s="358"/>
      <c r="JN393" s="358"/>
      <c r="JO393" s="358"/>
      <c r="JP393" s="358"/>
      <c r="JQ393" s="358"/>
      <c r="JR393" s="358"/>
      <c r="JS393" s="358"/>
      <c r="JT393" s="358"/>
      <c r="JU393" s="358"/>
      <c r="JV393" s="358"/>
      <c r="JW393" s="358"/>
      <c r="JX393" s="358"/>
      <c r="JY393" s="358"/>
      <c r="JZ393" s="358"/>
      <c r="KA393" s="358"/>
      <c r="KB393" s="358"/>
      <c r="KC393" s="358"/>
      <c r="KD393" s="358"/>
      <c r="KE393" s="358"/>
      <c r="KF393" s="358"/>
      <c r="KG393" s="358"/>
      <c r="KH393" s="358"/>
      <c r="KI393" s="358"/>
      <c r="KJ393" s="358"/>
      <c r="KK393" s="358"/>
      <c r="KL393" s="358"/>
      <c r="KM393" s="358"/>
      <c r="KN393" s="358"/>
      <c r="KO393" s="358"/>
      <c r="KP393" s="358"/>
      <c r="KQ393" s="358"/>
      <c r="KR393" s="358"/>
      <c r="KS393" s="358"/>
      <c r="KT393" s="358"/>
      <c r="KU393" s="358"/>
      <c r="KV393" s="358"/>
      <c r="KW393" s="358"/>
      <c r="KX393" s="358"/>
      <c r="KY393" s="358"/>
      <c r="KZ393" s="358"/>
      <c r="LA393" s="358"/>
      <c r="LB393" s="358"/>
      <c r="LC393" s="358"/>
      <c r="LD393" s="358"/>
      <c r="LE393" s="358"/>
      <c r="LF393" s="358"/>
      <c r="LG393" s="358"/>
      <c r="LH393" s="358"/>
      <c r="LI393" s="358"/>
      <c r="LJ393" s="358"/>
      <c r="LK393" s="358"/>
      <c r="LL393" s="358"/>
      <c r="LM393" s="358"/>
      <c r="LN393" s="358"/>
      <c r="LO393" s="358"/>
      <c r="LP393" s="358"/>
      <c r="LQ393" s="358"/>
      <c r="LR393" s="358"/>
      <c r="LS393" s="358"/>
      <c r="LT393" s="358"/>
      <c r="LU393" s="358"/>
      <c r="LV393" s="358"/>
      <c r="LW393" s="358"/>
      <c r="LX393" s="358"/>
      <c r="LY393" s="358"/>
      <c r="LZ393" s="358"/>
      <c r="MA393" s="358"/>
      <c r="MB393" s="358"/>
      <c r="MC393" s="358"/>
      <c r="MD393" s="358"/>
      <c r="ME393" s="358"/>
      <c r="MF393" s="358"/>
      <c r="MG393" s="358"/>
      <c r="MH393" s="358"/>
      <c r="MI393" s="358"/>
      <c r="MJ393" s="358"/>
      <c r="MK393" s="358"/>
      <c r="ML393" s="358"/>
      <c r="MM393" s="358"/>
      <c r="MN393" s="358"/>
      <c r="MO393" s="358"/>
      <c r="MP393" s="358"/>
      <c r="MQ393" s="358"/>
      <c r="MR393" s="358"/>
      <c r="MS393" s="358"/>
      <c r="MT393" s="358"/>
      <c r="MU393" s="358"/>
      <c r="MV393" s="358"/>
      <c r="MW393" s="358"/>
      <c r="MX393" s="358"/>
      <c r="MY393" s="358"/>
      <c r="MZ393" s="358"/>
      <c r="NA393" s="358"/>
      <c r="NB393" s="358"/>
      <c r="NC393" s="358"/>
      <c r="ND393" s="358"/>
      <c r="NE393" s="358"/>
      <c r="NF393" s="358"/>
      <c r="NG393" s="358"/>
      <c r="NH393" s="358"/>
      <c r="NI393" s="358"/>
      <c r="NJ393" s="358"/>
      <c r="NK393" s="358"/>
      <c r="NL393" s="358"/>
      <c r="NM393" s="358"/>
      <c r="NN393" s="358"/>
      <c r="NO393" s="358"/>
      <c r="NP393" s="358"/>
      <c r="NQ393" s="358"/>
      <c r="NR393" s="358"/>
      <c r="NS393" s="358"/>
      <c r="NT393" s="358"/>
      <c r="NU393" s="358"/>
      <c r="NV393" s="358"/>
      <c r="NW393" s="358"/>
      <c r="NX393" s="358"/>
      <c r="NY393" s="358"/>
      <c r="NZ393" s="358"/>
      <c r="OA393" s="358"/>
      <c r="OB393" s="358"/>
      <c r="OC393" s="358"/>
      <c r="OD393" s="358"/>
      <c r="OE393" s="358"/>
      <c r="OF393" s="358"/>
      <c r="OG393" s="358"/>
      <c r="OH393" s="358"/>
      <c r="OI393" s="358"/>
      <c r="OJ393" s="358"/>
      <c r="OK393" s="358"/>
      <c r="OL393" s="358"/>
      <c r="OM393" s="358"/>
      <c r="ON393" s="358"/>
      <c r="OO393" s="358"/>
      <c r="OP393" s="358"/>
      <c r="OQ393" s="358"/>
      <c r="OR393" s="358"/>
      <c r="OS393" s="358"/>
      <c r="OT393" s="358"/>
      <c r="OU393" s="358"/>
      <c r="OV393" s="358"/>
      <c r="OW393" s="358"/>
      <c r="OX393" s="358"/>
      <c r="OY393" s="358"/>
      <c r="OZ393" s="358"/>
      <c r="PA393" s="358"/>
      <c r="PB393" s="358"/>
      <c r="PC393" s="358"/>
      <c r="PD393" s="358"/>
      <c r="PE393" s="358"/>
      <c r="PF393" s="358"/>
      <c r="PG393" s="358"/>
      <c r="PH393" s="358"/>
      <c r="PI393" s="358"/>
      <c r="PJ393" s="358"/>
      <c r="PK393" s="358"/>
      <c r="PL393" s="358"/>
      <c r="PM393" s="358"/>
      <c r="PN393" s="358"/>
      <c r="PO393" s="358"/>
      <c r="PP393" s="358"/>
      <c r="PQ393" s="358"/>
      <c r="PR393" s="358"/>
      <c r="PS393" s="358"/>
      <c r="PT393" s="358"/>
      <c r="PU393" s="358"/>
      <c r="PV393" s="358"/>
      <c r="PW393" s="358"/>
      <c r="PX393" s="358"/>
      <c r="PY393" s="358"/>
      <c r="PZ393" s="358"/>
      <c r="QA393" s="358"/>
      <c r="QB393" s="358"/>
      <c r="QC393" s="358"/>
      <c r="QD393" s="358"/>
      <c r="QE393" s="358"/>
      <c r="QF393" s="358"/>
      <c r="QG393" s="358"/>
      <c r="QH393" s="358"/>
      <c r="QI393" s="358"/>
      <c r="QJ393" s="358"/>
      <c r="QK393" s="358"/>
      <c r="QL393" s="358"/>
      <c r="QM393" s="358"/>
      <c r="QN393" s="358"/>
      <c r="QO393" s="358"/>
      <c r="QP393" s="358"/>
      <c r="QQ393" s="358"/>
      <c r="QR393" s="358"/>
      <c r="QS393" s="358"/>
      <c r="QT393" s="358"/>
      <c r="QU393" s="358"/>
      <c r="QV393" s="358"/>
      <c r="QW393" s="358"/>
      <c r="QX393" s="358"/>
      <c r="QY393" s="358"/>
      <c r="QZ393" s="358"/>
      <c r="RA393" s="358"/>
      <c r="RB393" s="358"/>
      <c r="RC393" s="358"/>
      <c r="RD393" s="358"/>
      <c r="RE393" s="358"/>
      <c r="RF393" s="358"/>
      <c r="RG393" s="358"/>
      <c r="RH393" s="358"/>
      <c r="RI393" s="358"/>
      <c r="RJ393" s="358"/>
      <c r="RK393" s="358"/>
      <c r="RL393" s="358"/>
      <c r="RM393" s="358"/>
      <c r="RN393" s="358"/>
      <c r="RO393" s="358"/>
      <c r="RP393" s="358"/>
      <c r="RQ393" s="358"/>
      <c r="RR393" s="358"/>
      <c r="RS393" s="358"/>
      <c r="RT393" s="358"/>
      <c r="RU393" s="358"/>
      <c r="RV393" s="358"/>
      <c r="RW393" s="358"/>
      <c r="RX393" s="358"/>
      <c r="RY393" s="358"/>
      <c r="RZ393" s="358"/>
      <c r="SA393" s="358"/>
      <c r="SB393" s="358"/>
      <c r="SC393" s="358"/>
      <c r="SD393" s="358"/>
      <c r="SE393" s="358"/>
      <c r="SF393" s="358"/>
      <c r="SG393" s="358"/>
      <c r="SH393" s="358"/>
      <c r="SI393" s="358"/>
      <c r="SJ393" s="358"/>
      <c r="SK393" s="358"/>
      <c r="SL393" s="358"/>
      <c r="SM393" s="358"/>
      <c r="SN393" s="358"/>
      <c r="SO393" s="358"/>
      <c r="SP393" s="358"/>
      <c r="SQ393" s="358"/>
      <c r="SR393" s="358"/>
      <c r="SS393" s="358"/>
      <c r="ST393" s="358"/>
      <c r="SU393" s="358"/>
      <c r="SV393" s="358"/>
      <c r="SW393" s="358"/>
      <c r="SX393" s="358"/>
      <c r="SY393" s="358"/>
      <c r="SZ393" s="358"/>
      <c r="TA393" s="358"/>
      <c r="TB393" s="358"/>
      <c r="TC393" s="358"/>
      <c r="TD393" s="358"/>
      <c r="TE393" s="358"/>
      <c r="TF393" s="358"/>
      <c r="TG393" s="358"/>
      <c r="TH393" s="358"/>
      <c r="TI393" s="358"/>
      <c r="TJ393" s="358"/>
      <c r="TK393" s="358"/>
      <c r="TL393" s="358"/>
      <c r="TM393" s="358"/>
      <c r="TN393" s="358"/>
      <c r="TO393" s="358"/>
      <c r="TP393" s="358"/>
      <c r="TQ393" s="358"/>
      <c r="TR393" s="358"/>
      <c r="TS393" s="358"/>
      <c r="TT393" s="358"/>
      <c r="TU393" s="358"/>
      <c r="TV393" s="358"/>
      <c r="TW393" s="358"/>
      <c r="TX393" s="358"/>
      <c r="TY393" s="358"/>
      <c r="TZ393" s="358"/>
      <c r="UA393" s="358"/>
      <c r="UB393" s="358"/>
      <c r="UC393" s="358"/>
      <c r="UD393" s="358"/>
      <c r="UE393" s="358"/>
      <c r="UF393" s="358"/>
      <c r="UG393" s="358"/>
      <c r="UH393" s="358"/>
      <c r="UI393" s="358"/>
      <c r="UJ393" s="358"/>
      <c r="UK393" s="358"/>
      <c r="UL393" s="358"/>
      <c r="UM393" s="358"/>
      <c r="UN393" s="358"/>
      <c r="UO393" s="358"/>
      <c r="UP393" s="358"/>
      <c r="UQ393" s="358"/>
      <c r="UR393" s="358"/>
      <c r="US393" s="358"/>
      <c r="UT393" s="358"/>
      <c r="UU393" s="358"/>
      <c r="UV393" s="358"/>
      <c r="UW393" s="358"/>
      <c r="UX393" s="358"/>
      <c r="UY393" s="358"/>
      <c r="UZ393" s="358"/>
      <c r="VA393" s="358"/>
      <c r="VB393" s="358"/>
      <c r="VC393" s="358"/>
      <c r="VD393" s="358"/>
      <c r="VE393" s="358"/>
      <c r="VF393" s="358"/>
      <c r="VG393" s="358"/>
      <c r="VH393" s="358"/>
      <c r="VI393" s="358"/>
      <c r="VJ393" s="358"/>
      <c r="VK393" s="358"/>
      <c r="VL393" s="358"/>
      <c r="VM393" s="358"/>
      <c r="VN393" s="358"/>
      <c r="VO393" s="358"/>
      <c r="VP393" s="358"/>
      <c r="VQ393" s="358"/>
      <c r="VR393" s="358"/>
      <c r="VS393" s="358"/>
      <c r="VT393" s="358"/>
      <c r="VU393" s="358"/>
      <c r="VV393" s="358"/>
      <c r="VW393" s="358"/>
      <c r="VX393" s="358"/>
      <c r="VY393" s="358"/>
      <c r="VZ393" s="358"/>
      <c r="WA393" s="358"/>
      <c r="WB393" s="358"/>
      <c r="WC393" s="358"/>
      <c r="WD393" s="358"/>
      <c r="WE393" s="358"/>
      <c r="WF393" s="358"/>
      <c r="WG393" s="358"/>
      <c r="WH393" s="358"/>
    </row>
    <row r="394" spans="1:606" s="357" customFormat="1" ht="95.25" customHeight="1">
      <c r="A394" s="359"/>
      <c r="B394" s="233" t="s">
        <v>944</v>
      </c>
      <c r="C394" s="266" t="s">
        <v>945</v>
      </c>
      <c r="D394" s="471" t="s">
        <v>893</v>
      </c>
      <c r="E394" s="541" t="s">
        <v>900</v>
      </c>
      <c r="F394" s="459" t="s">
        <v>113</v>
      </c>
      <c r="G394" s="898">
        <v>39814</v>
      </c>
      <c r="H394" s="898" t="s">
        <v>114</v>
      </c>
      <c r="I394" s="603" t="s">
        <v>0</v>
      </c>
      <c r="J394" s="603" t="s">
        <v>3</v>
      </c>
      <c r="K394" s="603" t="s">
        <v>946</v>
      </c>
      <c r="L394" s="603" t="s">
        <v>54</v>
      </c>
      <c r="M394" s="602">
        <f>M395</f>
        <v>0</v>
      </c>
      <c r="N394" s="602">
        <f>N395</f>
        <v>0</v>
      </c>
      <c r="O394" s="602">
        <f t="shared" ref="O394:R394" si="33">O395</f>
        <v>100200</v>
      </c>
      <c r="P394" s="602">
        <f t="shared" si="33"/>
        <v>100200</v>
      </c>
      <c r="Q394" s="602">
        <f t="shared" si="33"/>
        <v>100200</v>
      </c>
      <c r="R394" s="602">
        <f t="shared" si="33"/>
        <v>100200</v>
      </c>
      <c r="S394" s="356"/>
      <c r="BF394" s="358"/>
      <c r="BG394" s="358"/>
      <c r="BH394" s="358"/>
      <c r="BI394" s="358"/>
      <c r="BJ394" s="358"/>
      <c r="BK394" s="358"/>
      <c r="BL394" s="358"/>
      <c r="BM394" s="358"/>
      <c r="BN394" s="358"/>
      <c r="BO394" s="358"/>
      <c r="BP394" s="358"/>
      <c r="BQ394" s="358"/>
      <c r="BR394" s="358"/>
      <c r="BS394" s="358"/>
      <c r="BT394" s="358"/>
      <c r="BU394" s="358"/>
      <c r="BV394" s="358"/>
      <c r="BW394" s="358"/>
      <c r="BX394" s="358"/>
      <c r="BY394" s="358"/>
      <c r="BZ394" s="358"/>
      <c r="CA394" s="358"/>
      <c r="CB394" s="358"/>
      <c r="CC394" s="358"/>
      <c r="CD394" s="358"/>
      <c r="CE394" s="358"/>
      <c r="CF394" s="358"/>
      <c r="CG394" s="358"/>
      <c r="CH394" s="358"/>
      <c r="CI394" s="358"/>
      <c r="CJ394" s="358"/>
      <c r="CK394" s="358"/>
      <c r="CL394" s="358"/>
      <c r="CM394" s="358"/>
      <c r="CN394" s="358"/>
      <c r="CO394" s="358"/>
      <c r="CP394" s="358"/>
      <c r="CQ394" s="358"/>
      <c r="CR394" s="358"/>
      <c r="CS394" s="358"/>
      <c r="CT394" s="358"/>
      <c r="CU394" s="358"/>
      <c r="CV394" s="358"/>
      <c r="CW394" s="358"/>
      <c r="CX394" s="358"/>
      <c r="CY394" s="358"/>
      <c r="CZ394" s="358"/>
      <c r="DA394" s="358"/>
      <c r="DB394" s="358"/>
      <c r="DC394" s="358"/>
      <c r="DD394" s="358"/>
      <c r="DE394" s="358"/>
      <c r="DF394" s="358"/>
      <c r="DG394" s="358"/>
      <c r="DH394" s="358"/>
      <c r="DI394" s="358"/>
      <c r="DJ394" s="358"/>
      <c r="DK394" s="358"/>
      <c r="DL394" s="358"/>
      <c r="DM394" s="358"/>
      <c r="DN394" s="358"/>
      <c r="DO394" s="358"/>
      <c r="DP394" s="358"/>
      <c r="DQ394" s="358"/>
      <c r="DR394" s="358"/>
      <c r="DS394" s="358"/>
      <c r="DT394" s="358"/>
      <c r="DU394" s="358"/>
      <c r="DV394" s="358"/>
      <c r="DW394" s="358"/>
      <c r="DX394" s="358"/>
      <c r="DY394" s="358"/>
      <c r="DZ394" s="358"/>
      <c r="EA394" s="358"/>
      <c r="EB394" s="358"/>
      <c r="EC394" s="358"/>
      <c r="ED394" s="358"/>
      <c r="EE394" s="358"/>
      <c r="EF394" s="358"/>
      <c r="EG394" s="358"/>
      <c r="EH394" s="358"/>
      <c r="EI394" s="358"/>
      <c r="EJ394" s="358"/>
      <c r="EK394" s="358"/>
      <c r="EL394" s="358"/>
      <c r="EM394" s="358"/>
      <c r="EN394" s="358"/>
      <c r="EO394" s="358"/>
      <c r="EP394" s="358"/>
      <c r="EQ394" s="358"/>
      <c r="ER394" s="358"/>
      <c r="ES394" s="358"/>
      <c r="ET394" s="358"/>
      <c r="EU394" s="358"/>
      <c r="EV394" s="358"/>
      <c r="EW394" s="358"/>
      <c r="EX394" s="358"/>
      <c r="EY394" s="358"/>
      <c r="EZ394" s="358"/>
      <c r="FA394" s="358"/>
      <c r="FB394" s="358"/>
      <c r="FC394" s="358"/>
      <c r="FD394" s="358"/>
      <c r="FE394" s="358"/>
      <c r="FF394" s="358"/>
      <c r="FG394" s="358"/>
      <c r="FH394" s="358"/>
      <c r="FI394" s="358"/>
      <c r="FJ394" s="358"/>
      <c r="FK394" s="358"/>
      <c r="FL394" s="358"/>
      <c r="FM394" s="358"/>
      <c r="FN394" s="358"/>
      <c r="FO394" s="358"/>
      <c r="FP394" s="358"/>
      <c r="FQ394" s="358"/>
      <c r="FR394" s="358"/>
      <c r="FS394" s="358"/>
      <c r="FT394" s="358"/>
      <c r="FU394" s="358"/>
      <c r="FV394" s="358"/>
      <c r="FW394" s="358"/>
      <c r="FX394" s="358"/>
      <c r="FY394" s="358"/>
      <c r="FZ394" s="358"/>
      <c r="GA394" s="358"/>
      <c r="GB394" s="358"/>
      <c r="GC394" s="358"/>
      <c r="GD394" s="358"/>
      <c r="GE394" s="358"/>
      <c r="GF394" s="358"/>
      <c r="GG394" s="358"/>
      <c r="GH394" s="358"/>
      <c r="GI394" s="358"/>
      <c r="GJ394" s="358"/>
      <c r="GK394" s="358"/>
      <c r="GL394" s="358"/>
      <c r="GM394" s="358"/>
      <c r="GN394" s="358"/>
      <c r="GO394" s="358"/>
      <c r="GP394" s="358"/>
      <c r="GQ394" s="358"/>
      <c r="GR394" s="358"/>
      <c r="GS394" s="358"/>
      <c r="GT394" s="358"/>
      <c r="GU394" s="358"/>
      <c r="GV394" s="358"/>
      <c r="GW394" s="358"/>
      <c r="GX394" s="358"/>
      <c r="GY394" s="358"/>
      <c r="GZ394" s="358"/>
      <c r="HA394" s="358"/>
      <c r="HB394" s="358"/>
      <c r="HC394" s="358"/>
      <c r="HD394" s="358"/>
      <c r="HE394" s="358"/>
      <c r="HF394" s="358"/>
      <c r="HG394" s="358"/>
      <c r="HH394" s="358"/>
      <c r="HI394" s="358"/>
      <c r="HJ394" s="358"/>
      <c r="HK394" s="358"/>
      <c r="HL394" s="358"/>
      <c r="HM394" s="358"/>
      <c r="HN394" s="358"/>
      <c r="HO394" s="358"/>
      <c r="HP394" s="358"/>
      <c r="HQ394" s="358"/>
      <c r="HR394" s="358"/>
      <c r="HS394" s="358"/>
      <c r="HT394" s="358"/>
      <c r="HU394" s="358"/>
      <c r="HV394" s="358"/>
      <c r="HW394" s="358"/>
      <c r="HX394" s="358"/>
      <c r="HY394" s="358"/>
      <c r="HZ394" s="358"/>
      <c r="IA394" s="358"/>
      <c r="IB394" s="358"/>
      <c r="IC394" s="358"/>
      <c r="ID394" s="358"/>
      <c r="IE394" s="358"/>
      <c r="IF394" s="358"/>
      <c r="IG394" s="358"/>
      <c r="IH394" s="358"/>
      <c r="II394" s="358"/>
      <c r="IJ394" s="358"/>
      <c r="IK394" s="358"/>
      <c r="IL394" s="358"/>
      <c r="IM394" s="358"/>
      <c r="IN394" s="358"/>
      <c r="IO394" s="358"/>
      <c r="IP394" s="358"/>
      <c r="IQ394" s="358"/>
      <c r="IR394" s="358"/>
      <c r="IS394" s="358"/>
      <c r="IT394" s="358"/>
      <c r="IU394" s="358"/>
      <c r="IV394" s="358"/>
      <c r="IW394" s="358"/>
      <c r="IX394" s="358"/>
      <c r="IY394" s="358"/>
      <c r="IZ394" s="358"/>
      <c r="JA394" s="358"/>
      <c r="JB394" s="358"/>
      <c r="JC394" s="358"/>
      <c r="JD394" s="358"/>
      <c r="JE394" s="358"/>
      <c r="JF394" s="358"/>
      <c r="JG394" s="358"/>
      <c r="JH394" s="358"/>
      <c r="JI394" s="358"/>
      <c r="JJ394" s="358"/>
      <c r="JK394" s="358"/>
      <c r="JL394" s="358"/>
      <c r="JM394" s="358"/>
      <c r="JN394" s="358"/>
      <c r="JO394" s="358"/>
      <c r="JP394" s="358"/>
      <c r="JQ394" s="358"/>
      <c r="JR394" s="358"/>
      <c r="JS394" s="358"/>
      <c r="JT394" s="358"/>
      <c r="JU394" s="358"/>
      <c r="JV394" s="358"/>
      <c r="JW394" s="358"/>
      <c r="JX394" s="358"/>
      <c r="JY394" s="358"/>
      <c r="JZ394" s="358"/>
      <c r="KA394" s="358"/>
      <c r="KB394" s="358"/>
      <c r="KC394" s="358"/>
      <c r="KD394" s="358"/>
      <c r="KE394" s="358"/>
      <c r="KF394" s="358"/>
      <c r="KG394" s="358"/>
      <c r="KH394" s="358"/>
      <c r="KI394" s="358"/>
      <c r="KJ394" s="358"/>
      <c r="KK394" s="358"/>
      <c r="KL394" s="358"/>
      <c r="KM394" s="358"/>
      <c r="KN394" s="358"/>
      <c r="KO394" s="358"/>
      <c r="KP394" s="358"/>
      <c r="KQ394" s="358"/>
      <c r="KR394" s="358"/>
      <c r="KS394" s="358"/>
      <c r="KT394" s="358"/>
      <c r="KU394" s="358"/>
      <c r="KV394" s="358"/>
      <c r="KW394" s="358"/>
      <c r="KX394" s="358"/>
      <c r="KY394" s="358"/>
      <c r="KZ394" s="358"/>
      <c r="LA394" s="358"/>
      <c r="LB394" s="358"/>
      <c r="LC394" s="358"/>
      <c r="LD394" s="358"/>
      <c r="LE394" s="358"/>
      <c r="LF394" s="358"/>
      <c r="LG394" s="358"/>
      <c r="LH394" s="358"/>
      <c r="LI394" s="358"/>
      <c r="LJ394" s="358"/>
      <c r="LK394" s="358"/>
      <c r="LL394" s="358"/>
      <c r="LM394" s="358"/>
      <c r="LN394" s="358"/>
      <c r="LO394" s="358"/>
      <c r="LP394" s="358"/>
      <c r="LQ394" s="358"/>
      <c r="LR394" s="358"/>
      <c r="LS394" s="358"/>
      <c r="LT394" s="358"/>
      <c r="LU394" s="358"/>
      <c r="LV394" s="358"/>
      <c r="LW394" s="358"/>
      <c r="LX394" s="358"/>
      <c r="LY394" s="358"/>
      <c r="LZ394" s="358"/>
      <c r="MA394" s="358"/>
      <c r="MB394" s="358"/>
      <c r="MC394" s="358"/>
      <c r="MD394" s="358"/>
      <c r="ME394" s="358"/>
      <c r="MF394" s="358"/>
      <c r="MG394" s="358"/>
      <c r="MH394" s="358"/>
      <c r="MI394" s="358"/>
      <c r="MJ394" s="358"/>
      <c r="MK394" s="358"/>
      <c r="ML394" s="358"/>
      <c r="MM394" s="358"/>
      <c r="MN394" s="358"/>
      <c r="MO394" s="358"/>
      <c r="MP394" s="358"/>
      <c r="MQ394" s="358"/>
      <c r="MR394" s="358"/>
      <c r="MS394" s="358"/>
      <c r="MT394" s="358"/>
      <c r="MU394" s="358"/>
      <c r="MV394" s="358"/>
      <c r="MW394" s="358"/>
      <c r="MX394" s="358"/>
      <c r="MY394" s="358"/>
      <c r="MZ394" s="358"/>
      <c r="NA394" s="358"/>
      <c r="NB394" s="358"/>
      <c r="NC394" s="358"/>
      <c r="ND394" s="358"/>
      <c r="NE394" s="358"/>
      <c r="NF394" s="358"/>
      <c r="NG394" s="358"/>
      <c r="NH394" s="358"/>
      <c r="NI394" s="358"/>
      <c r="NJ394" s="358"/>
      <c r="NK394" s="358"/>
      <c r="NL394" s="358"/>
      <c r="NM394" s="358"/>
      <c r="NN394" s="358"/>
      <c r="NO394" s="358"/>
      <c r="NP394" s="358"/>
      <c r="NQ394" s="358"/>
      <c r="NR394" s="358"/>
      <c r="NS394" s="358"/>
      <c r="NT394" s="358"/>
      <c r="NU394" s="358"/>
      <c r="NV394" s="358"/>
      <c r="NW394" s="358"/>
      <c r="NX394" s="358"/>
      <c r="NY394" s="358"/>
      <c r="NZ394" s="358"/>
      <c r="OA394" s="358"/>
      <c r="OB394" s="358"/>
      <c r="OC394" s="358"/>
      <c r="OD394" s="358"/>
      <c r="OE394" s="358"/>
      <c r="OF394" s="358"/>
      <c r="OG394" s="358"/>
      <c r="OH394" s="358"/>
      <c r="OI394" s="358"/>
      <c r="OJ394" s="358"/>
      <c r="OK394" s="358"/>
      <c r="OL394" s="358"/>
      <c r="OM394" s="358"/>
      <c r="ON394" s="358"/>
      <c r="OO394" s="358"/>
      <c r="OP394" s="358"/>
      <c r="OQ394" s="358"/>
      <c r="OR394" s="358"/>
      <c r="OS394" s="358"/>
      <c r="OT394" s="358"/>
      <c r="OU394" s="358"/>
      <c r="OV394" s="358"/>
      <c r="OW394" s="358"/>
      <c r="OX394" s="358"/>
      <c r="OY394" s="358"/>
      <c r="OZ394" s="358"/>
      <c r="PA394" s="358"/>
      <c r="PB394" s="358"/>
      <c r="PC394" s="358"/>
      <c r="PD394" s="358"/>
      <c r="PE394" s="358"/>
      <c r="PF394" s="358"/>
      <c r="PG394" s="358"/>
      <c r="PH394" s="358"/>
      <c r="PI394" s="358"/>
      <c r="PJ394" s="358"/>
      <c r="PK394" s="358"/>
      <c r="PL394" s="358"/>
      <c r="PM394" s="358"/>
      <c r="PN394" s="358"/>
      <c r="PO394" s="358"/>
      <c r="PP394" s="358"/>
      <c r="PQ394" s="358"/>
      <c r="PR394" s="358"/>
      <c r="PS394" s="358"/>
      <c r="PT394" s="358"/>
      <c r="PU394" s="358"/>
      <c r="PV394" s="358"/>
      <c r="PW394" s="358"/>
      <c r="PX394" s="358"/>
      <c r="PY394" s="358"/>
      <c r="PZ394" s="358"/>
      <c r="QA394" s="358"/>
      <c r="QB394" s="358"/>
      <c r="QC394" s="358"/>
      <c r="QD394" s="358"/>
      <c r="QE394" s="358"/>
      <c r="QF394" s="358"/>
      <c r="QG394" s="358"/>
      <c r="QH394" s="358"/>
      <c r="QI394" s="358"/>
      <c r="QJ394" s="358"/>
      <c r="QK394" s="358"/>
      <c r="QL394" s="358"/>
      <c r="QM394" s="358"/>
      <c r="QN394" s="358"/>
      <c r="QO394" s="358"/>
      <c r="QP394" s="358"/>
      <c r="QQ394" s="358"/>
      <c r="QR394" s="358"/>
      <c r="QS394" s="358"/>
      <c r="QT394" s="358"/>
      <c r="QU394" s="358"/>
      <c r="QV394" s="358"/>
      <c r="QW394" s="358"/>
      <c r="QX394" s="358"/>
      <c r="QY394" s="358"/>
      <c r="QZ394" s="358"/>
      <c r="RA394" s="358"/>
      <c r="RB394" s="358"/>
      <c r="RC394" s="358"/>
      <c r="RD394" s="358"/>
      <c r="RE394" s="358"/>
      <c r="RF394" s="358"/>
      <c r="RG394" s="358"/>
      <c r="RH394" s="358"/>
      <c r="RI394" s="358"/>
      <c r="RJ394" s="358"/>
      <c r="RK394" s="358"/>
      <c r="RL394" s="358"/>
      <c r="RM394" s="358"/>
      <c r="RN394" s="358"/>
      <c r="RO394" s="358"/>
      <c r="RP394" s="358"/>
      <c r="RQ394" s="358"/>
      <c r="RR394" s="358"/>
      <c r="RS394" s="358"/>
      <c r="RT394" s="358"/>
      <c r="RU394" s="358"/>
      <c r="RV394" s="358"/>
      <c r="RW394" s="358"/>
      <c r="RX394" s="358"/>
      <c r="RY394" s="358"/>
      <c r="RZ394" s="358"/>
      <c r="SA394" s="358"/>
      <c r="SB394" s="358"/>
      <c r="SC394" s="358"/>
      <c r="SD394" s="358"/>
      <c r="SE394" s="358"/>
      <c r="SF394" s="358"/>
      <c r="SG394" s="358"/>
      <c r="SH394" s="358"/>
      <c r="SI394" s="358"/>
      <c r="SJ394" s="358"/>
      <c r="SK394" s="358"/>
      <c r="SL394" s="358"/>
      <c r="SM394" s="358"/>
      <c r="SN394" s="358"/>
      <c r="SO394" s="358"/>
      <c r="SP394" s="358"/>
      <c r="SQ394" s="358"/>
      <c r="SR394" s="358"/>
      <c r="SS394" s="358"/>
      <c r="ST394" s="358"/>
      <c r="SU394" s="358"/>
      <c r="SV394" s="358"/>
      <c r="SW394" s="358"/>
      <c r="SX394" s="358"/>
      <c r="SY394" s="358"/>
      <c r="SZ394" s="358"/>
      <c r="TA394" s="358"/>
      <c r="TB394" s="358"/>
      <c r="TC394" s="358"/>
      <c r="TD394" s="358"/>
      <c r="TE394" s="358"/>
      <c r="TF394" s="358"/>
      <c r="TG394" s="358"/>
      <c r="TH394" s="358"/>
      <c r="TI394" s="358"/>
      <c r="TJ394" s="358"/>
      <c r="TK394" s="358"/>
      <c r="TL394" s="358"/>
      <c r="TM394" s="358"/>
      <c r="TN394" s="358"/>
      <c r="TO394" s="358"/>
      <c r="TP394" s="358"/>
      <c r="TQ394" s="358"/>
      <c r="TR394" s="358"/>
      <c r="TS394" s="358"/>
      <c r="TT394" s="358"/>
      <c r="TU394" s="358"/>
      <c r="TV394" s="358"/>
      <c r="TW394" s="358"/>
      <c r="TX394" s="358"/>
      <c r="TY394" s="358"/>
      <c r="TZ394" s="358"/>
      <c r="UA394" s="358"/>
      <c r="UB394" s="358"/>
      <c r="UC394" s="358"/>
      <c r="UD394" s="358"/>
      <c r="UE394" s="358"/>
      <c r="UF394" s="358"/>
      <c r="UG394" s="358"/>
      <c r="UH394" s="358"/>
      <c r="UI394" s="358"/>
      <c r="UJ394" s="358"/>
      <c r="UK394" s="358"/>
      <c r="UL394" s="358"/>
      <c r="UM394" s="358"/>
      <c r="UN394" s="358"/>
      <c r="UO394" s="358"/>
      <c r="UP394" s="358"/>
      <c r="UQ394" s="358"/>
      <c r="UR394" s="358"/>
      <c r="US394" s="358"/>
      <c r="UT394" s="358"/>
      <c r="UU394" s="358"/>
      <c r="UV394" s="358"/>
      <c r="UW394" s="358"/>
      <c r="UX394" s="358"/>
      <c r="UY394" s="358"/>
      <c r="UZ394" s="358"/>
      <c r="VA394" s="358"/>
      <c r="VB394" s="358"/>
      <c r="VC394" s="358"/>
      <c r="VD394" s="358"/>
      <c r="VE394" s="358"/>
      <c r="VF394" s="358"/>
      <c r="VG394" s="358"/>
      <c r="VH394" s="358"/>
      <c r="VI394" s="358"/>
      <c r="VJ394" s="358"/>
      <c r="VK394" s="358"/>
      <c r="VL394" s="358"/>
      <c r="VM394" s="358"/>
      <c r="VN394" s="358"/>
      <c r="VO394" s="358"/>
      <c r="VP394" s="358"/>
      <c r="VQ394" s="358"/>
      <c r="VR394" s="358"/>
      <c r="VS394" s="358"/>
      <c r="VT394" s="358"/>
      <c r="VU394" s="358"/>
      <c r="VV394" s="358"/>
      <c r="VW394" s="358"/>
      <c r="VX394" s="358"/>
      <c r="VY394" s="358"/>
      <c r="VZ394" s="358"/>
      <c r="WA394" s="358"/>
      <c r="WB394" s="358"/>
      <c r="WC394" s="358"/>
      <c r="WD394" s="358"/>
      <c r="WE394" s="358"/>
      <c r="WF394" s="358"/>
      <c r="WG394" s="358"/>
      <c r="WH394" s="358"/>
    </row>
    <row r="395" spans="1:606" s="357" customFormat="1" ht="113.25" customHeight="1">
      <c r="A395" s="359"/>
      <c r="B395" s="235"/>
      <c r="C395" s="222"/>
      <c r="D395" s="181"/>
      <c r="E395" s="542" t="s">
        <v>907</v>
      </c>
      <c r="F395" s="899" t="s">
        <v>947</v>
      </c>
      <c r="G395" s="900">
        <v>43831</v>
      </c>
      <c r="H395" s="900" t="s">
        <v>114</v>
      </c>
      <c r="I395" s="603" t="s">
        <v>0</v>
      </c>
      <c r="J395" s="603" t="s">
        <v>3</v>
      </c>
      <c r="K395" s="603" t="s">
        <v>946</v>
      </c>
      <c r="L395" s="603" t="s">
        <v>5</v>
      </c>
      <c r="M395" s="604"/>
      <c r="N395" s="604"/>
      <c r="O395" s="605">
        <v>100200</v>
      </c>
      <c r="P395" s="605">
        <v>100200</v>
      </c>
      <c r="Q395" s="606">
        <v>100200</v>
      </c>
      <c r="R395" s="606">
        <v>100200</v>
      </c>
      <c r="S395" s="364">
        <v>3</v>
      </c>
      <c r="BF395" s="358"/>
      <c r="BG395" s="358"/>
      <c r="BH395" s="358"/>
      <c r="BI395" s="358"/>
      <c r="BJ395" s="358"/>
      <c r="BK395" s="358"/>
      <c r="BL395" s="358"/>
      <c r="BM395" s="358"/>
      <c r="BN395" s="358"/>
      <c r="BO395" s="358"/>
      <c r="BP395" s="358"/>
      <c r="BQ395" s="358"/>
      <c r="BR395" s="358"/>
      <c r="BS395" s="358"/>
      <c r="BT395" s="358"/>
      <c r="BU395" s="358"/>
      <c r="BV395" s="358"/>
      <c r="BW395" s="358"/>
      <c r="BX395" s="358"/>
      <c r="BY395" s="358"/>
      <c r="BZ395" s="358"/>
      <c r="CA395" s="358"/>
      <c r="CB395" s="358"/>
      <c r="CC395" s="358"/>
      <c r="CD395" s="358"/>
      <c r="CE395" s="358"/>
      <c r="CF395" s="358"/>
      <c r="CG395" s="358"/>
      <c r="CH395" s="358"/>
      <c r="CI395" s="358"/>
      <c r="CJ395" s="358"/>
      <c r="CK395" s="358"/>
      <c r="CL395" s="358"/>
      <c r="CM395" s="358"/>
      <c r="CN395" s="358"/>
      <c r="CO395" s="358"/>
      <c r="CP395" s="358"/>
      <c r="CQ395" s="358"/>
      <c r="CR395" s="358"/>
      <c r="CS395" s="358"/>
      <c r="CT395" s="358"/>
      <c r="CU395" s="358"/>
      <c r="CV395" s="358"/>
      <c r="CW395" s="358"/>
      <c r="CX395" s="358"/>
      <c r="CY395" s="358"/>
      <c r="CZ395" s="358"/>
      <c r="DA395" s="358"/>
      <c r="DB395" s="358"/>
      <c r="DC395" s="358"/>
      <c r="DD395" s="358"/>
      <c r="DE395" s="358"/>
      <c r="DF395" s="358"/>
      <c r="DG395" s="358"/>
      <c r="DH395" s="358"/>
      <c r="DI395" s="358"/>
      <c r="DJ395" s="358"/>
      <c r="DK395" s="358"/>
      <c r="DL395" s="358"/>
      <c r="DM395" s="358"/>
      <c r="DN395" s="358"/>
      <c r="DO395" s="358"/>
      <c r="DP395" s="358"/>
      <c r="DQ395" s="358"/>
      <c r="DR395" s="358"/>
      <c r="DS395" s="358"/>
      <c r="DT395" s="358"/>
      <c r="DU395" s="358"/>
      <c r="DV395" s="358"/>
      <c r="DW395" s="358"/>
      <c r="DX395" s="358"/>
      <c r="DY395" s="358"/>
      <c r="DZ395" s="358"/>
      <c r="EA395" s="358"/>
      <c r="EB395" s="358"/>
      <c r="EC395" s="358"/>
      <c r="ED395" s="358"/>
      <c r="EE395" s="358"/>
      <c r="EF395" s="358"/>
      <c r="EG395" s="358"/>
      <c r="EH395" s="358"/>
      <c r="EI395" s="358"/>
      <c r="EJ395" s="358"/>
      <c r="EK395" s="358"/>
      <c r="EL395" s="358"/>
      <c r="EM395" s="358"/>
      <c r="EN395" s="358"/>
      <c r="EO395" s="358"/>
      <c r="EP395" s="358"/>
      <c r="EQ395" s="358"/>
      <c r="ER395" s="358"/>
      <c r="ES395" s="358"/>
      <c r="ET395" s="358"/>
      <c r="EU395" s="358"/>
      <c r="EV395" s="358"/>
      <c r="EW395" s="358"/>
      <c r="EX395" s="358"/>
      <c r="EY395" s="358"/>
      <c r="EZ395" s="358"/>
      <c r="FA395" s="358"/>
      <c r="FB395" s="358"/>
      <c r="FC395" s="358"/>
      <c r="FD395" s="358"/>
      <c r="FE395" s="358"/>
      <c r="FF395" s="358"/>
      <c r="FG395" s="358"/>
      <c r="FH395" s="358"/>
      <c r="FI395" s="358"/>
      <c r="FJ395" s="358"/>
      <c r="FK395" s="358"/>
      <c r="FL395" s="358"/>
      <c r="FM395" s="358"/>
      <c r="FN395" s="358"/>
      <c r="FO395" s="358"/>
      <c r="FP395" s="358"/>
      <c r="FQ395" s="358"/>
      <c r="FR395" s="358"/>
      <c r="FS395" s="358"/>
      <c r="FT395" s="358"/>
      <c r="FU395" s="358"/>
      <c r="FV395" s="358"/>
      <c r="FW395" s="358"/>
      <c r="FX395" s="358"/>
      <c r="FY395" s="358"/>
      <c r="FZ395" s="358"/>
      <c r="GA395" s="358"/>
      <c r="GB395" s="358"/>
      <c r="GC395" s="358"/>
      <c r="GD395" s="358"/>
      <c r="GE395" s="358"/>
      <c r="GF395" s="358"/>
      <c r="GG395" s="358"/>
      <c r="GH395" s="358"/>
      <c r="GI395" s="358"/>
      <c r="GJ395" s="358"/>
      <c r="GK395" s="358"/>
      <c r="GL395" s="358"/>
      <c r="GM395" s="358"/>
      <c r="GN395" s="358"/>
      <c r="GO395" s="358"/>
      <c r="GP395" s="358"/>
      <c r="GQ395" s="358"/>
      <c r="GR395" s="358"/>
      <c r="GS395" s="358"/>
      <c r="GT395" s="358"/>
      <c r="GU395" s="358"/>
      <c r="GV395" s="358"/>
      <c r="GW395" s="358"/>
      <c r="GX395" s="358"/>
      <c r="GY395" s="358"/>
      <c r="GZ395" s="358"/>
      <c r="HA395" s="358"/>
      <c r="HB395" s="358"/>
      <c r="HC395" s="358"/>
      <c r="HD395" s="358"/>
      <c r="HE395" s="358"/>
      <c r="HF395" s="358"/>
      <c r="HG395" s="358"/>
      <c r="HH395" s="358"/>
      <c r="HI395" s="358"/>
      <c r="HJ395" s="358"/>
      <c r="HK395" s="358"/>
      <c r="HL395" s="358"/>
      <c r="HM395" s="358"/>
      <c r="HN395" s="358"/>
      <c r="HO395" s="358"/>
      <c r="HP395" s="358"/>
      <c r="HQ395" s="358"/>
      <c r="HR395" s="358"/>
      <c r="HS395" s="358"/>
      <c r="HT395" s="358"/>
      <c r="HU395" s="358"/>
      <c r="HV395" s="358"/>
      <c r="HW395" s="358"/>
      <c r="HX395" s="358"/>
      <c r="HY395" s="358"/>
      <c r="HZ395" s="358"/>
      <c r="IA395" s="358"/>
      <c r="IB395" s="358"/>
      <c r="IC395" s="358"/>
      <c r="ID395" s="358"/>
      <c r="IE395" s="358"/>
      <c r="IF395" s="358"/>
      <c r="IG395" s="358"/>
      <c r="IH395" s="358"/>
      <c r="II395" s="358"/>
      <c r="IJ395" s="358"/>
      <c r="IK395" s="358"/>
      <c r="IL395" s="358"/>
      <c r="IM395" s="358"/>
      <c r="IN395" s="358"/>
      <c r="IO395" s="358"/>
      <c r="IP395" s="358"/>
      <c r="IQ395" s="358"/>
      <c r="IR395" s="358"/>
      <c r="IS395" s="358"/>
      <c r="IT395" s="358"/>
      <c r="IU395" s="358"/>
      <c r="IV395" s="358"/>
      <c r="IW395" s="358"/>
      <c r="IX395" s="358"/>
      <c r="IY395" s="358"/>
      <c r="IZ395" s="358"/>
      <c r="JA395" s="358"/>
      <c r="JB395" s="358"/>
      <c r="JC395" s="358"/>
      <c r="JD395" s="358"/>
      <c r="JE395" s="358"/>
      <c r="JF395" s="358"/>
      <c r="JG395" s="358"/>
      <c r="JH395" s="358"/>
      <c r="JI395" s="358"/>
      <c r="JJ395" s="358"/>
      <c r="JK395" s="358"/>
      <c r="JL395" s="358"/>
      <c r="JM395" s="358"/>
      <c r="JN395" s="358"/>
      <c r="JO395" s="358"/>
      <c r="JP395" s="358"/>
      <c r="JQ395" s="358"/>
      <c r="JR395" s="358"/>
      <c r="JS395" s="358"/>
      <c r="JT395" s="358"/>
      <c r="JU395" s="358"/>
      <c r="JV395" s="358"/>
      <c r="JW395" s="358"/>
      <c r="JX395" s="358"/>
      <c r="JY395" s="358"/>
      <c r="JZ395" s="358"/>
      <c r="KA395" s="358"/>
      <c r="KB395" s="358"/>
      <c r="KC395" s="358"/>
      <c r="KD395" s="358"/>
      <c r="KE395" s="358"/>
      <c r="KF395" s="358"/>
      <c r="KG395" s="358"/>
      <c r="KH395" s="358"/>
      <c r="KI395" s="358"/>
      <c r="KJ395" s="358"/>
      <c r="KK395" s="358"/>
      <c r="KL395" s="358"/>
      <c r="KM395" s="358"/>
      <c r="KN395" s="358"/>
      <c r="KO395" s="358"/>
      <c r="KP395" s="358"/>
      <c r="KQ395" s="358"/>
      <c r="KR395" s="358"/>
      <c r="KS395" s="358"/>
      <c r="KT395" s="358"/>
      <c r="KU395" s="358"/>
      <c r="KV395" s="358"/>
      <c r="KW395" s="358"/>
      <c r="KX395" s="358"/>
      <c r="KY395" s="358"/>
      <c r="KZ395" s="358"/>
      <c r="LA395" s="358"/>
      <c r="LB395" s="358"/>
      <c r="LC395" s="358"/>
      <c r="LD395" s="358"/>
      <c r="LE395" s="358"/>
      <c r="LF395" s="358"/>
      <c r="LG395" s="358"/>
      <c r="LH395" s="358"/>
      <c r="LI395" s="358"/>
      <c r="LJ395" s="358"/>
      <c r="LK395" s="358"/>
      <c r="LL395" s="358"/>
      <c r="LM395" s="358"/>
      <c r="LN395" s="358"/>
      <c r="LO395" s="358"/>
      <c r="LP395" s="358"/>
      <c r="LQ395" s="358"/>
      <c r="LR395" s="358"/>
      <c r="LS395" s="358"/>
      <c r="LT395" s="358"/>
      <c r="LU395" s="358"/>
      <c r="LV395" s="358"/>
      <c r="LW395" s="358"/>
      <c r="LX395" s="358"/>
      <c r="LY395" s="358"/>
      <c r="LZ395" s="358"/>
      <c r="MA395" s="358"/>
      <c r="MB395" s="358"/>
      <c r="MC395" s="358"/>
      <c r="MD395" s="358"/>
      <c r="ME395" s="358"/>
      <c r="MF395" s="358"/>
      <c r="MG395" s="358"/>
      <c r="MH395" s="358"/>
      <c r="MI395" s="358"/>
      <c r="MJ395" s="358"/>
      <c r="MK395" s="358"/>
      <c r="ML395" s="358"/>
      <c r="MM395" s="358"/>
      <c r="MN395" s="358"/>
      <c r="MO395" s="358"/>
      <c r="MP395" s="358"/>
      <c r="MQ395" s="358"/>
      <c r="MR395" s="358"/>
      <c r="MS395" s="358"/>
      <c r="MT395" s="358"/>
      <c r="MU395" s="358"/>
      <c r="MV395" s="358"/>
      <c r="MW395" s="358"/>
      <c r="MX395" s="358"/>
      <c r="MY395" s="358"/>
      <c r="MZ395" s="358"/>
      <c r="NA395" s="358"/>
      <c r="NB395" s="358"/>
      <c r="NC395" s="358"/>
      <c r="ND395" s="358"/>
      <c r="NE395" s="358"/>
      <c r="NF395" s="358"/>
      <c r="NG395" s="358"/>
      <c r="NH395" s="358"/>
      <c r="NI395" s="358"/>
      <c r="NJ395" s="358"/>
      <c r="NK395" s="358"/>
      <c r="NL395" s="358"/>
      <c r="NM395" s="358"/>
      <c r="NN395" s="358"/>
      <c r="NO395" s="358"/>
      <c r="NP395" s="358"/>
      <c r="NQ395" s="358"/>
      <c r="NR395" s="358"/>
      <c r="NS395" s="358"/>
      <c r="NT395" s="358"/>
      <c r="NU395" s="358"/>
      <c r="NV395" s="358"/>
      <c r="NW395" s="358"/>
      <c r="NX395" s="358"/>
      <c r="NY395" s="358"/>
      <c r="NZ395" s="358"/>
      <c r="OA395" s="358"/>
      <c r="OB395" s="358"/>
      <c r="OC395" s="358"/>
      <c r="OD395" s="358"/>
      <c r="OE395" s="358"/>
      <c r="OF395" s="358"/>
      <c r="OG395" s="358"/>
      <c r="OH395" s="358"/>
      <c r="OI395" s="358"/>
      <c r="OJ395" s="358"/>
      <c r="OK395" s="358"/>
      <c r="OL395" s="358"/>
      <c r="OM395" s="358"/>
      <c r="ON395" s="358"/>
      <c r="OO395" s="358"/>
      <c r="OP395" s="358"/>
      <c r="OQ395" s="358"/>
      <c r="OR395" s="358"/>
      <c r="OS395" s="358"/>
      <c r="OT395" s="358"/>
      <c r="OU395" s="358"/>
      <c r="OV395" s="358"/>
      <c r="OW395" s="358"/>
      <c r="OX395" s="358"/>
      <c r="OY395" s="358"/>
      <c r="OZ395" s="358"/>
      <c r="PA395" s="358"/>
      <c r="PB395" s="358"/>
      <c r="PC395" s="358"/>
      <c r="PD395" s="358"/>
      <c r="PE395" s="358"/>
      <c r="PF395" s="358"/>
      <c r="PG395" s="358"/>
      <c r="PH395" s="358"/>
      <c r="PI395" s="358"/>
      <c r="PJ395" s="358"/>
      <c r="PK395" s="358"/>
      <c r="PL395" s="358"/>
      <c r="PM395" s="358"/>
      <c r="PN395" s="358"/>
      <c r="PO395" s="358"/>
      <c r="PP395" s="358"/>
      <c r="PQ395" s="358"/>
      <c r="PR395" s="358"/>
      <c r="PS395" s="358"/>
      <c r="PT395" s="358"/>
      <c r="PU395" s="358"/>
      <c r="PV395" s="358"/>
      <c r="PW395" s="358"/>
      <c r="PX395" s="358"/>
      <c r="PY395" s="358"/>
      <c r="PZ395" s="358"/>
      <c r="QA395" s="358"/>
      <c r="QB395" s="358"/>
      <c r="QC395" s="358"/>
      <c r="QD395" s="358"/>
      <c r="QE395" s="358"/>
      <c r="QF395" s="358"/>
      <c r="QG395" s="358"/>
      <c r="QH395" s="358"/>
      <c r="QI395" s="358"/>
      <c r="QJ395" s="358"/>
      <c r="QK395" s="358"/>
      <c r="QL395" s="358"/>
      <c r="QM395" s="358"/>
      <c r="QN395" s="358"/>
      <c r="QO395" s="358"/>
      <c r="QP395" s="358"/>
      <c r="QQ395" s="358"/>
      <c r="QR395" s="358"/>
      <c r="QS395" s="358"/>
      <c r="QT395" s="358"/>
      <c r="QU395" s="358"/>
      <c r="QV395" s="358"/>
      <c r="QW395" s="358"/>
      <c r="QX395" s="358"/>
      <c r="QY395" s="358"/>
      <c r="QZ395" s="358"/>
      <c r="RA395" s="358"/>
      <c r="RB395" s="358"/>
      <c r="RC395" s="358"/>
      <c r="RD395" s="358"/>
      <c r="RE395" s="358"/>
      <c r="RF395" s="358"/>
      <c r="RG395" s="358"/>
      <c r="RH395" s="358"/>
      <c r="RI395" s="358"/>
      <c r="RJ395" s="358"/>
      <c r="RK395" s="358"/>
      <c r="RL395" s="358"/>
      <c r="RM395" s="358"/>
      <c r="RN395" s="358"/>
      <c r="RO395" s="358"/>
      <c r="RP395" s="358"/>
      <c r="RQ395" s="358"/>
      <c r="RR395" s="358"/>
      <c r="RS395" s="358"/>
      <c r="RT395" s="358"/>
      <c r="RU395" s="358"/>
      <c r="RV395" s="358"/>
      <c r="RW395" s="358"/>
      <c r="RX395" s="358"/>
      <c r="RY395" s="358"/>
      <c r="RZ395" s="358"/>
      <c r="SA395" s="358"/>
      <c r="SB395" s="358"/>
      <c r="SC395" s="358"/>
      <c r="SD395" s="358"/>
      <c r="SE395" s="358"/>
      <c r="SF395" s="358"/>
      <c r="SG395" s="358"/>
      <c r="SH395" s="358"/>
      <c r="SI395" s="358"/>
      <c r="SJ395" s="358"/>
      <c r="SK395" s="358"/>
      <c r="SL395" s="358"/>
      <c r="SM395" s="358"/>
      <c r="SN395" s="358"/>
      <c r="SO395" s="358"/>
      <c r="SP395" s="358"/>
      <c r="SQ395" s="358"/>
      <c r="SR395" s="358"/>
      <c r="SS395" s="358"/>
      <c r="ST395" s="358"/>
      <c r="SU395" s="358"/>
      <c r="SV395" s="358"/>
      <c r="SW395" s="358"/>
      <c r="SX395" s="358"/>
      <c r="SY395" s="358"/>
      <c r="SZ395" s="358"/>
      <c r="TA395" s="358"/>
      <c r="TB395" s="358"/>
      <c r="TC395" s="358"/>
      <c r="TD395" s="358"/>
      <c r="TE395" s="358"/>
      <c r="TF395" s="358"/>
      <c r="TG395" s="358"/>
      <c r="TH395" s="358"/>
      <c r="TI395" s="358"/>
      <c r="TJ395" s="358"/>
      <c r="TK395" s="358"/>
      <c r="TL395" s="358"/>
      <c r="TM395" s="358"/>
      <c r="TN395" s="358"/>
      <c r="TO395" s="358"/>
      <c r="TP395" s="358"/>
      <c r="TQ395" s="358"/>
      <c r="TR395" s="358"/>
      <c r="TS395" s="358"/>
      <c r="TT395" s="358"/>
      <c r="TU395" s="358"/>
      <c r="TV395" s="358"/>
      <c r="TW395" s="358"/>
      <c r="TX395" s="358"/>
      <c r="TY395" s="358"/>
      <c r="TZ395" s="358"/>
      <c r="UA395" s="358"/>
      <c r="UB395" s="358"/>
      <c r="UC395" s="358"/>
      <c r="UD395" s="358"/>
      <c r="UE395" s="358"/>
      <c r="UF395" s="358"/>
      <c r="UG395" s="358"/>
      <c r="UH395" s="358"/>
      <c r="UI395" s="358"/>
      <c r="UJ395" s="358"/>
      <c r="UK395" s="358"/>
      <c r="UL395" s="358"/>
      <c r="UM395" s="358"/>
      <c r="UN395" s="358"/>
      <c r="UO395" s="358"/>
      <c r="UP395" s="358"/>
      <c r="UQ395" s="358"/>
      <c r="UR395" s="358"/>
      <c r="US395" s="358"/>
      <c r="UT395" s="358"/>
      <c r="UU395" s="358"/>
      <c r="UV395" s="358"/>
      <c r="UW395" s="358"/>
      <c r="UX395" s="358"/>
      <c r="UY395" s="358"/>
      <c r="UZ395" s="358"/>
      <c r="VA395" s="358"/>
      <c r="VB395" s="358"/>
      <c r="VC395" s="358"/>
      <c r="VD395" s="358"/>
      <c r="VE395" s="358"/>
      <c r="VF395" s="358"/>
      <c r="VG395" s="358"/>
      <c r="VH395" s="358"/>
      <c r="VI395" s="358"/>
      <c r="VJ395" s="358"/>
      <c r="VK395" s="358"/>
      <c r="VL395" s="358"/>
      <c r="VM395" s="358"/>
      <c r="VN395" s="358"/>
      <c r="VO395" s="358"/>
      <c r="VP395" s="358"/>
      <c r="VQ395" s="358"/>
      <c r="VR395" s="358"/>
      <c r="VS395" s="358"/>
      <c r="VT395" s="358"/>
      <c r="VU395" s="358"/>
      <c r="VV395" s="358"/>
      <c r="VW395" s="358"/>
      <c r="VX395" s="358"/>
      <c r="VY395" s="358"/>
      <c r="VZ395" s="358"/>
      <c r="WA395" s="358"/>
      <c r="WB395" s="358"/>
      <c r="WC395" s="358"/>
      <c r="WD395" s="358"/>
      <c r="WE395" s="358"/>
      <c r="WF395" s="358"/>
      <c r="WG395" s="358"/>
      <c r="WH395" s="358"/>
    </row>
    <row r="396" spans="1:606" s="357" customFormat="1" ht="88.5" customHeight="1">
      <c r="A396" s="359"/>
      <c r="B396" s="233" t="s">
        <v>948</v>
      </c>
      <c r="C396" s="266" t="s">
        <v>949</v>
      </c>
      <c r="D396" s="471" t="s">
        <v>950</v>
      </c>
      <c r="E396" s="373" t="s">
        <v>951</v>
      </c>
      <c r="F396" s="475" t="s">
        <v>952</v>
      </c>
      <c r="G396" s="894">
        <v>43831</v>
      </c>
      <c r="H396" s="475" t="s">
        <v>114</v>
      </c>
      <c r="I396" s="603" t="s">
        <v>0</v>
      </c>
      <c r="J396" s="603" t="s">
        <v>3</v>
      </c>
      <c r="K396" s="603" t="s">
        <v>953</v>
      </c>
      <c r="L396" s="603" t="s">
        <v>54</v>
      </c>
      <c r="M396" s="602">
        <f>M398+M397</f>
        <v>640200</v>
      </c>
      <c r="N396" s="602">
        <f>N398+N397</f>
        <v>640200</v>
      </c>
      <c r="O396" s="602">
        <f t="shared" ref="O396:R396" si="34">O398+O397</f>
        <v>100000</v>
      </c>
      <c r="P396" s="602">
        <f t="shared" si="34"/>
        <v>100000</v>
      </c>
      <c r="Q396" s="602">
        <f t="shared" si="34"/>
        <v>100000</v>
      </c>
      <c r="R396" s="602">
        <f t="shared" si="34"/>
        <v>100000</v>
      </c>
      <c r="S396" s="356"/>
      <c r="BF396" s="358"/>
      <c r="BG396" s="358"/>
      <c r="BH396" s="358"/>
      <c r="BI396" s="358"/>
      <c r="BJ396" s="358"/>
      <c r="BK396" s="358"/>
      <c r="BL396" s="358"/>
      <c r="BM396" s="358"/>
      <c r="BN396" s="358"/>
      <c r="BO396" s="358"/>
      <c r="BP396" s="358"/>
      <c r="BQ396" s="358"/>
      <c r="BR396" s="358"/>
      <c r="BS396" s="358"/>
      <c r="BT396" s="358"/>
      <c r="BU396" s="358"/>
      <c r="BV396" s="358"/>
      <c r="BW396" s="358"/>
      <c r="BX396" s="358"/>
      <c r="BY396" s="358"/>
      <c r="BZ396" s="358"/>
      <c r="CA396" s="358"/>
      <c r="CB396" s="358"/>
      <c r="CC396" s="358"/>
      <c r="CD396" s="358"/>
      <c r="CE396" s="358"/>
      <c r="CF396" s="358"/>
      <c r="CG396" s="358"/>
      <c r="CH396" s="358"/>
      <c r="CI396" s="358"/>
      <c r="CJ396" s="358"/>
      <c r="CK396" s="358"/>
      <c r="CL396" s="358"/>
      <c r="CM396" s="358"/>
      <c r="CN396" s="358"/>
      <c r="CO396" s="358"/>
      <c r="CP396" s="358"/>
      <c r="CQ396" s="358"/>
      <c r="CR396" s="358"/>
      <c r="CS396" s="358"/>
      <c r="CT396" s="358"/>
      <c r="CU396" s="358"/>
      <c r="CV396" s="358"/>
      <c r="CW396" s="358"/>
      <c r="CX396" s="358"/>
      <c r="CY396" s="358"/>
      <c r="CZ396" s="358"/>
      <c r="DA396" s="358"/>
      <c r="DB396" s="358"/>
      <c r="DC396" s="358"/>
      <c r="DD396" s="358"/>
      <c r="DE396" s="358"/>
      <c r="DF396" s="358"/>
      <c r="DG396" s="358"/>
      <c r="DH396" s="358"/>
      <c r="DI396" s="358"/>
      <c r="DJ396" s="358"/>
      <c r="DK396" s="358"/>
      <c r="DL396" s="358"/>
      <c r="DM396" s="358"/>
      <c r="DN396" s="358"/>
      <c r="DO396" s="358"/>
      <c r="DP396" s="358"/>
      <c r="DQ396" s="358"/>
      <c r="DR396" s="358"/>
      <c r="DS396" s="358"/>
      <c r="DT396" s="358"/>
      <c r="DU396" s="358"/>
      <c r="DV396" s="358"/>
      <c r="DW396" s="358"/>
      <c r="DX396" s="358"/>
      <c r="DY396" s="358"/>
      <c r="DZ396" s="358"/>
      <c r="EA396" s="358"/>
      <c r="EB396" s="358"/>
      <c r="EC396" s="358"/>
      <c r="ED396" s="358"/>
      <c r="EE396" s="358"/>
      <c r="EF396" s="358"/>
      <c r="EG396" s="358"/>
      <c r="EH396" s="358"/>
      <c r="EI396" s="358"/>
      <c r="EJ396" s="358"/>
      <c r="EK396" s="358"/>
      <c r="EL396" s="358"/>
      <c r="EM396" s="358"/>
      <c r="EN396" s="358"/>
      <c r="EO396" s="358"/>
      <c r="EP396" s="358"/>
      <c r="EQ396" s="358"/>
      <c r="ER396" s="358"/>
      <c r="ES396" s="358"/>
      <c r="ET396" s="358"/>
      <c r="EU396" s="358"/>
      <c r="EV396" s="358"/>
      <c r="EW396" s="358"/>
      <c r="EX396" s="358"/>
      <c r="EY396" s="358"/>
      <c r="EZ396" s="358"/>
      <c r="FA396" s="358"/>
      <c r="FB396" s="358"/>
      <c r="FC396" s="358"/>
      <c r="FD396" s="358"/>
      <c r="FE396" s="358"/>
      <c r="FF396" s="358"/>
      <c r="FG396" s="358"/>
      <c r="FH396" s="358"/>
      <c r="FI396" s="358"/>
      <c r="FJ396" s="358"/>
      <c r="FK396" s="358"/>
      <c r="FL396" s="358"/>
      <c r="FM396" s="358"/>
      <c r="FN396" s="358"/>
      <c r="FO396" s="358"/>
      <c r="FP396" s="358"/>
      <c r="FQ396" s="358"/>
      <c r="FR396" s="358"/>
      <c r="FS396" s="358"/>
      <c r="FT396" s="358"/>
      <c r="FU396" s="358"/>
      <c r="FV396" s="358"/>
      <c r="FW396" s="358"/>
      <c r="FX396" s="358"/>
      <c r="FY396" s="358"/>
      <c r="FZ396" s="358"/>
      <c r="GA396" s="358"/>
      <c r="GB396" s="358"/>
      <c r="GC396" s="358"/>
      <c r="GD396" s="358"/>
      <c r="GE396" s="358"/>
      <c r="GF396" s="358"/>
      <c r="GG396" s="358"/>
      <c r="GH396" s="358"/>
      <c r="GI396" s="358"/>
      <c r="GJ396" s="358"/>
      <c r="GK396" s="358"/>
      <c r="GL396" s="358"/>
      <c r="GM396" s="358"/>
      <c r="GN396" s="358"/>
      <c r="GO396" s="358"/>
      <c r="GP396" s="358"/>
      <c r="GQ396" s="358"/>
      <c r="GR396" s="358"/>
      <c r="GS396" s="358"/>
      <c r="GT396" s="358"/>
      <c r="GU396" s="358"/>
      <c r="GV396" s="358"/>
      <c r="GW396" s="358"/>
      <c r="GX396" s="358"/>
      <c r="GY396" s="358"/>
      <c r="GZ396" s="358"/>
      <c r="HA396" s="358"/>
      <c r="HB396" s="358"/>
      <c r="HC396" s="358"/>
      <c r="HD396" s="358"/>
      <c r="HE396" s="358"/>
      <c r="HF396" s="358"/>
      <c r="HG396" s="358"/>
      <c r="HH396" s="358"/>
      <c r="HI396" s="358"/>
      <c r="HJ396" s="358"/>
      <c r="HK396" s="358"/>
      <c r="HL396" s="358"/>
      <c r="HM396" s="358"/>
      <c r="HN396" s="358"/>
      <c r="HO396" s="358"/>
      <c r="HP396" s="358"/>
      <c r="HQ396" s="358"/>
      <c r="HR396" s="358"/>
      <c r="HS396" s="358"/>
      <c r="HT396" s="358"/>
      <c r="HU396" s="358"/>
      <c r="HV396" s="358"/>
      <c r="HW396" s="358"/>
      <c r="HX396" s="358"/>
      <c r="HY396" s="358"/>
      <c r="HZ396" s="358"/>
      <c r="IA396" s="358"/>
      <c r="IB396" s="358"/>
      <c r="IC396" s="358"/>
      <c r="ID396" s="358"/>
      <c r="IE396" s="358"/>
      <c r="IF396" s="358"/>
      <c r="IG396" s="358"/>
      <c r="IH396" s="358"/>
      <c r="II396" s="358"/>
      <c r="IJ396" s="358"/>
      <c r="IK396" s="358"/>
      <c r="IL396" s="358"/>
      <c r="IM396" s="358"/>
      <c r="IN396" s="358"/>
      <c r="IO396" s="358"/>
      <c r="IP396" s="358"/>
      <c r="IQ396" s="358"/>
      <c r="IR396" s="358"/>
      <c r="IS396" s="358"/>
      <c r="IT396" s="358"/>
      <c r="IU396" s="358"/>
      <c r="IV396" s="358"/>
      <c r="IW396" s="358"/>
      <c r="IX396" s="358"/>
      <c r="IY396" s="358"/>
      <c r="IZ396" s="358"/>
      <c r="JA396" s="358"/>
      <c r="JB396" s="358"/>
      <c r="JC396" s="358"/>
      <c r="JD396" s="358"/>
      <c r="JE396" s="358"/>
      <c r="JF396" s="358"/>
      <c r="JG396" s="358"/>
      <c r="JH396" s="358"/>
      <c r="JI396" s="358"/>
      <c r="JJ396" s="358"/>
      <c r="JK396" s="358"/>
      <c r="JL396" s="358"/>
      <c r="JM396" s="358"/>
      <c r="JN396" s="358"/>
      <c r="JO396" s="358"/>
      <c r="JP396" s="358"/>
      <c r="JQ396" s="358"/>
      <c r="JR396" s="358"/>
      <c r="JS396" s="358"/>
      <c r="JT396" s="358"/>
      <c r="JU396" s="358"/>
      <c r="JV396" s="358"/>
      <c r="JW396" s="358"/>
      <c r="JX396" s="358"/>
      <c r="JY396" s="358"/>
      <c r="JZ396" s="358"/>
      <c r="KA396" s="358"/>
      <c r="KB396" s="358"/>
      <c r="KC396" s="358"/>
      <c r="KD396" s="358"/>
      <c r="KE396" s="358"/>
      <c r="KF396" s="358"/>
      <c r="KG396" s="358"/>
      <c r="KH396" s="358"/>
      <c r="KI396" s="358"/>
      <c r="KJ396" s="358"/>
      <c r="KK396" s="358"/>
      <c r="KL396" s="358"/>
      <c r="KM396" s="358"/>
      <c r="KN396" s="358"/>
      <c r="KO396" s="358"/>
      <c r="KP396" s="358"/>
      <c r="KQ396" s="358"/>
      <c r="KR396" s="358"/>
      <c r="KS396" s="358"/>
      <c r="KT396" s="358"/>
      <c r="KU396" s="358"/>
      <c r="KV396" s="358"/>
      <c r="KW396" s="358"/>
      <c r="KX396" s="358"/>
      <c r="KY396" s="358"/>
      <c r="KZ396" s="358"/>
      <c r="LA396" s="358"/>
      <c r="LB396" s="358"/>
      <c r="LC396" s="358"/>
      <c r="LD396" s="358"/>
      <c r="LE396" s="358"/>
      <c r="LF396" s="358"/>
      <c r="LG396" s="358"/>
      <c r="LH396" s="358"/>
      <c r="LI396" s="358"/>
      <c r="LJ396" s="358"/>
      <c r="LK396" s="358"/>
      <c r="LL396" s="358"/>
      <c r="LM396" s="358"/>
      <c r="LN396" s="358"/>
      <c r="LO396" s="358"/>
      <c r="LP396" s="358"/>
      <c r="LQ396" s="358"/>
      <c r="LR396" s="358"/>
      <c r="LS396" s="358"/>
      <c r="LT396" s="358"/>
      <c r="LU396" s="358"/>
      <c r="LV396" s="358"/>
      <c r="LW396" s="358"/>
      <c r="LX396" s="358"/>
      <c r="LY396" s="358"/>
      <c r="LZ396" s="358"/>
      <c r="MA396" s="358"/>
      <c r="MB396" s="358"/>
      <c r="MC396" s="358"/>
      <c r="MD396" s="358"/>
      <c r="ME396" s="358"/>
      <c r="MF396" s="358"/>
      <c r="MG396" s="358"/>
      <c r="MH396" s="358"/>
      <c r="MI396" s="358"/>
      <c r="MJ396" s="358"/>
      <c r="MK396" s="358"/>
      <c r="ML396" s="358"/>
      <c r="MM396" s="358"/>
      <c r="MN396" s="358"/>
      <c r="MO396" s="358"/>
      <c r="MP396" s="358"/>
      <c r="MQ396" s="358"/>
      <c r="MR396" s="358"/>
      <c r="MS396" s="358"/>
      <c r="MT396" s="358"/>
      <c r="MU396" s="358"/>
      <c r="MV396" s="358"/>
      <c r="MW396" s="358"/>
      <c r="MX396" s="358"/>
      <c r="MY396" s="358"/>
      <c r="MZ396" s="358"/>
      <c r="NA396" s="358"/>
      <c r="NB396" s="358"/>
      <c r="NC396" s="358"/>
      <c r="ND396" s="358"/>
      <c r="NE396" s="358"/>
      <c r="NF396" s="358"/>
      <c r="NG396" s="358"/>
      <c r="NH396" s="358"/>
      <c r="NI396" s="358"/>
      <c r="NJ396" s="358"/>
      <c r="NK396" s="358"/>
      <c r="NL396" s="358"/>
      <c r="NM396" s="358"/>
      <c r="NN396" s="358"/>
      <c r="NO396" s="358"/>
      <c r="NP396" s="358"/>
      <c r="NQ396" s="358"/>
      <c r="NR396" s="358"/>
      <c r="NS396" s="358"/>
      <c r="NT396" s="358"/>
      <c r="NU396" s="358"/>
      <c r="NV396" s="358"/>
      <c r="NW396" s="358"/>
      <c r="NX396" s="358"/>
      <c r="NY396" s="358"/>
      <c r="NZ396" s="358"/>
      <c r="OA396" s="358"/>
      <c r="OB396" s="358"/>
      <c r="OC396" s="358"/>
      <c r="OD396" s="358"/>
      <c r="OE396" s="358"/>
      <c r="OF396" s="358"/>
      <c r="OG396" s="358"/>
      <c r="OH396" s="358"/>
      <c r="OI396" s="358"/>
      <c r="OJ396" s="358"/>
      <c r="OK396" s="358"/>
      <c r="OL396" s="358"/>
      <c r="OM396" s="358"/>
      <c r="ON396" s="358"/>
      <c r="OO396" s="358"/>
      <c r="OP396" s="358"/>
      <c r="OQ396" s="358"/>
      <c r="OR396" s="358"/>
      <c r="OS396" s="358"/>
      <c r="OT396" s="358"/>
      <c r="OU396" s="358"/>
      <c r="OV396" s="358"/>
      <c r="OW396" s="358"/>
      <c r="OX396" s="358"/>
      <c r="OY396" s="358"/>
      <c r="OZ396" s="358"/>
      <c r="PA396" s="358"/>
      <c r="PB396" s="358"/>
      <c r="PC396" s="358"/>
      <c r="PD396" s="358"/>
      <c r="PE396" s="358"/>
      <c r="PF396" s="358"/>
      <c r="PG396" s="358"/>
      <c r="PH396" s="358"/>
      <c r="PI396" s="358"/>
      <c r="PJ396" s="358"/>
      <c r="PK396" s="358"/>
      <c r="PL396" s="358"/>
      <c r="PM396" s="358"/>
      <c r="PN396" s="358"/>
      <c r="PO396" s="358"/>
      <c r="PP396" s="358"/>
      <c r="PQ396" s="358"/>
      <c r="PR396" s="358"/>
      <c r="PS396" s="358"/>
      <c r="PT396" s="358"/>
      <c r="PU396" s="358"/>
      <c r="PV396" s="358"/>
      <c r="PW396" s="358"/>
      <c r="PX396" s="358"/>
      <c r="PY396" s="358"/>
      <c r="PZ396" s="358"/>
      <c r="QA396" s="358"/>
      <c r="QB396" s="358"/>
      <c r="QC396" s="358"/>
      <c r="QD396" s="358"/>
      <c r="QE396" s="358"/>
      <c r="QF396" s="358"/>
      <c r="QG396" s="358"/>
      <c r="QH396" s="358"/>
      <c r="QI396" s="358"/>
      <c r="QJ396" s="358"/>
      <c r="QK396" s="358"/>
      <c r="QL396" s="358"/>
      <c r="QM396" s="358"/>
      <c r="QN396" s="358"/>
      <c r="QO396" s="358"/>
      <c r="QP396" s="358"/>
      <c r="QQ396" s="358"/>
      <c r="QR396" s="358"/>
      <c r="QS396" s="358"/>
      <c r="QT396" s="358"/>
      <c r="QU396" s="358"/>
      <c r="QV396" s="358"/>
      <c r="QW396" s="358"/>
      <c r="QX396" s="358"/>
      <c r="QY396" s="358"/>
      <c r="QZ396" s="358"/>
      <c r="RA396" s="358"/>
      <c r="RB396" s="358"/>
      <c r="RC396" s="358"/>
      <c r="RD396" s="358"/>
      <c r="RE396" s="358"/>
      <c r="RF396" s="358"/>
      <c r="RG396" s="358"/>
      <c r="RH396" s="358"/>
      <c r="RI396" s="358"/>
      <c r="RJ396" s="358"/>
      <c r="RK396" s="358"/>
      <c r="RL396" s="358"/>
      <c r="RM396" s="358"/>
      <c r="RN396" s="358"/>
      <c r="RO396" s="358"/>
      <c r="RP396" s="358"/>
      <c r="RQ396" s="358"/>
      <c r="RR396" s="358"/>
      <c r="RS396" s="358"/>
      <c r="RT396" s="358"/>
      <c r="RU396" s="358"/>
      <c r="RV396" s="358"/>
      <c r="RW396" s="358"/>
      <c r="RX396" s="358"/>
      <c r="RY396" s="358"/>
      <c r="RZ396" s="358"/>
      <c r="SA396" s="358"/>
      <c r="SB396" s="358"/>
      <c r="SC396" s="358"/>
      <c r="SD396" s="358"/>
      <c r="SE396" s="358"/>
      <c r="SF396" s="358"/>
      <c r="SG396" s="358"/>
      <c r="SH396" s="358"/>
      <c r="SI396" s="358"/>
      <c r="SJ396" s="358"/>
      <c r="SK396" s="358"/>
      <c r="SL396" s="358"/>
      <c r="SM396" s="358"/>
      <c r="SN396" s="358"/>
      <c r="SO396" s="358"/>
      <c r="SP396" s="358"/>
      <c r="SQ396" s="358"/>
      <c r="SR396" s="358"/>
      <c r="SS396" s="358"/>
      <c r="ST396" s="358"/>
      <c r="SU396" s="358"/>
      <c r="SV396" s="358"/>
      <c r="SW396" s="358"/>
      <c r="SX396" s="358"/>
      <c r="SY396" s="358"/>
      <c r="SZ396" s="358"/>
      <c r="TA396" s="358"/>
      <c r="TB396" s="358"/>
      <c r="TC396" s="358"/>
      <c r="TD396" s="358"/>
      <c r="TE396" s="358"/>
      <c r="TF396" s="358"/>
      <c r="TG396" s="358"/>
      <c r="TH396" s="358"/>
      <c r="TI396" s="358"/>
      <c r="TJ396" s="358"/>
      <c r="TK396" s="358"/>
      <c r="TL396" s="358"/>
      <c r="TM396" s="358"/>
      <c r="TN396" s="358"/>
      <c r="TO396" s="358"/>
      <c r="TP396" s="358"/>
      <c r="TQ396" s="358"/>
      <c r="TR396" s="358"/>
      <c r="TS396" s="358"/>
      <c r="TT396" s="358"/>
      <c r="TU396" s="358"/>
      <c r="TV396" s="358"/>
      <c r="TW396" s="358"/>
      <c r="TX396" s="358"/>
      <c r="TY396" s="358"/>
      <c r="TZ396" s="358"/>
      <c r="UA396" s="358"/>
      <c r="UB396" s="358"/>
      <c r="UC396" s="358"/>
      <c r="UD396" s="358"/>
      <c r="UE396" s="358"/>
      <c r="UF396" s="358"/>
      <c r="UG396" s="358"/>
      <c r="UH396" s="358"/>
      <c r="UI396" s="358"/>
      <c r="UJ396" s="358"/>
      <c r="UK396" s="358"/>
      <c r="UL396" s="358"/>
      <c r="UM396" s="358"/>
      <c r="UN396" s="358"/>
      <c r="UO396" s="358"/>
      <c r="UP396" s="358"/>
      <c r="UQ396" s="358"/>
      <c r="UR396" s="358"/>
      <c r="US396" s="358"/>
      <c r="UT396" s="358"/>
      <c r="UU396" s="358"/>
      <c r="UV396" s="358"/>
      <c r="UW396" s="358"/>
      <c r="UX396" s="358"/>
      <c r="UY396" s="358"/>
      <c r="UZ396" s="358"/>
      <c r="VA396" s="358"/>
      <c r="VB396" s="358"/>
      <c r="VC396" s="358"/>
      <c r="VD396" s="358"/>
      <c r="VE396" s="358"/>
      <c r="VF396" s="358"/>
      <c r="VG396" s="358"/>
      <c r="VH396" s="358"/>
      <c r="VI396" s="358"/>
      <c r="VJ396" s="358"/>
      <c r="VK396" s="358"/>
      <c r="VL396" s="358"/>
      <c r="VM396" s="358"/>
      <c r="VN396" s="358"/>
      <c r="VO396" s="358"/>
      <c r="VP396" s="358"/>
      <c r="VQ396" s="358"/>
      <c r="VR396" s="358"/>
      <c r="VS396" s="358"/>
      <c r="VT396" s="358"/>
      <c r="VU396" s="358"/>
      <c r="VV396" s="358"/>
      <c r="VW396" s="358"/>
      <c r="VX396" s="358"/>
      <c r="VY396" s="358"/>
      <c r="VZ396" s="358"/>
      <c r="WA396" s="358"/>
      <c r="WB396" s="358"/>
      <c r="WC396" s="358"/>
      <c r="WD396" s="358"/>
      <c r="WE396" s="358"/>
      <c r="WF396" s="358"/>
      <c r="WG396" s="358"/>
      <c r="WH396" s="358"/>
    </row>
    <row r="397" spans="1:606" s="357" customFormat="1" ht="45.75" customHeight="1">
      <c r="A397" s="359"/>
      <c r="B397" s="235"/>
      <c r="C397" s="221"/>
      <c r="D397" s="180"/>
      <c r="E397" s="454"/>
      <c r="F397" s="473"/>
      <c r="G397" s="902"/>
      <c r="H397" s="473"/>
      <c r="I397" s="603" t="s">
        <v>0</v>
      </c>
      <c r="J397" s="603" t="s">
        <v>3</v>
      </c>
      <c r="K397" s="603" t="s">
        <v>953</v>
      </c>
      <c r="L397" s="603" t="s">
        <v>8</v>
      </c>
      <c r="M397" s="604">
        <v>28000</v>
      </c>
      <c r="N397" s="604">
        <v>28000</v>
      </c>
      <c r="O397" s="605"/>
      <c r="P397" s="605"/>
      <c r="Q397" s="606"/>
      <c r="R397" s="606"/>
      <c r="S397" s="364">
        <v>3</v>
      </c>
      <c r="BF397" s="358"/>
      <c r="BG397" s="358"/>
      <c r="BH397" s="358"/>
      <c r="BI397" s="358"/>
      <c r="BJ397" s="358"/>
      <c r="BK397" s="358"/>
      <c r="BL397" s="358"/>
      <c r="BM397" s="358"/>
      <c r="BN397" s="358"/>
      <c r="BO397" s="358"/>
      <c r="BP397" s="358"/>
      <c r="BQ397" s="358"/>
      <c r="BR397" s="358"/>
      <c r="BS397" s="358"/>
      <c r="BT397" s="358"/>
      <c r="BU397" s="358"/>
      <c r="BV397" s="358"/>
      <c r="BW397" s="358"/>
      <c r="BX397" s="358"/>
      <c r="BY397" s="358"/>
      <c r="BZ397" s="358"/>
      <c r="CA397" s="358"/>
      <c r="CB397" s="358"/>
      <c r="CC397" s="358"/>
      <c r="CD397" s="358"/>
      <c r="CE397" s="358"/>
      <c r="CF397" s="358"/>
      <c r="CG397" s="358"/>
      <c r="CH397" s="358"/>
      <c r="CI397" s="358"/>
      <c r="CJ397" s="358"/>
      <c r="CK397" s="358"/>
      <c r="CL397" s="358"/>
      <c r="CM397" s="358"/>
      <c r="CN397" s="358"/>
      <c r="CO397" s="358"/>
      <c r="CP397" s="358"/>
      <c r="CQ397" s="358"/>
      <c r="CR397" s="358"/>
      <c r="CS397" s="358"/>
      <c r="CT397" s="358"/>
      <c r="CU397" s="358"/>
      <c r="CV397" s="358"/>
      <c r="CW397" s="358"/>
      <c r="CX397" s="358"/>
      <c r="CY397" s="358"/>
      <c r="CZ397" s="358"/>
      <c r="DA397" s="358"/>
      <c r="DB397" s="358"/>
      <c r="DC397" s="358"/>
      <c r="DD397" s="358"/>
      <c r="DE397" s="358"/>
      <c r="DF397" s="358"/>
      <c r="DG397" s="358"/>
      <c r="DH397" s="358"/>
      <c r="DI397" s="358"/>
      <c r="DJ397" s="358"/>
      <c r="DK397" s="358"/>
      <c r="DL397" s="358"/>
      <c r="DM397" s="358"/>
      <c r="DN397" s="358"/>
      <c r="DO397" s="358"/>
      <c r="DP397" s="358"/>
      <c r="DQ397" s="358"/>
      <c r="DR397" s="358"/>
      <c r="DS397" s="358"/>
      <c r="DT397" s="358"/>
      <c r="DU397" s="358"/>
      <c r="DV397" s="358"/>
      <c r="DW397" s="358"/>
      <c r="DX397" s="358"/>
      <c r="DY397" s="358"/>
      <c r="DZ397" s="358"/>
      <c r="EA397" s="358"/>
      <c r="EB397" s="358"/>
      <c r="EC397" s="358"/>
      <c r="ED397" s="358"/>
      <c r="EE397" s="358"/>
      <c r="EF397" s="358"/>
      <c r="EG397" s="358"/>
      <c r="EH397" s="358"/>
      <c r="EI397" s="358"/>
      <c r="EJ397" s="358"/>
      <c r="EK397" s="358"/>
      <c r="EL397" s="358"/>
      <c r="EM397" s="358"/>
      <c r="EN397" s="358"/>
      <c r="EO397" s="358"/>
      <c r="EP397" s="358"/>
      <c r="EQ397" s="358"/>
      <c r="ER397" s="358"/>
      <c r="ES397" s="358"/>
      <c r="ET397" s="358"/>
      <c r="EU397" s="358"/>
      <c r="EV397" s="358"/>
      <c r="EW397" s="358"/>
      <c r="EX397" s="358"/>
      <c r="EY397" s="358"/>
      <c r="EZ397" s="358"/>
      <c r="FA397" s="358"/>
      <c r="FB397" s="358"/>
      <c r="FC397" s="358"/>
      <c r="FD397" s="358"/>
      <c r="FE397" s="358"/>
      <c r="FF397" s="358"/>
      <c r="FG397" s="358"/>
      <c r="FH397" s="358"/>
      <c r="FI397" s="358"/>
      <c r="FJ397" s="358"/>
      <c r="FK397" s="358"/>
      <c r="FL397" s="358"/>
      <c r="FM397" s="358"/>
      <c r="FN397" s="358"/>
      <c r="FO397" s="358"/>
      <c r="FP397" s="358"/>
      <c r="FQ397" s="358"/>
      <c r="FR397" s="358"/>
      <c r="FS397" s="358"/>
      <c r="FT397" s="358"/>
      <c r="FU397" s="358"/>
      <c r="FV397" s="358"/>
      <c r="FW397" s="358"/>
      <c r="FX397" s="358"/>
      <c r="FY397" s="358"/>
      <c r="FZ397" s="358"/>
      <c r="GA397" s="358"/>
      <c r="GB397" s="358"/>
      <c r="GC397" s="358"/>
      <c r="GD397" s="358"/>
      <c r="GE397" s="358"/>
      <c r="GF397" s="358"/>
      <c r="GG397" s="358"/>
      <c r="GH397" s="358"/>
      <c r="GI397" s="358"/>
      <c r="GJ397" s="358"/>
      <c r="GK397" s="358"/>
      <c r="GL397" s="358"/>
      <c r="GM397" s="358"/>
      <c r="GN397" s="358"/>
      <c r="GO397" s="358"/>
      <c r="GP397" s="358"/>
      <c r="GQ397" s="358"/>
      <c r="GR397" s="358"/>
      <c r="GS397" s="358"/>
      <c r="GT397" s="358"/>
      <c r="GU397" s="358"/>
      <c r="GV397" s="358"/>
      <c r="GW397" s="358"/>
      <c r="GX397" s="358"/>
      <c r="GY397" s="358"/>
      <c r="GZ397" s="358"/>
      <c r="HA397" s="358"/>
      <c r="HB397" s="358"/>
      <c r="HC397" s="358"/>
      <c r="HD397" s="358"/>
      <c r="HE397" s="358"/>
      <c r="HF397" s="358"/>
      <c r="HG397" s="358"/>
      <c r="HH397" s="358"/>
      <c r="HI397" s="358"/>
      <c r="HJ397" s="358"/>
      <c r="HK397" s="358"/>
      <c r="HL397" s="358"/>
      <c r="HM397" s="358"/>
      <c r="HN397" s="358"/>
      <c r="HO397" s="358"/>
      <c r="HP397" s="358"/>
      <c r="HQ397" s="358"/>
      <c r="HR397" s="358"/>
      <c r="HS397" s="358"/>
      <c r="HT397" s="358"/>
      <c r="HU397" s="358"/>
      <c r="HV397" s="358"/>
      <c r="HW397" s="358"/>
      <c r="HX397" s="358"/>
      <c r="HY397" s="358"/>
      <c r="HZ397" s="358"/>
      <c r="IA397" s="358"/>
      <c r="IB397" s="358"/>
      <c r="IC397" s="358"/>
      <c r="ID397" s="358"/>
      <c r="IE397" s="358"/>
      <c r="IF397" s="358"/>
      <c r="IG397" s="358"/>
      <c r="IH397" s="358"/>
      <c r="II397" s="358"/>
      <c r="IJ397" s="358"/>
      <c r="IK397" s="358"/>
      <c r="IL397" s="358"/>
      <c r="IM397" s="358"/>
      <c r="IN397" s="358"/>
      <c r="IO397" s="358"/>
      <c r="IP397" s="358"/>
      <c r="IQ397" s="358"/>
      <c r="IR397" s="358"/>
      <c r="IS397" s="358"/>
      <c r="IT397" s="358"/>
      <c r="IU397" s="358"/>
      <c r="IV397" s="358"/>
      <c r="IW397" s="358"/>
      <c r="IX397" s="358"/>
      <c r="IY397" s="358"/>
      <c r="IZ397" s="358"/>
      <c r="JA397" s="358"/>
      <c r="JB397" s="358"/>
      <c r="JC397" s="358"/>
      <c r="JD397" s="358"/>
      <c r="JE397" s="358"/>
      <c r="JF397" s="358"/>
      <c r="JG397" s="358"/>
      <c r="JH397" s="358"/>
      <c r="JI397" s="358"/>
      <c r="JJ397" s="358"/>
      <c r="JK397" s="358"/>
      <c r="JL397" s="358"/>
      <c r="JM397" s="358"/>
      <c r="JN397" s="358"/>
      <c r="JO397" s="358"/>
      <c r="JP397" s="358"/>
      <c r="JQ397" s="358"/>
      <c r="JR397" s="358"/>
      <c r="JS397" s="358"/>
      <c r="JT397" s="358"/>
      <c r="JU397" s="358"/>
      <c r="JV397" s="358"/>
      <c r="JW397" s="358"/>
      <c r="JX397" s="358"/>
      <c r="JY397" s="358"/>
      <c r="JZ397" s="358"/>
      <c r="KA397" s="358"/>
      <c r="KB397" s="358"/>
      <c r="KC397" s="358"/>
      <c r="KD397" s="358"/>
      <c r="KE397" s="358"/>
      <c r="KF397" s="358"/>
      <c r="KG397" s="358"/>
      <c r="KH397" s="358"/>
      <c r="KI397" s="358"/>
      <c r="KJ397" s="358"/>
      <c r="KK397" s="358"/>
      <c r="KL397" s="358"/>
      <c r="KM397" s="358"/>
      <c r="KN397" s="358"/>
      <c r="KO397" s="358"/>
      <c r="KP397" s="358"/>
      <c r="KQ397" s="358"/>
      <c r="KR397" s="358"/>
      <c r="KS397" s="358"/>
      <c r="KT397" s="358"/>
      <c r="KU397" s="358"/>
      <c r="KV397" s="358"/>
      <c r="KW397" s="358"/>
      <c r="KX397" s="358"/>
      <c r="KY397" s="358"/>
      <c r="KZ397" s="358"/>
      <c r="LA397" s="358"/>
      <c r="LB397" s="358"/>
      <c r="LC397" s="358"/>
      <c r="LD397" s="358"/>
      <c r="LE397" s="358"/>
      <c r="LF397" s="358"/>
      <c r="LG397" s="358"/>
      <c r="LH397" s="358"/>
      <c r="LI397" s="358"/>
      <c r="LJ397" s="358"/>
      <c r="LK397" s="358"/>
      <c r="LL397" s="358"/>
      <c r="LM397" s="358"/>
      <c r="LN397" s="358"/>
      <c r="LO397" s="358"/>
      <c r="LP397" s="358"/>
      <c r="LQ397" s="358"/>
      <c r="LR397" s="358"/>
      <c r="LS397" s="358"/>
      <c r="LT397" s="358"/>
      <c r="LU397" s="358"/>
      <c r="LV397" s="358"/>
      <c r="LW397" s="358"/>
      <c r="LX397" s="358"/>
      <c r="LY397" s="358"/>
      <c r="LZ397" s="358"/>
      <c r="MA397" s="358"/>
      <c r="MB397" s="358"/>
      <c r="MC397" s="358"/>
      <c r="MD397" s="358"/>
      <c r="ME397" s="358"/>
      <c r="MF397" s="358"/>
      <c r="MG397" s="358"/>
      <c r="MH397" s="358"/>
      <c r="MI397" s="358"/>
      <c r="MJ397" s="358"/>
      <c r="MK397" s="358"/>
      <c r="ML397" s="358"/>
      <c r="MM397" s="358"/>
      <c r="MN397" s="358"/>
      <c r="MO397" s="358"/>
      <c r="MP397" s="358"/>
      <c r="MQ397" s="358"/>
      <c r="MR397" s="358"/>
      <c r="MS397" s="358"/>
      <c r="MT397" s="358"/>
      <c r="MU397" s="358"/>
      <c r="MV397" s="358"/>
      <c r="MW397" s="358"/>
      <c r="MX397" s="358"/>
      <c r="MY397" s="358"/>
      <c r="MZ397" s="358"/>
      <c r="NA397" s="358"/>
      <c r="NB397" s="358"/>
      <c r="NC397" s="358"/>
      <c r="ND397" s="358"/>
      <c r="NE397" s="358"/>
      <c r="NF397" s="358"/>
      <c r="NG397" s="358"/>
      <c r="NH397" s="358"/>
      <c r="NI397" s="358"/>
      <c r="NJ397" s="358"/>
      <c r="NK397" s="358"/>
      <c r="NL397" s="358"/>
      <c r="NM397" s="358"/>
      <c r="NN397" s="358"/>
      <c r="NO397" s="358"/>
      <c r="NP397" s="358"/>
      <c r="NQ397" s="358"/>
      <c r="NR397" s="358"/>
      <c r="NS397" s="358"/>
      <c r="NT397" s="358"/>
      <c r="NU397" s="358"/>
      <c r="NV397" s="358"/>
      <c r="NW397" s="358"/>
      <c r="NX397" s="358"/>
      <c r="NY397" s="358"/>
      <c r="NZ397" s="358"/>
      <c r="OA397" s="358"/>
      <c r="OB397" s="358"/>
      <c r="OC397" s="358"/>
      <c r="OD397" s="358"/>
      <c r="OE397" s="358"/>
      <c r="OF397" s="358"/>
      <c r="OG397" s="358"/>
      <c r="OH397" s="358"/>
      <c r="OI397" s="358"/>
      <c r="OJ397" s="358"/>
      <c r="OK397" s="358"/>
      <c r="OL397" s="358"/>
      <c r="OM397" s="358"/>
      <c r="ON397" s="358"/>
      <c r="OO397" s="358"/>
      <c r="OP397" s="358"/>
      <c r="OQ397" s="358"/>
      <c r="OR397" s="358"/>
      <c r="OS397" s="358"/>
      <c r="OT397" s="358"/>
      <c r="OU397" s="358"/>
      <c r="OV397" s="358"/>
      <c r="OW397" s="358"/>
      <c r="OX397" s="358"/>
      <c r="OY397" s="358"/>
      <c r="OZ397" s="358"/>
      <c r="PA397" s="358"/>
      <c r="PB397" s="358"/>
      <c r="PC397" s="358"/>
      <c r="PD397" s="358"/>
      <c r="PE397" s="358"/>
      <c r="PF397" s="358"/>
      <c r="PG397" s="358"/>
      <c r="PH397" s="358"/>
      <c r="PI397" s="358"/>
      <c r="PJ397" s="358"/>
      <c r="PK397" s="358"/>
      <c r="PL397" s="358"/>
      <c r="PM397" s="358"/>
      <c r="PN397" s="358"/>
      <c r="PO397" s="358"/>
      <c r="PP397" s="358"/>
      <c r="PQ397" s="358"/>
      <c r="PR397" s="358"/>
      <c r="PS397" s="358"/>
      <c r="PT397" s="358"/>
      <c r="PU397" s="358"/>
      <c r="PV397" s="358"/>
      <c r="PW397" s="358"/>
      <c r="PX397" s="358"/>
      <c r="PY397" s="358"/>
      <c r="PZ397" s="358"/>
      <c r="QA397" s="358"/>
      <c r="QB397" s="358"/>
      <c r="QC397" s="358"/>
      <c r="QD397" s="358"/>
      <c r="QE397" s="358"/>
      <c r="QF397" s="358"/>
      <c r="QG397" s="358"/>
      <c r="QH397" s="358"/>
      <c r="QI397" s="358"/>
      <c r="QJ397" s="358"/>
      <c r="QK397" s="358"/>
      <c r="QL397" s="358"/>
      <c r="QM397" s="358"/>
      <c r="QN397" s="358"/>
      <c r="QO397" s="358"/>
      <c r="QP397" s="358"/>
      <c r="QQ397" s="358"/>
      <c r="QR397" s="358"/>
      <c r="QS397" s="358"/>
      <c r="QT397" s="358"/>
      <c r="QU397" s="358"/>
      <c r="QV397" s="358"/>
      <c r="QW397" s="358"/>
      <c r="QX397" s="358"/>
      <c r="QY397" s="358"/>
      <c r="QZ397" s="358"/>
      <c r="RA397" s="358"/>
      <c r="RB397" s="358"/>
      <c r="RC397" s="358"/>
      <c r="RD397" s="358"/>
      <c r="RE397" s="358"/>
      <c r="RF397" s="358"/>
      <c r="RG397" s="358"/>
      <c r="RH397" s="358"/>
      <c r="RI397" s="358"/>
      <c r="RJ397" s="358"/>
      <c r="RK397" s="358"/>
      <c r="RL397" s="358"/>
      <c r="RM397" s="358"/>
      <c r="RN397" s="358"/>
      <c r="RO397" s="358"/>
      <c r="RP397" s="358"/>
      <c r="RQ397" s="358"/>
      <c r="RR397" s="358"/>
      <c r="RS397" s="358"/>
      <c r="RT397" s="358"/>
      <c r="RU397" s="358"/>
      <c r="RV397" s="358"/>
      <c r="RW397" s="358"/>
      <c r="RX397" s="358"/>
      <c r="RY397" s="358"/>
      <c r="RZ397" s="358"/>
      <c r="SA397" s="358"/>
      <c r="SB397" s="358"/>
      <c r="SC397" s="358"/>
      <c r="SD397" s="358"/>
      <c r="SE397" s="358"/>
      <c r="SF397" s="358"/>
      <c r="SG397" s="358"/>
      <c r="SH397" s="358"/>
      <c r="SI397" s="358"/>
      <c r="SJ397" s="358"/>
      <c r="SK397" s="358"/>
      <c r="SL397" s="358"/>
      <c r="SM397" s="358"/>
      <c r="SN397" s="358"/>
      <c r="SO397" s="358"/>
      <c r="SP397" s="358"/>
      <c r="SQ397" s="358"/>
      <c r="SR397" s="358"/>
      <c r="SS397" s="358"/>
      <c r="ST397" s="358"/>
      <c r="SU397" s="358"/>
      <c r="SV397" s="358"/>
      <c r="SW397" s="358"/>
      <c r="SX397" s="358"/>
      <c r="SY397" s="358"/>
      <c r="SZ397" s="358"/>
      <c r="TA397" s="358"/>
      <c r="TB397" s="358"/>
      <c r="TC397" s="358"/>
      <c r="TD397" s="358"/>
      <c r="TE397" s="358"/>
      <c r="TF397" s="358"/>
      <c r="TG397" s="358"/>
      <c r="TH397" s="358"/>
      <c r="TI397" s="358"/>
      <c r="TJ397" s="358"/>
      <c r="TK397" s="358"/>
      <c r="TL397" s="358"/>
      <c r="TM397" s="358"/>
      <c r="TN397" s="358"/>
      <c r="TO397" s="358"/>
      <c r="TP397" s="358"/>
      <c r="TQ397" s="358"/>
      <c r="TR397" s="358"/>
      <c r="TS397" s="358"/>
      <c r="TT397" s="358"/>
      <c r="TU397" s="358"/>
      <c r="TV397" s="358"/>
      <c r="TW397" s="358"/>
      <c r="TX397" s="358"/>
      <c r="TY397" s="358"/>
      <c r="TZ397" s="358"/>
      <c r="UA397" s="358"/>
      <c r="UB397" s="358"/>
      <c r="UC397" s="358"/>
      <c r="UD397" s="358"/>
      <c r="UE397" s="358"/>
      <c r="UF397" s="358"/>
      <c r="UG397" s="358"/>
      <c r="UH397" s="358"/>
      <c r="UI397" s="358"/>
      <c r="UJ397" s="358"/>
      <c r="UK397" s="358"/>
      <c r="UL397" s="358"/>
      <c r="UM397" s="358"/>
      <c r="UN397" s="358"/>
      <c r="UO397" s="358"/>
      <c r="UP397" s="358"/>
      <c r="UQ397" s="358"/>
      <c r="UR397" s="358"/>
      <c r="US397" s="358"/>
      <c r="UT397" s="358"/>
      <c r="UU397" s="358"/>
      <c r="UV397" s="358"/>
      <c r="UW397" s="358"/>
      <c r="UX397" s="358"/>
      <c r="UY397" s="358"/>
      <c r="UZ397" s="358"/>
      <c r="VA397" s="358"/>
      <c r="VB397" s="358"/>
      <c r="VC397" s="358"/>
      <c r="VD397" s="358"/>
      <c r="VE397" s="358"/>
      <c r="VF397" s="358"/>
      <c r="VG397" s="358"/>
      <c r="VH397" s="358"/>
      <c r="VI397" s="358"/>
      <c r="VJ397" s="358"/>
      <c r="VK397" s="358"/>
      <c r="VL397" s="358"/>
      <c r="VM397" s="358"/>
      <c r="VN397" s="358"/>
      <c r="VO397" s="358"/>
      <c r="VP397" s="358"/>
      <c r="VQ397" s="358"/>
      <c r="VR397" s="358"/>
      <c r="VS397" s="358"/>
      <c r="VT397" s="358"/>
      <c r="VU397" s="358"/>
      <c r="VV397" s="358"/>
      <c r="VW397" s="358"/>
      <c r="VX397" s="358"/>
      <c r="VY397" s="358"/>
      <c r="VZ397" s="358"/>
      <c r="WA397" s="358"/>
      <c r="WB397" s="358"/>
      <c r="WC397" s="358"/>
      <c r="WD397" s="358"/>
      <c r="WE397" s="358"/>
      <c r="WF397" s="358"/>
      <c r="WG397" s="358"/>
      <c r="WH397" s="358"/>
    </row>
    <row r="398" spans="1:606" s="357" customFormat="1" ht="45" customHeight="1">
      <c r="A398" s="359"/>
      <c r="B398" s="82" t="s">
        <v>954</v>
      </c>
      <c r="C398" s="222"/>
      <c r="D398" s="181"/>
      <c r="E398" s="374"/>
      <c r="F398" s="474"/>
      <c r="G398" s="901"/>
      <c r="H398" s="474"/>
      <c r="I398" s="603" t="s">
        <v>0</v>
      </c>
      <c r="J398" s="603" t="s">
        <v>3</v>
      </c>
      <c r="K398" s="603" t="s">
        <v>953</v>
      </c>
      <c r="L398" s="603" t="s">
        <v>5</v>
      </c>
      <c r="M398" s="604">
        <v>612200</v>
      </c>
      <c r="N398" s="604">
        <v>612200</v>
      </c>
      <c r="O398" s="605">
        <v>100000</v>
      </c>
      <c r="P398" s="605">
        <v>100000</v>
      </c>
      <c r="Q398" s="606">
        <v>100000</v>
      </c>
      <c r="R398" s="606">
        <v>100000</v>
      </c>
      <c r="S398" s="364">
        <v>3</v>
      </c>
      <c r="BF398" s="358"/>
      <c r="BG398" s="358"/>
      <c r="BH398" s="358"/>
      <c r="BI398" s="358"/>
      <c r="BJ398" s="358"/>
      <c r="BK398" s="358"/>
      <c r="BL398" s="358"/>
      <c r="BM398" s="358"/>
      <c r="BN398" s="358"/>
      <c r="BO398" s="358"/>
      <c r="BP398" s="358"/>
      <c r="BQ398" s="358"/>
      <c r="BR398" s="358"/>
      <c r="BS398" s="358"/>
      <c r="BT398" s="358"/>
      <c r="BU398" s="358"/>
      <c r="BV398" s="358"/>
      <c r="BW398" s="358"/>
      <c r="BX398" s="358"/>
      <c r="BY398" s="358"/>
      <c r="BZ398" s="358"/>
      <c r="CA398" s="358"/>
      <c r="CB398" s="358"/>
      <c r="CC398" s="358"/>
      <c r="CD398" s="358"/>
      <c r="CE398" s="358"/>
      <c r="CF398" s="358"/>
      <c r="CG398" s="358"/>
      <c r="CH398" s="358"/>
      <c r="CI398" s="358"/>
      <c r="CJ398" s="358"/>
      <c r="CK398" s="358"/>
      <c r="CL398" s="358"/>
      <c r="CM398" s="358"/>
      <c r="CN398" s="358"/>
      <c r="CO398" s="358"/>
      <c r="CP398" s="358"/>
      <c r="CQ398" s="358"/>
      <c r="CR398" s="358"/>
      <c r="CS398" s="358"/>
      <c r="CT398" s="358"/>
      <c r="CU398" s="358"/>
      <c r="CV398" s="358"/>
      <c r="CW398" s="358"/>
      <c r="CX398" s="358"/>
      <c r="CY398" s="358"/>
      <c r="CZ398" s="358"/>
      <c r="DA398" s="358"/>
      <c r="DB398" s="358"/>
      <c r="DC398" s="358"/>
      <c r="DD398" s="358"/>
      <c r="DE398" s="358"/>
      <c r="DF398" s="358"/>
      <c r="DG398" s="358"/>
      <c r="DH398" s="358"/>
      <c r="DI398" s="358"/>
      <c r="DJ398" s="358"/>
      <c r="DK398" s="358"/>
      <c r="DL398" s="358"/>
      <c r="DM398" s="358"/>
      <c r="DN398" s="358"/>
      <c r="DO398" s="358"/>
      <c r="DP398" s="358"/>
      <c r="DQ398" s="358"/>
      <c r="DR398" s="358"/>
      <c r="DS398" s="358"/>
      <c r="DT398" s="358"/>
      <c r="DU398" s="358"/>
      <c r="DV398" s="358"/>
      <c r="DW398" s="358"/>
      <c r="DX398" s="358"/>
      <c r="DY398" s="358"/>
      <c r="DZ398" s="358"/>
      <c r="EA398" s="358"/>
      <c r="EB398" s="358"/>
      <c r="EC398" s="358"/>
      <c r="ED398" s="358"/>
      <c r="EE398" s="358"/>
      <c r="EF398" s="358"/>
      <c r="EG398" s="358"/>
      <c r="EH398" s="358"/>
      <c r="EI398" s="358"/>
      <c r="EJ398" s="358"/>
      <c r="EK398" s="358"/>
      <c r="EL398" s="358"/>
      <c r="EM398" s="358"/>
      <c r="EN398" s="358"/>
      <c r="EO398" s="358"/>
      <c r="EP398" s="358"/>
      <c r="EQ398" s="358"/>
      <c r="ER398" s="358"/>
      <c r="ES398" s="358"/>
      <c r="ET398" s="358"/>
      <c r="EU398" s="358"/>
      <c r="EV398" s="358"/>
      <c r="EW398" s="358"/>
      <c r="EX398" s="358"/>
      <c r="EY398" s="358"/>
      <c r="EZ398" s="358"/>
      <c r="FA398" s="358"/>
      <c r="FB398" s="358"/>
      <c r="FC398" s="358"/>
      <c r="FD398" s="358"/>
      <c r="FE398" s="358"/>
      <c r="FF398" s="358"/>
      <c r="FG398" s="358"/>
      <c r="FH398" s="358"/>
      <c r="FI398" s="358"/>
      <c r="FJ398" s="358"/>
      <c r="FK398" s="358"/>
      <c r="FL398" s="358"/>
      <c r="FM398" s="358"/>
      <c r="FN398" s="358"/>
      <c r="FO398" s="358"/>
      <c r="FP398" s="358"/>
      <c r="FQ398" s="358"/>
      <c r="FR398" s="358"/>
      <c r="FS398" s="358"/>
      <c r="FT398" s="358"/>
      <c r="FU398" s="358"/>
      <c r="FV398" s="358"/>
      <c r="FW398" s="358"/>
      <c r="FX398" s="358"/>
      <c r="FY398" s="358"/>
      <c r="FZ398" s="358"/>
      <c r="GA398" s="358"/>
      <c r="GB398" s="358"/>
      <c r="GC398" s="358"/>
      <c r="GD398" s="358"/>
      <c r="GE398" s="358"/>
      <c r="GF398" s="358"/>
      <c r="GG398" s="358"/>
      <c r="GH398" s="358"/>
      <c r="GI398" s="358"/>
      <c r="GJ398" s="358"/>
      <c r="GK398" s="358"/>
      <c r="GL398" s="358"/>
      <c r="GM398" s="358"/>
      <c r="GN398" s="358"/>
      <c r="GO398" s="358"/>
      <c r="GP398" s="358"/>
      <c r="GQ398" s="358"/>
      <c r="GR398" s="358"/>
      <c r="GS398" s="358"/>
      <c r="GT398" s="358"/>
      <c r="GU398" s="358"/>
      <c r="GV398" s="358"/>
      <c r="GW398" s="358"/>
      <c r="GX398" s="358"/>
      <c r="GY398" s="358"/>
      <c r="GZ398" s="358"/>
      <c r="HA398" s="358"/>
      <c r="HB398" s="358"/>
      <c r="HC398" s="358"/>
      <c r="HD398" s="358"/>
      <c r="HE398" s="358"/>
      <c r="HF398" s="358"/>
      <c r="HG398" s="358"/>
      <c r="HH398" s="358"/>
      <c r="HI398" s="358"/>
      <c r="HJ398" s="358"/>
      <c r="HK398" s="358"/>
      <c r="HL398" s="358"/>
      <c r="HM398" s="358"/>
      <c r="HN398" s="358"/>
      <c r="HO398" s="358"/>
      <c r="HP398" s="358"/>
      <c r="HQ398" s="358"/>
      <c r="HR398" s="358"/>
      <c r="HS398" s="358"/>
      <c r="HT398" s="358"/>
      <c r="HU398" s="358"/>
      <c r="HV398" s="358"/>
      <c r="HW398" s="358"/>
      <c r="HX398" s="358"/>
      <c r="HY398" s="358"/>
      <c r="HZ398" s="358"/>
      <c r="IA398" s="358"/>
      <c r="IB398" s="358"/>
      <c r="IC398" s="358"/>
      <c r="ID398" s="358"/>
      <c r="IE398" s="358"/>
      <c r="IF398" s="358"/>
      <c r="IG398" s="358"/>
      <c r="IH398" s="358"/>
      <c r="II398" s="358"/>
      <c r="IJ398" s="358"/>
      <c r="IK398" s="358"/>
      <c r="IL398" s="358"/>
      <c r="IM398" s="358"/>
      <c r="IN398" s="358"/>
      <c r="IO398" s="358"/>
      <c r="IP398" s="358"/>
      <c r="IQ398" s="358"/>
      <c r="IR398" s="358"/>
      <c r="IS398" s="358"/>
      <c r="IT398" s="358"/>
      <c r="IU398" s="358"/>
      <c r="IV398" s="358"/>
      <c r="IW398" s="358"/>
      <c r="IX398" s="358"/>
      <c r="IY398" s="358"/>
      <c r="IZ398" s="358"/>
      <c r="JA398" s="358"/>
      <c r="JB398" s="358"/>
      <c r="JC398" s="358"/>
      <c r="JD398" s="358"/>
      <c r="JE398" s="358"/>
      <c r="JF398" s="358"/>
      <c r="JG398" s="358"/>
      <c r="JH398" s="358"/>
      <c r="JI398" s="358"/>
      <c r="JJ398" s="358"/>
      <c r="JK398" s="358"/>
      <c r="JL398" s="358"/>
      <c r="JM398" s="358"/>
      <c r="JN398" s="358"/>
      <c r="JO398" s="358"/>
      <c r="JP398" s="358"/>
      <c r="JQ398" s="358"/>
      <c r="JR398" s="358"/>
      <c r="JS398" s="358"/>
      <c r="JT398" s="358"/>
      <c r="JU398" s="358"/>
      <c r="JV398" s="358"/>
      <c r="JW398" s="358"/>
      <c r="JX398" s="358"/>
      <c r="JY398" s="358"/>
      <c r="JZ398" s="358"/>
      <c r="KA398" s="358"/>
      <c r="KB398" s="358"/>
      <c r="KC398" s="358"/>
      <c r="KD398" s="358"/>
      <c r="KE398" s="358"/>
      <c r="KF398" s="358"/>
      <c r="KG398" s="358"/>
      <c r="KH398" s="358"/>
      <c r="KI398" s="358"/>
      <c r="KJ398" s="358"/>
      <c r="KK398" s="358"/>
      <c r="KL398" s="358"/>
      <c r="KM398" s="358"/>
      <c r="KN398" s="358"/>
      <c r="KO398" s="358"/>
      <c r="KP398" s="358"/>
      <c r="KQ398" s="358"/>
      <c r="KR398" s="358"/>
      <c r="KS398" s="358"/>
      <c r="KT398" s="358"/>
      <c r="KU398" s="358"/>
      <c r="KV398" s="358"/>
      <c r="KW398" s="358"/>
      <c r="KX398" s="358"/>
      <c r="KY398" s="358"/>
      <c r="KZ398" s="358"/>
      <c r="LA398" s="358"/>
      <c r="LB398" s="358"/>
      <c r="LC398" s="358"/>
      <c r="LD398" s="358"/>
      <c r="LE398" s="358"/>
      <c r="LF398" s="358"/>
      <c r="LG398" s="358"/>
      <c r="LH398" s="358"/>
      <c r="LI398" s="358"/>
      <c r="LJ398" s="358"/>
      <c r="LK398" s="358"/>
      <c r="LL398" s="358"/>
      <c r="LM398" s="358"/>
      <c r="LN398" s="358"/>
      <c r="LO398" s="358"/>
      <c r="LP398" s="358"/>
      <c r="LQ398" s="358"/>
      <c r="LR398" s="358"/>
      <c r="LS398" s="358"/>
      <c r="LT398" s="358"/>
      <c r="LU398" s="358"/>
      <c r="LV398" s="358"/>
      <c r="LW398" s="358"/>
      <c r="LX398" s="358"/>
      <c r="LY398" s="358"/>
      <c r="LZ398" s="358"/>
      <c r="MA398" s="358"/>
      <c r="MB398" s="358"/>
      <c r="MC398" s="358"/>
      <c r="MD398" s="358"/>
      <c r="ME398" s="358"/>
      <c r="MF398" s="358"/>
      <c r="MG398" s="358"/>
      <c r="MH398" s="358"/>
      <c r="MI398" s="358"/>
      <c r="MJ398" s="358"/>
      <c r="MK398" s="358"/>
      <c r="ML398" s="358"/>
      <c r="MM398" s="358"/>
      <c r="MN398" s="358"/>
      <c r="MO398" s="358"/>
      <c r="MP398" s="358"/>
      <c r="MQ398" s="358"/>
      <c r="MR398" s="358"/>
      <c r="MS398" s="358"/>
      <c r="MT398" s="358"/>
      <c r="MU398" s="358"/>
      <c r="MV398" s="358"/>
      <c r="MW398" s="358"/>
      <c r="MX398" s="358"/>
      <c r="MY398" s="358"/>
      <c r="MZ398" s="358"/>
      <c r="NA398" s="358"/>
      <c r="NB398" s="358"/>
      <c r="NC398" s="358"/>
      <c r="ND398" s="358"/>
      <c r="NE398" s="358"/>
      <c r="NF398" s="358"/>
      <c r="NG398" s="358"/>
      <c r="NH398" s="358"/>
      <c r="NI398" s="358"/>
      <c r="NJ398" s="358"/>
      <c r="NK398" s="358"/>
      <c r="NL398" s="358"/>
      <c r="NM398" s="358"/>
      <c r="NN398" s="358"/>
      <c r="NO398" s="358"/>
      <c r="NP398" s="358"/>
      <c r="NQ398" s="358"/>
      <c r="NR398" s="358"/>
      <c r="NS398" s="358"/>
      <c r="NT398" s="358"/>
      <c r="NU398" s="358"/>
      <c r="NV398" s="358"/>
      <c r="NW398" s="358"/>
      <c r="NX398" s="358"/>
      <c r="NY398" s="358"/>
      <c r="NZ398" s="358"/>
      <c r="OA398" s="358"/>
      <c r="OB398" s="358"/>
      <c r="OC398" s="358"/>
      <c r="OD398" s="358"/>
      <c r="OE398" s="358"/>
      <c r="OF398" s="358"/>
      <c r="OG398" s="358"/>
      <c r="OH398" s="358"/>
      <c r="OI398" s="358"/>
      <c r="OJ398" s="358"/>
      <c r="OK398" s="358"/>
      <c r="OL398" s="358"/>
      <c r="OM398" s="358"/>
      <c r="ON398" s="358"/>
      <c r="OO398" s="358"/>
      <c r="OP398" s="358"/>
      <c r="OQ398" s="358"/>
      <c r="OR398" s="358"/>
      <c r="OS398" s="358"/>
      <c r="OT398" s="358"/>
      <c r="OU398" s="358"/>
      <c r="OV398" s="358"/>
      <c r="OW398" s="358"/>
      <c r="OX398" s="358"/>
      <c r="OY398" s="358"/>
      <c r="OZ398" s="358"/>
      <c r="PA398" s="358"/>
      <c r="PB398" s="358"/>
      <c r="PC398" s="358"/>
      <c r="PD398" s="358"/>
      <c r="PE398" s="358"/>
      <c r="PF398" s="358"/>
      <c r="PG398" s="358"/>
      <c r="PH398" s="358"/>
      <c r="PI398" s="358"/>
      <c r="PJ398" s="358"/>
      <c r="PK398" s="358"/>
      <c r="PL398" s="358"/>
      <c r="PM398" s="358"/>
      <c r="PN398" s="358"/>
      <c r="PO398" s="358"/>
      <c r="PP398" s="358"/>
      <c r="PQ398" s="358"/>
      <c r="PR398" s="358"/>
      <c r="PS398" s="358"/>
      <c r="PT398" s="358"/>
      <c r="PU398" s="358"/>
      <c r="PV398" s="358"/>
      <c r="PW398" s="358"/>
      <c r="PX398" s="358"/>
      <c r="PY398" s="358"/>
      <c r="PZ398" s="358"/>
      <c r="QA398" s="358"/>
      <c r="QB398" s="358"/>
      <c r="QC398" s="358"/>
      <c r="QD398" s="358"/>
      <c r="QE398" s="358"/>
      <c r="QF398" s="358"/>
      <c r="QG398" s="358"/>
      <c r="QH398" s="358"/>
      <c r="QI398" s="358"/>
      <c r="QJ398" s="358"/>
      <c r="QK398" s="358"/>
      <c r="QL398" s="358"/>
      <c r="QM398" s="358"/>
      <c r="QN398" s="358"/>
      <c r="QO398" s="358"/>
      <c r="QP398" s="358"/>
      <c r="QQ398" s="358"/>
      <c r="QR398" s="358"/>
      <c r="QS398" s="358"/>
      <c r="QT398" s="358"/>
      <c r="QU398" s="358"/>
      <c r="QV398" s="358"/>
      <c r="QW398" s="358"/>
      <c r="QX398" s="358"/>
      <c r="QY398" s="358"/>
      <c r="QZ398" s="358"/>
      <c r="RA398" s="358"/>
      <c r="RB398" s="358"/>
      <c r="RC398" s="358"/>
      <c r="RD398" s="358"/>
      <c r="RE398" s="358"/>
      <c r="RF398" s="358"/>
      <c r="RG398" s="358"/>
      <c r="RH398" s="358"/>
      <c r="RI398" s="358"/>
      <c r="RJ398" s="358"/>
      <c r="RK398" s="358"/>
      <c r="RL398" s="358"/>
      <c r="RM398" s="358"/>
      <c r="RN398" s="358"/>
      <c r="RO398" s="358"/>
      <c r="RP398" s="358"/>
      <c r="RQ398" s="358"/>
      <c r="RR398" s="358"/>
      <c r="RS398" s="358"/>
      <c r="RT398" s="358"/>
      <c r="RU398" s="358"/>
      <c r="RV398" s="358"/>
      <c r="RW398" s="358"/>
      <c r="RX398" s="358"/>
      <c r="RY398" s="358"/>
      <c r="RZ398" s="358"/>
      <c r="SA398" s="358"/>
      <c r="SB398" s="358"/>
      <c r="SC398" s="358"/>
      <c r="SD398" s="358"/>
      <c r="SE398" s="358"/>
      <c r="SF398" s="358"/>
      <c r="SG398" s="358"/>
      <c r="SH398" s="358"/>
      <c r="SI398" s="358"/>
      <c r="SJ398" s="358"/>
      <c r="SK398" s="358"/>
      <c r="SL398" s="358"/>
      <c r="SM398" s="358"/>
      <c r="SN398" s="358"/>
      <c r="SO398" s="358"/>
      <c r="SP398" s="358"/>
      <c r="SQ398" s="358"/>
      <c r="SR398" s="358"/>
      <c r="SS398" s="358"/>
      <c r="ST398" s="358"/>
      <c r="SU398" s="358"/>
      <c r="SV398" s="358"/>
      <c r="SW398" s="358"/>
      <c r="SX398" s="358"/>
      <c r="SY398" s="358"/>
      <c r="SZ398" s="358"/>
      <c r="TA398" s="358"/>
      <c r="TB398" s="358"/>
      <c r="TC398" s="358"/>
      <c r="TD398" s="358"/>
      <c r="TE398" s="358"/>
      <c r="TF398" s="358"/>
      <c r="TG398" s="358"/>
      <c r="TH398" s="358"/>
      <c r="TI398" s="358"/>
      <c r="TJ398" s="358"/>
      <c r="TK398" s="358"/>
      <c r="TL398" s="358"/>
      <c r="TM398" s="358"/>
      <c r="TN398" s="358"/>
      <c r="TO398" s="358"/>
      <c r="TP398" s="358"/>
      <c r="TQ398" s="358"/>
      <c r="TR398" s="358"/>
      <c r="TS398" s="358"/>
      <c r="TT398" s="358"/>
      <c r="TU398" s="358"/>
      <c r="TV398" s="358"/>
      <c r="TW398" s="358"/>
      <c r="TX398" s="358"/>
      <c r="TY398" s="358"/>
      <c r="TZ398" s="358"/>
      <c r="UA398" s="358"/>
      <c r="UB398" s="358"/>
      <c r="UC398" s="358"/>
      <c r="UD398" s="358"/>
      <c r="UE398" s="358"/>
      <c r="UF398" s="358"/>
      <c r="UG398" s="358"/>
      <c r="UH398" s="358"/>
      <c r="UI398" s="358"/>
      <c r="UJ398" s="358"/>
      <c r="UK398" s="358"/>
      <c r="UL398" s="358"/>
      <c r="UM398" s="358"/>
      <c r="UN398" s="358"/>
      <c r="UO398" s="358"/>
      <c r="UP398" s="358"/>
      <c r="UQ398" s="358"/>
      <c r="UR398" s="358"/>
      <c r="US398" s="358"/>
      <c r="UT398" s="358"/>
      <c r="UU398" s="358"/>
      <c r="UV398" s="358"/>
      <c r="UW398" s="358"/>
      <c r="UX398" s="358"/>
      <c r="UY398" s="358"/>
      <c r="UZ398" s="358"/>
      <c r="VA398" s="358"/>
      <c r="VB398" s="358"/>
      <c r="VC398" s="358"/>
      <c r="VD398" s="358"/>
      <c r="VE398" s="358"/>
      <c r="VF398" s="358"/>
      <c r="VG398" s="358"/>
      <c r="VH398" s="358"/>
      <c r="VI398" s="358"/>
      <c r="VJ398" s="358"/>
      <c r="VK398" s="358"/>
      <c r="VL398" s="358"/>
      <c r="VM398" s="358"/>
      <c r="VN398" s="358"/>
      <c r="VO398" s="358"/>
      <c r="VP398" s="358"/>
      <c r="VQ398" s="358"/>
      <c r="VR398" s="358"/>
      <c r="VS398" s="358"/>
      <c r="VT398" s="358"/>
      <c r="VU398" s="358"/>
      <c r="VV398" s="358"/>
      <c r="VW398" s="358"/>
      <c r="VX398" s="358"/>
      <c r="VY398" s="358"/>
      <c r="VZ398" s="358"/>
      <c r="WA398" s="358"/>
      <c r="WB398" s="358"/>
      <c r="WC398" s="358"/>
      <c r="WD398" s="358"/>
      <c r="WE398" s="358"/>
      <c r="WF398" s="358"/>
      <c r="WG398" s="358"/>
      <c r="WH398" s="358"/>
    </row>
    <row r="399" spans="1:606" s="361" customFormat="1" ht="42" customHeight="1">
      <c r="A399" s="359"/>
      <c r="B399" s="233" t="s">
        <v>955</v>
      </c>
      <c r="C399" s="266" t="s">
        <v>956</v>
      </c>
      <c r="D399" s="471" t="s">
        <v>893</v>
      </c>
      <c r="E399" s="224" t="s">
        <v>900</v>
      </c>
      <c r="F399" s="475" t="s">
        <v>113</v>
      </c>
      <c r="G399" s="894">
        <v>39814</v>
      </c>
      <c r="H399" s="894" t="s">
        <v>114</v>
      </c>
      <c r="I399" s="608" t="s">
        <v>0</v>
      </c>
      <c r="J399" s="603" t="s">
        <v>544</v>
      </c>
      <c r="K399" s="603" t="s">
        <v>957</v>
      </c>
      <c r="L399" s="603" t="s">
        <v>54</v>
      </c>
      <c r="M399" s="602">
        <f>SUM(M400:M409)</f>
        <v>24572562.209999997</v>
      </c>
      <c r="N399" s="602">
        <f t="shared" ref="N399" si="35">SUM(N400:N409)</f>
        <v>24572562.209999997</v>
      </c>
      <c r="O399" s="602">
        <f>SUM(O400:O409)</f>
        <v>0</v>
      </c>
      <c r="P399" s="611">
        <f>SUM(P400:P409)</f>
        <v>0</v>
      </c>
      <c r="Q399" s="612">
        <f>SUM(Q400:Q409)</f>
        <v>0</v>
      </c>
      <c r="R399" s="612">
        <f>SUM(R400:R409)</f>
        <v>0</v>
      </c>
      <c r="S399" s="455"/>
      <c r="T399" s="357"/>
      <c r="U399" s="357"/>
      <c r="V399" s="357"/>
      <c r="W399" s="357"/>
      <c r="X399" s="357"/>
      <c r="Y399" s="357"/>
      <c r="Z399" s="357"/>
      <c r="AA399" s="357"/>
      <c r="AB399" s="357"/>
      <c r="AC399" s="357"/>
      <c r="AD399" s="357"/>
      <c r="AE399" s="357"/>
      <c r="AF399" s="357"/>
      <c r="AG399" s="357"/>
      <c r="AH399" s="357"/>
      <c r="AI399" s="357"/>
      <c r="AJ399" s="357"/>
      <c r="AK399" s="357"/>
      <c r="AL399" s="357"/>
      <c r="AM399" s="357"/>
      <c r="AN399" s="357"/>
      <c r="AO399" s="357"/>
      <c r="AP399" s="357"/>
      <c r="AQ399" s="357"/>
      <c r="AR399" s="357"/>
      <c r="AS399" s="357"/>
      <c r="AT399" s="357"/>
      <c r="AU399" s="357"/>
      <c r="AV399" s="357"/>
      <c r="AW399" s="357"/>
      <c r="AX399" s="357"/>
      <c r="AY399" s="357"/>
      <c r="AZ399" s="357"/>
      <c r="BA399" s="357"/>
      <c r="BB399" s="357"/>
      <c r="BC399" s="357"/>
      <c r="BD399" s="357"/>
      <c r="BE399" s="357"/>
      <c r="BF399" s="358"/>
      <c r="BG399" s="358"/>
      <c r="BH399" s="358"/>
      <c r="BI399" s="358"/>
      <c r="BJ399" s="358"/>
      <c r="BK399" s="358"/>
      <c r="BL399" s="358"/>
      <c r="BM399" s="358"/>
      <c r="BN399" s="358"/>
      <c r="BO399" s="358"/>
      <c r="BP399" s="358"/>
      <c r="BQ399" s="358"/>
      <c r="BR399" s="358"/>
      <c r="BS399" s="358"/>
      <c r="BT399" s="358"/>
      <c r="BU399" s="358"/>
      <c r="BV399" s="358"/>
      <c r="BW399" s="358"/>
      <c r="BX399" s="358"/>
      <c r="BY399" s="358"/>
      <c r="BZ399" s="358"/>
      <c r="CA399" s="358"/>
      <c r="CB399" s="358"/>
      <c r="CC399" s="358"/>
      <c r="CD399" s="358"/>
      <c r="CE399" s="358"/>
      <c r="CF399" s="358"/>
      <c r="CG399" s="358"/>
      <c r="CH399" s="358"/>
      <c r="CI399" s="358"/>
      <c r="CJ399" s="358"/>
      <c r="CK399" s="358"/>
      <c r="CL399" s="358"/>
      <c r="CM399" s="358"/>
      <c r="CN399" s="358"/>
      <c r="CO399" s="358"/>
      <c r="CP399" s="358"/>
      <c r="CQ399" s="358"/>
      <c r="CR399" s="358"/>
      <c r="CS399" s="358"/>
      <c r="CT399" s="358"/>
      <c r="CU399" s="358"/>
      <c r="CV399" s="358"/>
      <c r="CW399" s="358"/>
      <c r="CX399" s="358"/>
      <c r="CY399" s="358"/>
      <c r="CZ399" s="358"/>
      <c r="DA399" s="358"/>
      <c r="DB399" s="358"/>
      <c r="DC399" s="358"/>
      <c r="DD399" s="358"/>
      <c r="DE399" s="358"/>
      <c r="DF399" s="358"/>
      <c r="DG399" s="358"/>
      <c r="DH399" s="358"/>
      <c r="DI399" s="358"/>
      <c r="DJ399" s="358"/>
      <c r="DK399" s="358"/>
      <c r="DL399" s="358"/>
      <c r="DM399" s="358"/>
      <c r="DN399" s="358"/>
      <c r="DO399" s="358"/>
      <c r="DP399" s="358"/>
      <c r="DQ399" s="358"/>
      <c r="DR399" s="358"/>
      <c r="DS399" s="358"/>
      <c r="DT399" s="358"/>
      <c r="DU399" s="358"/>
      <c r="DV399" s="358"/>
      <c r="DW399" s="358"/>
      <c r="DX399" s="358"/>
      <c r="DY399" s="358"/>
      <c r="DZ399" s="358"/>
      <c r="EA399" s="358"/>
      <c r="EB399" s="358"/>
      <c r="EC399" s="358"/>
      <c r="ED399" s="358"/>
      <c r="EE399" s="358"/>
      <c r="EF399" s="358"/>
      <c r="EG399" s="358"/>
      <c r="EH399" s="358"/>
      <c r="EI399" s="358"/>
      <c r="EJ399" s="358"/>
      <c r="EK399" s="358"/>
      <c r="EL399" s="358"/>
      <c r="EM399" s="358"/>
      <c r="EN399" s="358"/>
      <c r="EO399" s="358"/>
      <c r="EP399" s="358"/>
      <c r="EQ399" s="358"/>
      <c r="ER399" s="358"/>
      <c r="ES399" s="358"/>
      <c r="ET399" s="358"/>
      <c r="EU399" s="358"/>
      <c r="EV399" s="358"/>
      <c r="EW399" s="358"/>
      <c r="EX399" s="358"/>
      <c r="EY399" s="358"/>
      <c r="EZ399" s="358"/>
      <c r="FA399" s="358"/>
      <c r="FB399" s="358"/>
      <c r="FC399" s="358"/>
      <c r="FD399" s="358"/>
      <c r="FE399" s="358"/>
      <c r="FF399" s="358"/>
      <c r="FG399" s="358"/>
      <c r="FH399" s="358"/>
      <c r="FI399" s="358"/>
      <c r="FJ399" s="358"/>
      <c r="FK399" s="358"/>
      <c r="FL399" s="358"/>
      <c r="FM399" s="358"/>
      <c r="FN399" s="358"/>
      <c r="FO399" s="358"/>
      <c r="FP399" s="358"/>
      <c r="FQ399" s="358"/>
      <c r="FR399" s="358"/>
      <c r="FS399" s="358"/>
      <c r="FT399" s="358"/>
      <c r="FU399" s="358"/>
      <c r="FV399" s="358"/>
      <c r="FW399" s="358"/>
      <c r="FX399" s="358"/>
      <c r="FY399" s="358"/>
      <c r="FZ399" s="358"/>
      <c r="GA399" s="358"/>
      <c r="GB399" s="358"/>
      <c r="GC399" s="358"/>
      <c r="GD399" s="358"/>
      <c r="GE399" s="358"/>
      <c r="GF399" s="358"/>
      <c r="GG399" s="358"/>
      <c r="GH399" s="358"/>
      <c r="GI399" s="358"/>
      <c r="GJ399" s="358"/>
      <c r="GK399" s="358"/>
      <c r="GL399" s="358"/>
      <c r="GM399" s="358"/>
      <c r="GN399" s="358"/>
      <c r="GO399" s="358"/>
      <c r="GP399" s="358"/>
      <c r="GQ399" s="358"/>
      <c r="GR399" s="358"/>
      <c r="GS399" s="358"/>
      <c r="GT399" s="358"/>
      <c r="GU399" s="358"/>
      <c r="GV399" s="358"/>
      <c r="GW399" s="358"/>
      <c r="GX399" s="358"/>
      <c r="GY399" s="358"/>
      <c r="GZ399" s="358"/>
      <c r="HA399" s="358"/>
      <c r="HB399" s="358"/>
      <c r="HC399" s="358"/>
      <c r="HD399" s="358"/>
      <c r="HE399" s="358"/>
      <c r="HF399" s="358"/>
      <c r="HG399" s="358"/>
      <c r="HH399" s="358"/>
      <c r="HI399" s="358"/>
      <c r="HJ399" s="358"/>
      <c r="HK399" s="358"/>
      <c r="HL399" s="358"/>
      <c r="HM399" s="358"/>
      <c r="HN399" s="358"/>
      <c r="HO399" s="358"/>
      <c r="HP399" s="358"/>
      <c r="HQ399" s="358"/>
      <c r="HR399" s="358"/>
      <c r="HS399" s="358"/>
      <c r="HT399" s="358"/>
      <c r="HU399" s="358"/>
      <c r="HV399" s="358"/>
      <c r="HW399" s="358"/>
      <c r="HX399" s="358"/>
      <c r="HY399" s="358"/>
      <c r="HZ399" s="358"/>
      <c r="IA399" s="358"/>
      <c r="IB399" s="358"/>
      <c r="IC399" s="358"/>
      <c r="ID399" s="358"/>
      <c r="IE399" s="358"/>
      <c r="IF399" s="358"/>
      <c r="IG399" s="358"/>
      <c r="IH399" s="358"/>
      <c r="II399" s="358"/>
      <c r="IJ399" s="358"/>
      <c r="IK399" s="358"/>
      <c r="IL399" s="358"/>
      <c r="IM399" s="358"/>
      <c r="IN399" s="358"/>
      <c r="IO399" s="358"/>
      <c r="IP399" s="358"/>
      <c r="IQ399" s="358"/>
      <c r="IR399" s="358"/>
      <c r="IS399" s="358"/>
      <c r="IT399" s="358"/>
      <c r="IU399" s="358"/>
      <c r="IV399" s="358"/>
      <c r="IW399" s="358"/>
      <c r="IX399" s="358"/>
      <c r="IY399" s="358"/>
      <c r="IZ399" s="358"/>
      <c r="JA399" s="358"/>
      <c r="JB399" s="358"/>
      <c r="JC399" s="358"/>
      <c r="JD399" s="358"/>
      <c r="JE399" s="358"/>
      <c r="JF399" s="358"/>
      <c r="JG399" s="358"/>
      <c r="JH399" s="358"/>
      <c r="JI399" s="358"/>
      <c r="JJ399" s="358"/>
      <c r="JK399" s="358"/>
      <c r="JL399" s="358"/>
      <c r="JM399" s="358"/>
      <c r="JN399" s="358"/>
      <c r="JO399" s="358"/>
      <c r="JP399" s="358"/>
      <c r="JQ399" s="358"/>
      <c r="JR399" s="358"/>
      <c r="JS399" s="358"/>
      <c r="JT399" s="358"/>
      <c r="JU399" s="358"/>
      <c r="JV399" s="358"/>
      <c r="JW399" s="358"/>
      <c r="JX399" s="358"/>
      <c r="JY399" s="358"/>
      <c r="JZ399" s="358"/>
      <c r="KA399" s="358"/>
      <c r="KB399" s="358"/>
      <c r="KC399" s="358"/>
      <c r="KD399" s="358"/>
      <c r="KE399" s="358"/>
      <c r="KF399" s="358"/>
      <c r="KG399" s="358"/>
      <c r="KH399" s="358"/>
      <c r="KI399" s="358"/>
      <c r="KJ399" s="358"/>
      <c r="KK399" s="358"/>
      <c r="KL399" s="358"/>
      <c r="KM399" s="358"/>
      <c r="KN399" s="358"/>
      <c r="KO399" s="358"/>
      <c r="KP399" s="358"/>
      <c r="KQ399" s="358"/>
      <c r="KR399" s="358"/>
      <c r="KS399" s="358"/>
      <c r="KT399" s="358"/>
      <c r="KU399" s="358"/>
      <c r="KV399" s="358"/>
      <c r="KW399" s="358"/>
      <c r="KX399" s="358"/>
      <c r="KY399" s="358"/>
      <c r="KZ399" s="358"/>
      <c r="LA399" s="358"/>
      <c r="LB399" s="358"/>
      <c r="LC399" s="358"/>
      <c r="LD399" s="358"/>
      <c r="LE399" s="358"/>
      <c r="LF399" s="358"/>
      <c r="LG399" s="358"/>
      <c r="LH399" s="358"/>
      <c r="LI399" s="358"/>
      <c r="LJ399" s="358"/>
      <c r="LK399" s="358"/>
      <c r="LL399" s="358"/>
      <c r="LM399" s="358"/>
      <c r="LN399" s="358"/>
      <c r="LO399" s="358"/>
      <c r="LP399" s="358"/>
      <c r="LQ399" s="358"/>
      <c r="LR399" s="358"/>
      <c r="LS399" s="358"/>
      <c r="LT399" s="358"/>
      <c r="LU399" s="358"/>
      <c r="LV399" s="358"/>
      <c r="LW399" s="358"/>
      <c r="LX399" s="358"/>
      <c r="LY399" s="358"/>
      <c r="LZ399" s="358"/>
      <c r="MA399" s="358"/>
      <c r="MB399" s="358"/>
      <c r="MC399" s="358"/>
      <c r="MD399" s="358"/>
      <c r="ME399" s="358"/>
      <c r="MF399" s="358"/>
      <c r="MG399" s="358"/>
      <c r="MH399" s="358"/>
      <c r="MI399" s="358"/>
      <c r="MJ399" s="358"/>
      <c r="MK399" s="358"/>
      <c r="ML399" s="358"/>
      <c r="MM399" s="358"/>
      <c r="MN399" s="358"/>
      <c r="MO399" s="358"/>
      <c r="MP399" s="358"/>
      <c r="MQ399" s="358"/>
      <c r="MR399" s="358"/>
      <c r="MS399" s="358"/>
      <c r="MT399" s="358"/>
      <c r="MU399" s="358"/>
      <c r="MV399" s="358"/>
      <c r="MW399" s="358"/>
      <c r="MX399" s="358"/>
      <c r="MY399" s="358"/>
      <c r="MZ399" s="358"/>
      <c r="NA399" s="358"/>
      <c r="NB399" s="358"/>
      <c r="NC399" s="358"/>
      <c r="ND399" s="358"/>
      <c r="NE399" s="358"/>
      <c r="NF399" s="358"/>
      <c r="NG399" s="358"/>
      <c r="NH399" s="358"/>
      <c r="NI399" s="358"/>
      <c r="NJ399" s="358"/>
      <c r="NK399" s="358"/>
      <c r="NL399" s="358"/>
      <c r="NM399" s="358"/>
      <c r="NN399" s="358"/>
      <c r="NO399" s="358"/>
      <c r="NP399" s="358"/>
      <c r="NQ399" s="358"/>
      <c r="NR399" s="358"/>
      <c r="NS399" s="358"/>
      <c r="NT399" s="358"/>
      <c r="NU399" s="358"/>
      <c r="NV399" s="358"/>
      <c r="NW399" s="358"/>
      <c r="NX399" s="358"/>
      <c r="NY399" s="358"/>
      <c r="NZ399" s="358"/>
      <c r="OA399" s="358"/>
      <c r="OB399" s="358"/>
      <c r="OC399" s="358"/>
      <c r="OD399" s="358"/>
      <c r="OE399" s="358"/>
      <c r="OF399" s="358"/>
      <c r="OG399" s="358"/>
      <c r="OH399" s="358"/>
      <c r="OI399" s="358"/>
      <c r="OJ399" s="358"/>
      <c r="OK399" s="358"/>
      <c r="OL399" s="358"/>
      <c r="OM399" s="358"/>
      <c r="ON399" s="358"/>
      <c r="OO399" s="358"/>
      <c r="OP399" s="358"/>
      <c r="OQ399" s="358"/>
      <c r="OR399" s="358"/>
      <c r="OS399" s="358"/>
      <c r="OT399" s="358"/>
      <c r="OU399" s="358"/>
      <c r="OV399" s="358"/>
      <c r="OW399" s="358"/>
      <c r="OX399" s="358"/>
      <c r="OY399" s="358"/>
      <c r="OZ399" s="358"/>
      <c r="PA399" s="358"/>
      <c r="PB399" s="358"/>
      <c r="PC399" s="358"/>
      <c r="PD399" s="358"/>
      <c r="PE399" s="358"/>
      <c r="PF399" s="358"/>
      <c r="PG399" s="358"/>
      <c r="PH399" s="358"/>
      <c r="PI399" s="358"/>
      <c r="PJ399" s="358"/>
      <c r="PK399" s="358"/>
      <c r="PL399" s="358"/>
      <c r="PM399" s="358"/>
      <c r="PN399" s="358"/>
      <c r="PO399" s="358"/>
      <c r="PP399" s="358"/>
      <c r="PQ399" s="358"/>
      <c r="PR399" s="358"/>
      <c r="PS399" s="358"/>
      <c r="PT399" s="358"/>
      <c r="PU399" s="358"/>
      <c r="PV399" s="358"/>
      <c r="PW399" s="358"/>
      <c r="PX399" s="358"/>
      <c r="PY399" s="358"/>
      <c r="PZ399" s="358"/>
      <c r="QA399" s="358"/>
      <c r="QB399" s="358"/>
      <c r="QC399" s="358"/>
      <c r="QD399" s="358"/>
      <c r="QE399" s="358"/>
      <c r="QF399" s="358"/>
      <c r="QG399" s="358"/>
      <c r="QH399" s="358"/>
      <c r="QI399" s="358"/>
      <c r="QJ399" s="358"/>
      <c r="QK399" s="358"/>
      <c r="QL399" s="358"/>
      <c r="QM399" s="358"/>
      <c r="QN399" s="358"/>
      <c r="QO399" s="358"/>
      <c r="QP399" s="358"/>
      <c r="QQ399" s="358"/>
      <c r="QR399" s="358"/>
      <c r="QS399" s="358"/>
      <c r="QT399" s="358"/>
      <c r="QU399" s="358"/>
      <c r="QV399" s="358"/>
      <c r="QW399" s="358"/>
      <c r="QX399" s="358"/>
      <c r="QY399" s="358"/>
      <c r="QZ399" s="358"/>
      <c r="RA399" s="358"/>
      <c r="RB399" s="358"/>
      <c r="RC399" s="358"/>
      <c r="RD399" s="358"/>
      <c r="RE399" s="358"/>
      <c r="RF399" s="358"/>
      <c r="RG399" s="358"/>
      <c r="RH399" s="358"/>
      <c r="RI399" s="358"/>
      <c r="RJ399" s="358"/>
      <c r="RK399" s="358"/>
      <c r="RL399" s="358"/>
      <c r="RM399" s="358"/>
      <c r="RN399" s="358"/>
      <c r="RO399" s="358"/>
      <c r="RP399" s="358"/>
      <c r="RQ399" s="358"/>
      <c r="RR399" s="358"/>
      <c r="RS399" s="358"/>
      <c r="RT399" s="358"/>
      <c r="RU399" s="358"/>
      <c r="RV399" s="358"/>
      <c r="RW399" s="358"/>
      <c r="RX399" s="358"/>
      <c r="RY399" s="358"/>
      <c r="RZ399" s="358"/>
      <c r="SA399" s="358"/>
      <c r="SB399" s="358"/>
      <c r="SC399" s="358"/>
      <c r="SD399" s="358"/>
      <c r="SE399" s="358"/>
      <c r="SF399" s="358"/>
      <c r="SG399" s="358"/>
      <c r="SH399" s="358"/>
      <c r="SI399" s="358"/>
      <c r="SJ399" s="358"/>
      <c r="SK399" s="358"/>
      <c r="SL399" s="358"/>
      <c r="SM399" s="358"/>
      <c r="SN399" s="358"/>
      <c r="SO399" s="358"/>
      <c r="SP399" s="358"/>
      <c r="SQ399" s="358"/>
      <c r="SR399" s="358"/>
      <c r="SS399" s="358"/>
      <c r="ST399" s="358"/>
      <c r="SU399" s="358"/>
      <c r="SV399" s="358"/>
      <c r="SW399" s="358"/>
      <c r="SX399" s="358"/>
      <c r="SY399" s="358"/>
      <c r="SZ399" s="358"/>
      <c r="TA399" s="358"/>
      <c r="TB399" s="358"/>
      <c r="TC399" s="358"/>
      <c r="TD399" s="358"/>
      <c r="TE399" s="358"/>
      <c r="TF399" s="358"/>
      <c r="TG399" s="358"/>
      <c r="TH399" s="358"/>
      <c r="TI399" s="358"/>
      <c r="TJ399" s="358"/>
      <c r="TK399" s="358"/>
      <c r="TL399" s="358"/>
      <c r="TM399" s="358"/>
      <c r="TN399" s="358"/>
      <c r="TO399" s="358"/>
      <c r="TP399" s="358"/>
      <c r="TQ399" s="358"/>
      <c r="TR399" s="358"/>
      <c r="TS399" s="358"/>
      <c r="TT399" s="358"/>
      <c r="TU399" s="358"/>
      <c r="TV399" s="358"/>
      <c r="TW399" s="358"/>
      <c r="TX399" s="358"/>
      <c r="TY399" s="358"/>
      <c r="TZ399" s="358"/>
      <c r="UA399" s="358"/>
      <c r="UB399" s="358"/>
      <c r="UC399" s="358"/>
      <c r="UD399" s="358"/>
      <c r="UE399" s="358"/>
      <c r="UF399" s="358"/>
      <c r="UG399" s="358"/>
      <c r="UH399" s="358"/>
      <c r="UI399" s="358"/>
      <c r="UJ399" s="358"/>
      <c r="UK399" s="358"/>
      <c r="UL399" s="358"/>
      <c r="UM399" s="358"/>
      <c r="UN399" s="358"/>
      <c r="UO399" s="358"/>
      <c r="UP399" s="358"/>
      <c r="UQ399" s="358"/>
      <c r="UR399" s="358"/>
      <c r="US399" s="358"/>
      <c r="UT399" s="358"/>
      <c r="UU399" s="358"/>
      <c r="UV399" s="358"/>
      <c r="UW399" s="358"/>
      <c r="UX399" s="358"/>
      <c r="UY399" s="358"/>
      <c r="UZ399" s="358"/>
      <c r="VA399" s="358"/>
      <c r="VB399" s="358"/>
      <c r="VC399" s="358"/>
      <c r="VD399" s="358"/>
      <c r="VE399" s="358"/>
      <c r="VF399" s="358"/>
      <c r="VG399" s="358"/>
      <c r="VH399" s="358"/>
      <c r="VI399" s="358"/>
      <c r="VJ399" s="358"/>
      <c r="VK399" s="358"/>
      <c r="VL399" s="358"/>
      <c r="VM399" s="358"/>
      <c r="VN399" s="358"/>
      <c r="VO399" s="358"/>
      <c r="VP399" s="358"/>
      <c r="VQ399" s="358"/>
      <c r="VR399" s="358"/>
      <c r="VS399" s="358"/>
      <c r="VT399" s="358"/>
      <c r="VU399" s="358"/>
      <c r="VV399" s="358"/>
      <c r="VW399" s="358"/>
      <c r="VX399" s="358"/>
      <c r="VY399" s="358"/>
      <c r="VZ399" s="358"/>
      <c r="WA399" s="358"/>
      <c r="WB399" s="358"/>
      <c r="WC399" s="358"/>
      <c r="WD399" s="358"/>
      <c r="WE399" s="358"/>
      <c r="WF399" s="358"/>
      <c r="WG399" s="358"/>
      <c r="WH399" s="358"/>
    </row>
    <row r="400" spans="1:606" s="357" customFormat="1" ht="15">
      <c r="A400" s="359"/>
      <c r="B400" s="234"/>
      <c r="C400" s="221"/>
      <c r="D400" s="180"/>
      <c r="E400" s="453"/>
      <c r="F400" s="895"/>
      <c r="G400" s="895"/>
      <c r="H400" s="902"/>
      <c r="I400" s="607" t="s">
        <v>0</v>
      </c>
      <c r="J400" s="607" t="s">
        <v>544</v>
      </c>
      <c r="K400" s="608" t="s">
        <v>957</v>
      </c>
      <c r="L400" s="607" t="s">
        <v>20</v>
      </c>
      <c r="M400" s="613">
        <v>1568016.07</v>
      </c>
      <c r="N400" s="613">
        <v>1568016.07</v>
      </c>
      <c r="O400" s="613"/>
      <c r="P400" s="614"/>
      <c r="Q400" s="613"/>
      <c r="R400" s="613"/>
      <c r="S400" s="456" t="s">
        <v>263</v>
      </c>
      <c r="BF400" s="358"/>
      <c r="BG400" s="358"/>
      <c r="BH400" s="358"/>
      <c r="BI400" s="358"/>
      <c r="BJ400" s="358"/>
      <c r="BK400" s="358"/>
      <c r="BL400" s="358"/>
      <c r="BM400" s="358"/>
      <c r="BN400" s="358"/>
      <c r="BO400" s="358"/>
      <c r="BP400" s="358"/>
      <c r="BQ400" s="358"/>
      <c r="BR400" s="358"/>
      <c r="BS400" s="358"/>
      <c r="BT400" s="358"/>
      <c r="BU400" s="358"/>
      <c r="BV400" s="358"/>
      <c r="BW400" s="358"/>
      <c r="BX400" s="358"/>
      <c r="BY400" s="358"/>
      <c r="BZ400" s="358"/>
      <c r="CA400" s="358"/>
      <c r="CB400" s="358"/>
      <c r="CC400" s="358"/>
      <c r="CD400" s="358"/>
      <c r="CE400" s="358"/>
      <c r="CF400" s="358"/>
      <c r="CG400" s="358"/>
      <c r="CH400" s="358"/>
      <c r="CI400" s="358"/>
      <c r="CJ400" s="358"/>
      <c r="CK400" s="358"/>
      <c r="CL400" s="358"/>
      <c r="CM400" s="358"/>
      <c r="CN400" s="358"/>
      <c r="CO400" s="358"/>
      <c r="CP400" s="358"/>
      <c r="CQ400" s="358"/>
      <c r="CR400" s="358"/>
      <c r="CS400" s="358"/>
      <c r="CT400" s="358"/>
      <c r="CU400" s="358"/>
      <c r="CV400" s="358"/>
      <c r="CW400" s="358"/>
      <c r="CX400" s="358"/>
      <c r="CY400" s="358"/>
      <c r="CZ400" s="358"/>
      <c r="DA400" s="358"/>
      <c r="DB400" s="358"/>
      <c r="DC400" s="358"/>
      <c r="DD400" s="358"/>
      <c r="DE400" s="358"/>
      <c r="DF400" s="358"/>
      <c r="DG400" s="358"/>
      <c r="DH400" s="358"/>
      <c r="DI400" s="358"/>
      <c r="DJ400" s="358"/>
      <c r="DK400" s="358"/>
      <c r="DL400" s="358"/>
      <c r="DM400" s="358"/>
      <c r="DN400" s="358"/>
      <c r="DO400" s="358"/>
      <c r="DP400" s="358"/>
      <c r="DQ400" s="358"/>
      <c r="DR400" s="358"/>
      <c r="DS400" s="358"/>
      <c r="DT400" s="358"/>
      <c r="DU400" s="358"/>
      <c r="DV400" s="358"/>
      <c r="DW400" s="358"/>
      <c r="DX400" s="358"/>
      <c r="DY400" s="358"/>
      <c r="DZ400" s="358"/>
      <c r="EA400" s="358"/>
      <c r="EB400" s="358"/>
      <c r="EC400" s="358"/>
      <c r="ED400" s="358"/>
      <c r="EE400" s="358"/>
      <c r="EF400" s="358"/>
      <c r="EG400" s="358"/>
      <c r="EH400" s="358"/>
      <c r="EI400" s="358"/>
      <c r="EJ400" s="358"/>
      <c r="EK400" s="358"/>
      <c r="EL400" s="358"/>
      <c r="EM400" s="358"/>
      <c r="EN400" s="358"/>
      <c r="EO400" s="358"/>
      <c r="EP400" s="358"/>
      <c r="EQ400" s="358"/>
      <c r="ER400" s="358"/>
      <c r="ES400" s="358"/>
      <c r="ET400" s="358"/>
      <c r="EU400" s="358"/>
      <c r="EV400" s="358"/>
      <c r="EW400" s="358"/>
      <c r="EX400" s="358"/>
      <c r="EY400" s="358"/>
      <c r="EZ400" s="358"/>
      <c r="FA400" s="358"/>
      <c r="FB400" s="358"/>
      <c r="FC400" s="358"/>
      <c r="FD400" s="358"/>
      <c r="FE400" s="358"/>
      <c r="FF400" s="358"/>
      <c r="FG400" s="358"/>
      <c r="FH400" s="358"/>
      <c r="FI400" s="358"/>
      <c r="FJ400" s="358"/>
      <c r="FK400" s="358"/>
      <c r="FL400" s="358"/>
      <c r="FM400" s="358"/>
      <c r="FN400" s="358"/>
      <c r="FO400" s="358"/>
      <c r="FP400" s="358"/>
      <c r="FQ400" s="358"/>
      <c r="FR400" s="358"/>
      <c r="FS400" s="358"/>
      <c r="FT400" s="358"/>
      <c r="FU400" s="358"/>
      <c r="FV400" s="358"/>
      <c r="FW400" s="358"/>
      <c r="FX400" s="358"/>
      <c r="FY400" s="358"/>
      <c r="FZ400" s="358"/>
      <c r="GA400" s="358"/>
      <c r="GB400" s="358"/>
      <c r="GC400" s="358"/>
      <c r="GD400" s="358"/>
      <c r="GE400" s="358"/>
      <c r="GF400" s="358"/>
      <c r="GG400" s="358"/>
      <c r="GH400" s="358"/>
      <c r="GI400" s="358"/>
      <c r="GJ400" s="358"/>
      <c r="GK400" s="358"/>
      <c r="GL400" s="358"/>
      <c r="GM400" s="358"/>
      <c r="GN400" s="358"/>
      <c r="GO400" s="358"/>
      <c r="GP400" s="358"/>
      <c r="GQ400" s="358"/>
      <c r="GR400" s="358"/>
      <c r="GS400" s="358"/>
      <c r="GT400" s="358"/>
      <c r="GU400" s="358"/>
      <c r="GV400" s="358"/>
      <c r="GW400" s="358"/>
      <c r="GX400" s="358"/>
      <c r="GY400" s="358"/>
      <c r="GZ400" s="358"/>
      <c r="HA400" s="358"/>
      <c r="HB400" s="358"/>
      <c r="HC400" s="358"/>
      <c r="HD400" s="358"/>
      <c r="HE400" s="358"/>
      <c r="HF400" s="358"/>
      <c r="HG400" s="358"/>
      <c r="HH400" s="358"/>
      <c r="HI400" s="358"/>
      <c r="HJ400" s="358"/>
      <c r="HK400" s="358"/>
      <c r="HL400" s="358"/>
      <c r="HM400" s="358"/>
      <c r="HN400" s="358"/>
      <c r="HO400" s="358"/>
      <c r="HP400" s="358"/>
      <c r="HQ400" s="358"/>
      <c r="HR400" s="358"/>
      <c r="HS400" s="358"/>
      <c r="HT400" s="358"/>
      <c r="HU400" s="358"/>
      <c r="HV400" s="358"/>
      <c r="HW400" s="358"/>
      <c r="HX400" s="358"/>
      <c r="HY400" s="358"/>
      <c r="HZ400" s="358"/>
      <c r="IA400" s="358"/>
      <c r="IB400" s="358"/>
      <c r="IC400" s="358"/>
      <c r="ID400" s="358"/>
      <c r="IE400" s="358"/>
      <c r="IF400" s="358"/>
      <c r="IG400" s="358"/>
      <c r="IH400" s="358"/>
      <c r="II400" s="358"/>
      <c r="IJ400" s="358"/>
      <c r="IK400" s="358"/>
      <c r="IL400" s="358"/>
      <c r="IM400" s="358"/>
      <c r="IN400" s="358"/>
      <c r="IO400" s="358"/>
      <c r="IP400" s="358"/>
      <c r="IQ400" s="358"/>
      <c r="IR400" s="358"/>
      <c r="IS400" s="358"/>
      <c r="IT400" s="358"/>
      <c r="IU400" s="358"/>
      <c r="IV400" s="358"/>
      <c r="IW400" s="358"/>
      <c r="IX400" s="358"/>
      <c r="IY400" s="358"/>
      <c r="IZ400" s="358"/>
      <c r="JA400" s="358"/>
      <c r="JB400" s="358"/>
      <c r="JC400" s="358"/>
      <c r="JD400" s="358"/>
      <c r="JE400" s="358"/>
      <c r="JF400" s="358"/>
      <c r="JG400" s="358"/>
      <c r="JH400" s="358"/>
      <c r="JI400" s="358"/>
      <c r="JJ400" s="358"/>
      <c r="JK400" s="358"/>
      <c r="JL400" s="358"/>
      <c r="JM400" s="358"/>
      <c r="JN400" s="358"/>
      <c r="JO400" s="358"/>
      <c r="JP400" s="358"/>
      <c r="JQ400" s="358"/>
      <c r="JR400" s="358"/>
      <c r="JS400" s="358"/>
      <c r="JT400" s="358"/>
      <c r="JU400" s="358"/>
      <c r="JV400" s="358"/>
      <c r="JW400" s="358"/>
      <c r="JX400" s="358"/>
      <c r="JY400" s="358"/>
      <c r="JZ400" s="358"/>
      <c r="KA400" s="358"/>
      <c r="KB400" s="358"/>
      <c r="KC400" s="358"/>
      <c r="KD400" s="358"/>
      <c r="KE400" s="358"/>
      <c r="KF400" s="358"/>
      <c r="KG400" s="358"/>
      <c r="KH400" s="358"/>
      <c r="KI400" s="358"/>
      <c r="KJ400" s="358"/>
      <c r="KK400" s="358"/>
      <c r="KL400" s="358"/>
      <c r="KM400" s="358"/>
      <c r="KN400" s="358"/>
      <c r="KO400" s="358"/>
      <c r="KP400" s="358"/>
      <c r="KQ400" s="358"/>
      <c r="KR400" s="358"/>
      <c r="KS400" s="358"/>
      <c r="KT400" s="358"/>
      <c r="KU400" s="358"/>
      <c r="KV400" s="358"/>
      <c r="KW400" s="358"/>
      <c r="KX400" s="358"/>
      <c r="KY400" s="358"/>
      <c r="KZ400" s="358"/>
      <c r="LA400" s="358"/>
      <c r="LB400" s="358"/>
      <c r="LC400" s="358"/>
      <c r="LD400" s="358"/>
      <c r="LE400" s="358"/>
      <c r="LF400" s="358"/>
      <c r="LG400" s="358"/>
      <c r="LH400" s="358"/>
      <c r="LI400" s="358"/>
      <c r="LJ400" s="358"/>
      <c r="LK400" s="358"/>
      <c r="LL400" s="358"/>
      <c r="LM400" s="358"/>
      <c r="LN400" s="358"/>
      <c r="LO400" s="358"/>
      <c r="LP400" s="358"/>
      <c r="LQ400" s="358"/>
      <c r="LR400" s="358"/>
      <c r="LS400" s="358"/>
      <c r="LT400" s="358"/>
      <c r="LU400" s="358"/>
      <c r="LV400" s="358"/>
      <c r="LW400" s="358"/>
      <c r="LX400" s="358"/>
      <c r="LY400" s="358"/>
      <c r="LZ400" s="358"/>
      <c r="MA400" s="358"/>
      <c r="MB400" s="358"/>
      <c r="MC400" s="358"/>
      <c r="MD400" s="358"/>
      <c r="ME400" s="358"/>
      <c r="MF400" s="358"/>
      <c r="MG400" s="358"/>
      <c r="MH400" s="358"/>
      <c r="MI400" s="358"/>
      <c r="MJ400" s="358"/>
      <c r="MK400" s="358"/>
      <c r="ML400" s="358"/>
      <c r="MM400" s="358"/>
      <c r="MN400" s="358"/>
      <c r="MO400" s="358"/>
      <c r="MP400" s="358"/>
      <c r="MQ400" s="358"/>
      <c r="MR400" s="358"/>
      <c r="MS400" s="358"/>
      <c r="MT400" s="358"/>
      <c r="MU400" s="358"/>
      <c r="MV400" s="358"/>
      <c r="MW400" s="358"/>
      <c r="MX400" s="358"/>
      <c r="MY400" s="358"/>
      <c r="MZ400" s="358"/>
      <c r="NA400" s="358"/>
      <c r="NB400" s="358"/>
      <c r="NC400" s="358"/>
      <c r="ND400" s="358"/>
      <c r="NE400" s="358"/>
      <c r="NF400" s="358"/>
      <c r="NG400" s="358"/>
      <c r="NH400" s="358"/>
      <c r="NI400" s="358"/>
      <c r="NJ400" s="358"/>
      <c r="NK400" s="358"/>
      <c r="NL400" s="358"/>
      <c r="NM400" s="358"/>
      <c r="NN400" s="358"/>
      <c r="NO400" s="358"/>
      <c r="NP400" s="358"/>
      <c r="NQ400" s="358"/>
      <c r="NR400" s="358"/>
      <c r="NS400" s="358"/>
      <c r="NT400" s="358"/>
      <c r="NU400" s="358"/>
      <c r="NV400" s="358"/>
      <c r="NW400" s="358"/>
      <c r="NX400" s="358"/>
      <c r="NY400" s="358"/>
      <c r="NZ400" s="358"/>
      <c r="OA400" s="358"/>
      <c r="OB400" s="358"/>
      <c r="OC400" s="358"/>
      <c r="OD400" s="358"/>
      <c r="OE400" s="358"/>
      <c r="OF400" s="358"/>
      <c r="OG400" s="358"/>
      <c r="OH400" s="358"/>
      <c r="OI400" s="358"/>
      <c r="OJ400" s="358"/>
      <c r="OK400" s="358"/>
      <c r="OL400" s="358"/>
      <c r="OM400" s="358"/>
      <c r="ON400" s="358"/>
      <c r="OO400" s="358"/>
      <c r="OP400" s="358"/>
      <c r="OQ400" s="358"/>
      <c r="OR400" s="358"/>
      <c r="OS400" s="358"/>
      <c r="OT400" s="358"/>
      <c r="OU400" s="358"/>
      <c r="OV400" s="358"/>
      <c r="OW400" s="358"/>
      <c r="OX400" s="358"/>
      <c r="OY400" s="358"/>
      <c r="OZ400" s="358"/>
      <c r="PA400" s="358"/>
      <c r="PB400" s="358"/>
      <c r="PC400" s="358"/>
      <c r="PD400" s="358"/>
      <c r="PE400" s="358"/>
      <c r="PF400" s="358"/>
      <c r="PG400" s="358"/>
      <c r="PH400" s="358"/>
      <c r="PI400" s="358"/>
      <c r="PJ400" s="358"/>
      <c r="PK400" s="358"/>
      <c r="PL400" s="358"/>
      <c r="PM400" s="358"/>
      <c r="PN400" s="358"/>
      <c r="PO400" s="358"/>
      <c r="PP400" s="358"/>
      <c r="PQ400" s="358"/>
      <c r="PR400" s="358"/>
      <c r="PS400" s="358"/>
      <c r="PT400" s="358"/>
      <c r="PU400" s="358"/>
      <c r="PV400" s="358"/>
      <c r="PW400" s="358"/>
      <c r="PX400" s="358"/>
      <c r="PY400" s="358"/>
      <c r="PZ400" s="358"/>
      <c r="QA400" s="358"/>
      <c r="QB400" s="358"/>
      <c r="QC400" s="358"/>
      <c r="QD400" s="358"/>
      <c r="QE400" s="358"/>
      <c r="QF400" s="358"/>
      <c r="QG400" s="358"/>
      <c r="QH400" s="358"/>
      <c r="QI400" s="358"/>
      <c r="QJ400" s="358"/>
      <c r="QK400" s="358"/>
      <c r="QL400" s="358"/>
      <c r="QM400" s="358"/>
      <c r="QN400" s="358"/>
      <c r="QO400" s="358"/>
      <c r="QP400" s="358"/>
      <c r="QQ400" s="358"/>
      <c r="QR400" s="358"/>
      <c r="QS400" s="358"/>
      <c r="QT400" s="358"/>
      <c r="QU400" s="358"/>
      <c r="QV400" s="358"/>
      <c r="QW400" s="358"/>
      <c r="QX400" s="358"/>
      <c r="QY400" s="358"/>
      <c r="QZ400" s="358"/>
      <c r="RA400" s="358"/>
      <c r="RB400" s="358"/>
      <c r="RC400" s="358"/>
      <c r="RD400" s="358"/>
      <c r="RE400" s="358"/>
      <c r="RF400" s="358"/>
      <c r="RG400" s="358"/>
      <c r="RH400" s="358"/>
      <c r="RI400" s="358"/>
      <c r="RJ400" s="358"/>
      <c r="RK400" s="358"/>
      <c r="RL400" s="358"/>
      <c r="RM400" s="358"/>
      <c r="RN400" s="358"/>
      <c r="RO400" s="358"/>
      <c r="RP400" s="358"/>
      <c r="RQ400" s="358"/>
      <c r="RR400" s="358"/>
      <c r="RS400" s="358"/>
      <c r="RT400" s="358"/>
      <c r="RU400" s="358"/>
      <c r="RV400" s="358"/>
      <c r="RW400" s="358"/>
      <c r="RX400" s="358"/>
      <c r="RY400" s="358"/>
      <c r="RZ400" s="358"/>
      <c r="SA400" s="358"/>
      <c r="SB400" s="358"/>
      <c r="SC400" s="358"/>
      <c r="SD400" s="358"/>
      <c r="SE400" s="358"/>
      <c r="SF400" s="358"/>
      <c r="SG400" s="358"/>
      <c r="SH400" s="358"/>
      <c r="SI400" s="358"/>
      <c r="SJ400" s="358"/>
      <c r="SK400" s="358"/>
      <c r="SL400" s="358"/>
      <c r="SM400" s="358"/>
      <c r="SN400" s="358"/>
      <c r="SO400" s="358"/>
      <c r="SP400" s="358"/>
      <c r="SQ400" s="358"/>
      <c r="SR400" s="358"/>
      <c r="SS400" s="358"/>
      <c r="ST400" s="358"/>
      <c r="SU400" s="358"/>
      <c r="SV400" s="358"/>
      <c r="SW400" s="358"/>
      <c r="SX400" s="358"/>
      <c r="SY400" s="358"/>
      <c r="SZ400" s="358"/>
      <c r="TA400" s="358"/>
      <c r="TB400" s="358"/>
      <c r="TC400" s="358"/>
      <c r="TD400" s="358"/>
      <c r="TE400" s="358"/>
      <c r="TF400" s="358"/>
      <c r="TG400" s="358"/>
      <c r="TH400" s="358"/>
      <c r="TI400" s="358"/>
      <c r="TJ400" s="358"/>
      <c r="TK400" s="358"/>
      <c r="TL400" s="358"/>
      <c r="TM400" s="358"/>
      <c r="TN400" s="358"/>
      <c r="TO400" s="358"/>
      <c r="TP400" s="358"/>
      <c r="TQ400" s="358"/>
      <c r="TR400" s="358"/>
      <c r="TS400" s="358"/>
      <c r="TT400" s="358"/>
      <c r="TU400" s="358"/>
      <c r="TV400" s="358"/>
      <c r="TW400" s="358"/>
      <c r="TX400" s="358"/>
      <c r="TY400" s="358"/>
      <c r="TZ400" s="358"/>
      <c r="UA400" s="358"/>
      <c r="UB400" s="358"/>
      <c r="UC400" s="358"/>
      <c r="UD400" s="358"/>
      <c r="UE400" s="358"/>
      <c r="UF400" s="358"/>
      <c r="UG400" s="358"/>
      <c r="UH400" s="358"/>
      <c r="UI400" s="358"/>
      <c r="UJ400" s="358"/>
      <c r="UK400" s="358"/>
      <c r="UL400" s="358"/>
      <c r="UM400" s="358"/>
      <c r="UN400" s="358"/>
      <c r="UO400" s="358"/>
      <c r="UP400" s="358"/>
      <c r="UQ400" s="358"/>
      <c r="UR400" s="358"/>
      <c r="US400" s="358"/>
      <c r="UT400" s="358"/>
      <c r="UU400" s="358"/>
      <c r="UV400" s="358"/>
      <c r="UW400" s="358"/>
      <c r="UX400" s="358"/>
      <c r="UY400" s="358"/>
      <c r="UZ400" s="358"/>
      <c r="VA400" s="358"/>
      <c r="VB400" s="358"/>
      <c r="VC400" s="358"/>
      <c r="VD400" s="358"/>
      <c r="VE400" s="358"/>
      <c r="VF400" s="358"/>
      <c r="VG400" s="358"/>
      <c r="VH400" s="358"/>
      <c r="VI400" s="358"/>
      <c r="VJ400" s="358"/>
      <c r="VK400" s="358"/>
      <c r="VL400" s="358"/>
      <c r="VM400" s="358"/>
      <c r="VN400" s="358"/>
      <c r="VO400" s="358"/>
      <c r="VP400" s="358"/>
      <c r="VQ400" s="358"/>
      <c r="VR400" s="358"/>
      <c r="VS400" s="358"/>
      <c r="VT400" s="358"/>
      <c r="VU400" s="358"/>
      <c r="VV400" s="358"/>
      <c r="VW400" s="358"/>
      <c r="VX400" s="358"/>
      <c r="VY400" s="358"/>
      <c r="VZ400" s="358"/>
      <c r="WA400" s="358"/>
      <c r="WB400" s="358"/>
      <c r="WC400" s="358"/>
      <c r="WD400" s="358"/>
      <c r="WE400" s="358"/>
      <c r="WF400" s="358"/>
      <c r="WG400" s="358"/>
      <c r="WH400" s="358"/>
    </row>
    <row r="401" spans="1:606" s="357" customFormat="1" ht="15">
      <c r="A401" s="359"/>
      <c r="B401" s="234"/>
      <c r="C401" s="221"/>
      <c r="D401" s="180"/>
      <c r="E401" s="453"/>
      <c r="F401" s="895"/>
      <c r="G401" s="895"/>
      <c r="H401" s="902"/>
      <c r="I401" s="607" t="s">
        <v>0</v>
      </c>
      <c r="J401" s="607" t="s">
        <v>544</v>
      </c>
      <c r="K401" s="608" t="s">
        <v>957</v>
      </c>
      <c r="L401" s="615" t="s">
        <v>23</v>
      </c>
      <c r="M401" s="613">
        <v>68748</v>
      </c>
      <c r="N401" s="613">
        <v>68748</v>
      </c>
      <c r="O401" s="613"/>
      <c r="P401" s="616"/>
      <c r="Q401" s="617"/>
      <c r="R401" s="613"/>
      <c r="S401" s="456" t="s">
        <v>263</v>
      </c>
      <c r="BF401" s="358"/>
      <c r="BG401" s="358"/>
      <c r="BH401" s="358"/>
      <c r="BI401" s="358"/>
      <c r="BJ401" s="358"/>
      <c r="BK401" s="358"/>
      <c r="BL401" s="358"/>
      <c r="BM401" s="358"/>
      <c r="BN401" s="358"/>
      <c r="BO401" s="358"/>
      <c r="BP401" s="358"/>
      <c r="BQ401" s="358"/>
      <c r="BR401" s="358"/>
      <c r="BS401" s="358"/>
      <c r="BT401" s="358"/>
      <c r="BU401" s="358"/>
      <c r="BV401" s="358"/>
      <c r="BW401" s="358"/>
      <c r="BX401" s="358"/>
      <c r="BY401" s="358"/>
      <c r="BZ401" s="358"/>
      <c r="CA401" s="358"/>
      <c r="CB401" s="358"/>
      <c r="CC401" s="358"/>
      <c r="CD401" s="358"/>
      <c r="CE401" s="358"/>
      <c r="CF401" s="358"/>
      <c r="CG401" s="358"/>
      <c r="CH401" s="358"/>
      <c r="CI401" s="358"/>
      <c r="CJ401" s="358"/>
      <c r="CK401" s="358"/>
      <c r="CL401" s="358"/>
      <c r="CM401" s="358"/>
      <c r="CN401" s="358"/>
      <c r="CO401" s="358"/>
      <c r="CP401" s="358"/>
      <c r="CQ401" s="358"/>
      <c r="CR401" s="358"/>
      <c r="CS401" s="358"/>
      <c r="CT401" s="358"/>
      <c r="CU401" s="358"/>
      <c r="CV401" s="358"/>
      <c r="CW401" s="358"/>
      <c r="CX401" s="358"/>
      <c r="CY401" s="358"/>
      <c r="CZ401" s="358"/>
      <c r="DA401" s="358"/>
      <c r="DB401" s="358"/>
      <c r="DC401" s="358"/>
      <c r="DD401" s="358"/>
      <c r="DE401" s="358"/>
      <c r="DF401" s="358"/>
      <c r="DG401" s="358"/>
      <c r="DH401" s="358"/>
      <c r="DI401" s="358"/>
      <c r="DJ401" s="358"/>
      <c r="DK401" s="358"/>
      <c r="DL401" s="358"/>
      <c r="DM401" s="358"/>
      <c r="DN401" s="358"/>
      <c r="DO401" s="358"/>
      <c r="DP401" s="358"/>
      <c r="DQ401" s="358"/>
      <c r="DR401" s="358"/>
      <c r="DS401" s="358"/>
      <c r="DT401" s="358"/>
      <c r="DU401" s="358"/>
      <c r="DV401" s="358"/>
      <c r="DW401" s="358"/>
      <c r="DX401" s="358"/>
      <c r="DY401" s="358"/>
      <c r="DZ401" s="358"/>
      <c r="EA401" s="358"/>
      <c r="EB401" s="358"/>
      <c r="EC401" s="358"/>
      <c r="ED401" s="358"/>
      <c r="EE401" s="358"/>
      <c r="EF401" s="358"/>
      <c r="EG401" s="358"/>
      <c r="EH401" s="358"/>
      <c r="EI401" s="358"/>
      <c r="EJ401" s="358"/>
      <c r="EK401" s="358"/>
      <c r="EL401" s="358"/>
      <c r="EM401" s="358"/>
      <c r="EN401" s="358"/>
      <c r="EO401" s="358"/>
      <c r="EP401" s="358"/>
      <c r="EQ401" s="358"/>
      <c r="ER401" s="358"/>
      <c r="ES401" s="358"/>
      <c r="ET401" s="358"/>
      <c r="EU401" s="358"/>
      <c r="EV401" s="358"/>
      <c r="EW401" s="358"/>
      <c r="EX401" s="358"/>
      <c r="EY401" s="358"/>
      <c r="EZ401" s="358"/>
      <c r="FA401" s="358"/>
      <c r="FB401" s="358"/>
      <c r="FC401" s="358"/>
      <c r="FD401" s="358"/>
      <c r="FE401" s="358"/>
      <c r="FF401" s="358"/>
      <c r="FG401" s="358"/>
      <c r="FH401" s="358"/>
      <c r="FI401" s="358"/>
      <c r="FJ401" s="358"/>
      <c r="FK401" s="358"/>
      <c r="FL401" s="358"/>
      <c r="FM401" s="358"/>
      <c r="FN401" s="358"/>
      <c r="FO401" s="358"/>
      <c r="FP401" s="358"/>
      <c r="FQ401" s="358"/>
      <c r="FR401" s="358"/>
      <c r="FS401" s="358"/>
      <c r="FT401" s="358"/>
      <c r="FU401" s="358"/>
      <c r="FV401" s="358"/>
      <c r="FW401" s="358"/>
      <c r="FX401" s="358"/>
      <c r="FY401" s="358"/>
      <c r="FZ401" s="358"/>
      <c r="GA401" s="358"/>
      <c r="GB401" s="358"/>
      <c r="GC401" s="358"/>
      <c r="GD401" s="358"/>
      <c r="GE401" s="358"/>
      <c r="GF401" s="358"/>
      <c r="GG401" s="358"/>
      <c r="GH401" s="358"/>
      <c r="GI401" s="358"/>
      <c r="GJ401" s="358"/>
      <c r="GK401" s="358"/>
      <c r="GL401" s="358"/>
      <c r="GM401" s="358"/>
      <c r="GN401" s="358"/>
      <c r="GO401" s="358"/>
      <c r="GP401" s="358"/>
      <c r="GQ401" s="358"/>
      <c r="GR401" s="358"/>
      <c r="GS401" s="358"/>
      <c r="GT401" s="358"/>
      <c r="GU401" s="358"/>
      <c r="GV401" s="358"/>
      <c r="GW401" s="358"/>
      <c r="GX401" s="358"/>
      <c r="GY401" s="358"/>
      <c r="GZ401" s="358"/>
      <c r="HA401" s="358"/>
      <c r="HB401" s="358"/>
      <c r="HC401" s="358"/>
      <c r="HD401" s="358"/>
      <c r="HE401" s="358"/>
      <c r="HF401" s="358"/>
      <c r="HG401" s="358"/>
      <c r="HH401" s="358"/>
      <c r="HI401" s="358"/>
      <c r="HJ401" s="358"/>
      <c r="HK401" s="358"/>
      <c r="HL401" s="358"/>
      <c r="HM401" s="358"/>
      <c r="HN401" s="358"/>
      <c r="HO401" s="358"/>
      <c r="HP401" s="358"/>
      <c r="HQ401" s="358"/>
      <c r="HR401" s="358"/>
      <c r="HS401" s="358"/>
      <c r="HT401" s="358"/>
      <c r="HU401" s="358"/>
      <c r="HV401" s="358"/>
      <c r="HW401" s="358"/>
      <c r="HX401" s="358"/>
      <c r="HY401" s="358"/>
      <c r="HZ401" s="358"/>
      <c r="IA401" s="358"/>
      <c r="IB401" s="358"/>
      <c r="IC401" s="358"/>
      <c r="ID401" s="358"/>
      <c r="IE401" s="358"/>
      <c r="IF401" s="358"/>
      <c r="IG401" s="358"/>
      <c r="IH401" s="358"/>
      <c r="II401" s="358"/>
      <c r="IJ401" s="358"/>
      <c r="IK401" s="358"/>
      <c r="IL401" s="358"/>
      <c r="IM401" s="358"/>
      <c r="IN401" s="358"/>
      <c r="IO401" s="358"/>
      <c r="IP401" s="358"/>
      <c r="IQ401" s="358"/>
      <c r="IR401" s="358"/>
      <c r="IS401" s="358"/>
      <c r="IT401" s="358"/>
      <c r="IU401" s="358"/>
      <c r="IV401" s="358"/>
      <c r="IW401" s="358"/>
      <c r="IX401" s="358"/>
      <c r="IY401" s="358"/>
      <c r="IZ401" s="358"/>
      <c r="JA401" s="358"/>
      <c r="JB401" s="358"/>
      <c r="JC401" s="358"/>
      <c r="JD401" s="358"/>
      <c r="JE401" s="358"/>
      <c r="JF401" s="358"/>
      <c r="JG401" s="358"/>
      <c r="JH401" s="358"/>
      <c r="JI401" s="358"/>
      <c r="JJ401" s="358"/>
      <c r="JK401" s="358"/>
      <c r="JL401" s="358"/>
      <c r="JM401" s="358"/>
      <c r="JN401" s="358"/>
      <c r="JO401" s="358"/>
      <c r="JP401" s="358"/>
      <c r="JQ401" s="358"/>
      <c r="JR401" s="358"/>
      <c r="JS401" s="358"/>
      <c r="JT401" s="358"/>
      <c r="JU401" s="358"/>
      <c r="JV401" s="358"/>
      <c r="JW401" s="358"/>
      <c r="JX401" s="358"/>
      <c r="JY401" s="358"/>
      <c r="JZ401" s="358"/>
      <c r="KA401" s="358"/>
      <c r="KB401" s="358"/>
      <c r="KC401" s="358"/>
      <c r="KD401" s="358"/>
      <c r="KE401" s="358"/>
      <c r="KF401" s="358"/>
      <c r="KG401" s="358"/>
      <c r="KH401" s="358"/>
      <c r="KI401" s="358"/>
      <c r="KJ401" s="358"/>
      <c r="KK401" s="358"/>
      <c r="KL401" s="358"/>
      <c r="KM401" s="358"/>
      <c r="KN401" s="358"/>
      <c r="KO401" s="358"/>
      <c r="KP401" s="358"/>
      <c r="KQ401" s="358"/>
      <c r="KR401" s="358"/>
      <c r="KS401" s="358"/>
      <c r="KT401" s="358"/>
      <c r="KU401" s="358"/>
      <c r="KV401" s="358"/>
      <c r="KW401" s="358"/>
      <c r="KX401" s="358"/>
      <c r="KY401" s="358"/>
      <c r="KZ401" s="358"/>
      <c r="LA401" s="358"/>
      <c r="LB401" s="358"/>
      <c r="LC401" s="358"/>
      <c r="LD401" s="358"/>
      <c r="LE401" s="358"/>
      <c r="LF401" s="358"/>
      <c r="LG401" s="358"/>
      <c r="LH401" s="358"/>
      <c r="LI401" s="358"/>
      <c r="LJ401" s="358"/>
      <c r="LK401" s="358"/>
      <c r="LL401" s="358"/>
      <c r="LM401" s="358"/>
      <c r="LN401" s="358"/>
      <c r="LO401" s="358"/>
      <c r="LP401" s="358"/>
      <c r="LQ401" s="358"/>
      <c r="LR401" s="358"/>
      <c r="LS401" s="358"/>
      <c r="LT401" s="358"/>
      <c r="LU401" s="358"/>
      <c r="LV401" s="358"/>
      <c r="LW401" s="358"/>
      <c r="LX401" s="358"/>
      <c r="LY401" s="358"/>
      <c r="LZ401" s="358"/>
      <c r="MA401" s="358"/>
      <c r="MB401" s="358"/>
      <c r="MC401" s="358"/>
      <c r="MD401" s="358"/>
      <c r="ME401" s="358"/>
      <c r="MF401" s="358"/>
      <c r="MG401" s="358"/>
      <c r="MH401" s="358"/>
      <c r="MI401" s="358"/>
      <c r="MJ401" s="358"/>
      <c r="MK401" s="358"/>
      <c r="ML401" s="358"/>
      <c r="MM401" s="358"/>
      <c r="MN401" s="358"/>
      <c r="MO401" s="358"/>
      <c r="MP401" s="358"/>
      <c r="MQ401" s="358"/>
      <c r="MR401" s="358"/>
      <c r="MS401" s="358"/>
      <c r="MT401" s="358"/>
      <c r="MU401" s="358"/>
      <c r="MV401" s="358"/>
      <c r="MW401" s="358"/>
      <c r="MX401" s="358"/>
      <c r="MY401" s="358"/>
      <c r="MZ401" s="358"/>
      <c r="NA401" s="358"/>
      <c r="NB401" s="358"/>
      <c r="NC401" s="358"/>
      <c r="ND401" s="358"/>
      <c r="NE401" s="358"/>
      <c r="NF401" s="358"/>
      <c r="NG401" s="358"/>
      <c r="NH401" s="358"/>
      <c r="NI401" s="358"/>
      <c r="NJ401" s="358"/>
      <c r="NK401" s="358"/>
      <c r="NL401" s="358"/>
      <c r="NM401" s="358"/>
      <c r="NN401" s="358"/>
      <c r="NO401" s="358"/>
      <c r="NP401" s="358"/>
      <c r="NQ401" s="358"/>
      <c r="NR401" s="358"/>
      <c r="NS401" s="358"/>
      <c r="NT401" s="358"/>
      <c r="NU401" s="358"/>
      <c r="NV401" s="358"/>
      <c r="NW401" s="358"/>
      <c r="NX401" s="358"/>
      <c r="NY401" s="358"/>
      <c r="NZ401" s="358"/>
      <c r="OA401" s="358"/>
      <c r="OB401" s="358"/>
      <c r="OC401" s="358"/>
      <c r="OD401" s="358"/>
      <c r="OE401" s="358"/>
      <c r="OF401" s="358"/>
      <c r="OG401" s="358"/>
      <c r="OH401" s="358"/>
      <c r="OI401" s="358"/>
      <c r="OJ401" s="358"/>
      <c r="OK401" s="358"/>
      <c r="OL401" s="358"/>
      <c r="OM401" s="358"/>
      <c r="ON401" s="358"/>
      <c r="OO401" s="358"/>
      <c r="OP401" s="358"/>
      <c r="OQ401" s="358"/>
      <c r="OR401" s="358"/>
      <c r="OS401" s="358"/>
      <c r="OT401" s="358"/>
      <c r="OU401" s="358"/>
      <c r="OV401" s="358"/>
      <c r="OW401" s="358"/>
      <c r="OX401" s="358"/>
      <c r="OY401" s="358"/>
      <c r="OZ401" s="358"/>
      <c r="PA401" s="358"/>
      <c r="PB401" s="358"/>
      <c r="PC401" s="358"/>
      <c r="PD401" s="358"/>
      <c r="PE401" s="358"/>
      <c r="PF401" s="358"/>
      <c r="PG401" s="358"/>
      <c r="PH401" s="358"/>
      <c r="PI401" s="358"/>
      <c r="PJ401" s="358"/>
      <c r="PK401" s="358"/>
      <c r="PL401" s="358"/>
      <c r="PM401" s="358"/>
      <c r="PN401" s="358"/>
      <c r="PO401" s="358"/>
      <c r="PP401" s="358"/>
      <c r="PQ401" s="358"/>
      <c r="PR401" s="358"/>
      <c r="PS401" s="358"/>
      <c r="PT401" s="358"/>
      <c r="PU401" s="358"/>
      <c r="PV401" s="358"/>
      <c r="PW401" s="358"/>
      <c r="PX401" s="358"/>
      <c r="PY401" s="358"/>
      <c r="PZ401" s="358"/>
      <c r="QA401" s="358"/>
      <c r="QB401" s="358"/>
      <c r="QC401" s="358"/>
      <c r="QD401" s="358"/>
      <c r="QE401" s="358"/>
      <c r="QF401" s="358"/>
      <c r="QG401" s="358"/>
      <c r="QH401" s="358"/>
      <c r="QI401" s="358"/>
      <c r="QJ401" s="358"/>
      <c r="QK401" s="358"/>
      <c r="QL401" s="358"/>
      <c r="QM401" s="358"/>
      <c r="QN401" s="358"/>
      <c r="QO401" s="358"/>
      <c r="QP401" s="358"/>
      <c r="QQ401" s="358"/>
      <c r="QR401" s="358"/>
      <c r="QS401" s="358"/>
      <c r="QT401" s="358"/>
      <c r="QU401" s="358"/>
      <c r="QV401" s="358"/>
      <c r="QW401" s="358"/>
      <c r="QX401" s="358"/>
      <c r="QY401" s="358"/>
      <c r="QZ401" s="358"/>
      <c r="RA401" s="358"/>
      <c r="RB401" s="358"/>
      <c r="RC401" s="358"/>
      <c r="RD401" s="358"/>
      <c r="RE401" s="358"/>
      <c r="RF401" s="358"/>
      <c r="RG401" s="358"/>
      <c r="RH401" s="358"/>
      <c r="RI401" s="358"/>
      <c r="RJ401" s="358"/>
      <c r="RK401" s="358"/>
      <c r="RL401" s="358"/>
      <c r="RM401" s="358"/>
      <c r="RN401" s="358"/>
      <c r="RO401" s="358"/>
      <c r="RP401" s="358"/>
      <c r="RQ401" s="358"/>
      <c r="RR401" s="358"/>
      <c r="RS401" s="358"/>
      <c r="RT401" s="358"/>
      <c r="RU401" s="358"/>
      <c r="RV401" s="358"/>
      <c r="RW401" s="358"/>
      <c r="RX401" s="358"/>
      <c r="RY401" s="358"/>
      <c r="RZ401" s="358"/>
      <c r="SA401" s="358"/>
      <c r="SB401" s="358"/>
      <c r="SC401" s="358"/>
      <c r="SD401" s="358"/>
      <c r="SE401" s="358"/>
      <c r="SF401" s="358"/>
      <c r="SG401" s="358"/>
      <c r="SH401" s="358"/>
      <c r="SI401" s="358"/>
      <c r="SJ401" s="358"/>
      <c r="SK401" s="358"/>
      <c r="SL401" s="358"/>
      <c r="SM401" s="358"/>
      <c r="SN401" s="358"/>
      <c r="SO401" s="358"/>
      <c r="SP401" s="358"/>
      <c r="SQ401" s="358"/>
      <c r="SR401" s="358"/>
      <c r="SS401" s="358"/>
      <c r="ST401" s="358"/>
      <c r="SU401" s="358"/>
      <c r="SV401" s="358"/>
      <c r="SW401" s="358"/>
      <c r="SX401" s="358"/>
      <c r="SY401" s="358"/>
      <c r="SZ401" s="358"/>
      <c r="TA401" s="358"/>
      <c r="TB401" s="358"/>
      <c r="TC401" s="358"/>
      <c r="TD401" s="358"/>
      <c r="TE401" s="358"/>
      <c r="TF401" s="358"/>
      <c r="TG401" s="358"/>
      <c r="TH401" s="358"/>
      <c r="TI401" s="358"/>
      <c r="TJ401" s="358"/>
      <c r="TK401" s="358"/>
      <c r="TL401" s="358"/>
      <c r="TM401" s="358"/>
      <c r="TN401" s="358"/>
      <c r="TO401" s="358"/>
      <c r="TP401" s="358"/>
      <c r="TQ401" s="358"/>
      <c r="TR401" s="358"/>
      <c r="TS401" s="358"/>
      <c r="TT401" s="358"/>
      <c r="TU401" s="358"/>
      <c r="TV401" s="358"/>
      <c r="TW401" s="358"/>
      <c r="TX401" s="358"/>
      <c r="TY401" s="358"/>
      <c r="TZ401" s="358"/>
      <c r="UA401" s="358"/>
      <c r="UB401" s="358"/>
      <c r="UC401" s="358"/>
      <c r="UD401" s="358"/>
      <c r="UE401" s="358"/>
      <c r="UF401" s="358"/>
      <c r="UG401" s="358"/>
      <c r="UH401" s="358"/>
      <c r="UI401" s="358"/>
      <c r="UJ401" s="358"/>
      <c r="UK401" s="358"/>
      <c r="UL401" s="358"/>
      <c r="UM401" s="358"/>
      <c r="UN401" s="358"/>
      <c r="UO401" s="358"/>
      <c r="UP401" s="358"/>
      <c r="UQ401" s="358"/>
      <c r="UR401" s="358"/>
      <c r="US401" s="358"/>
      <c r="UT401" s="358"/>
      <c r="UU401" s="358"/>
      <c r="UV401" s="358"/>
      <c r="UW401" s="358"/>
      <c r="UX401" s="358"/>
      <c r="UY401" s="358"/>
      <c r="UZ401" s="358"/>
      <c r="VA401" s="358"/>
      <c r="VB401" s="358"/>
      <c r="VC401" s="358"/>
      <c r="VD401" s="358"/>
      <c r="VE401" s="358"/>
      <c r="VF401" s="358"/>
      <c r="VG401" s="358"/>
      <c r="VH401" s="358"/>
      <c r="VI401" s="358"/>
      <c r="VJ401" s="358"/>
      <c r="VK401" s="358"/>
      <c r="VL401" s="358"/>
      <c r="VM401" s="358"/>
      <c r="VN401" s="358"/>
      <c r="VO401" s="358"/>
      <c r="VP401" s="358"/>
      <c r="VQ401" s="358"/>
      <c r="VR401" s="358"/>
      <c r="VS401" s="358"/>
      <c r="VT401" s="358"/>
      <c r="VU401" s="358"/>
      <c r="VV401" s="358"/>
      <c r="VW401" s="358"/>
      <c r="VX401" s="358"/>
      <c r="VY401" s="358"/>
      <c r="VZ401" s="358"/>
      <c r="WA401" s="358"/>
      <c r="WB401" s="358"/>
      <c r="WC401" s="358"/>
      <c r="WD401" s="358"/>
      <c r="WE401" s="358"/>
      <c r="WF401" s="358"/>
      <c r="WG401" s="358"/>
      <c r="WH401" s="358"/>
    </row>
    <row r="402" spans="1:606" s="357" customFormat="1" ht="15">
      <c r="A402" s="359"/>
      <c r="B402" s="234"/>
      <c r="C402" s="221"/>
      <c r="D402" s="180"/>
      <c r="E402" s="453"/>
      <c r="F402" s="895"/>
      <c r="G402" s="895"/>
      <c r="H402" s="902"/>
      <c r="I402" s="615" t="s">
        <v>0</v>
      </c>
      <c r="J402" s="615" t="s">
        <v>544</v>
      </c>
      <c r="K402" s="608" t="s">
        <v>957</v>
      </c>
      <c r="L402" s="615" t="s">
        <v>37</v>
      </c>
      <c r="M402" s="604">
        <v>420468.82</v>
      </c>
      <c r="N402" s="604">
        <v>420468.82</v>
      </c>
      <c r="O402" s="604"/>
      <c r="P402" s="618"/>
      <c r="Q402" s="619"/>
      <c r="R402" s="613"/>
      <c r="S402" s="457">
        <v>3</v>
      </c>
      <c r="BF402" s="358"/>
      <c r="BG402" s="358"/>
      <c r="BH402" s="358"/>
      <c r="BI402" s="358"/>
      <c r="BJ402" s="358"/>
      <c r="BK402" s="358"/>
      <c r="BL402" s="358"/>
      <c r="BM402" s="358"/>
      <c r="BN402" s="358"/>
      <c r="BO402" s="358"/>
      <c r="BP402" s="358"/>
      <c r="BQ402" s="358"/>
      <c r="BR402" s="358"/>
      <c r="BS402" s="358"/>
      <c r="BT402" s="358"/>
      <c r="BU402" s="358"/>
      <c r="BV402" s="358"/>
      <c r="BW402" s="358"/>
      <c r="BX402" s="358"/>
      <c r="BY402" s="358"/>
      <c r="BZ402" s="358"/>
      <c r="CA402" s="358"/>
      <c r="CB402" s="358"/>
      <c r="CC402" s="358"/>
      <c r="CD402" s="358"/>
      <c r="CE402" s="358"/>
      <c r="CF402" s="358"/>
      <c r="CG402" s="358"/>
      <c r="CH402" s="358"/>
      <c r="CI402" s="358"/>
      <c r="CJ402" s="358"/>
      <c r="CK402" s="358"/>
      <c r="CL402" s="358"/>
      <c r="CM402" s="358"/>
      <c r="CN402" s="358"/>
      <c r="CO402" s="358"/>
      <c r="CP402" s="358"/>
      <c r="CQ402" s="358"/>
      <c r="CR402" s="358"/>
      <c r="CS402" s="358"/>
      <c r="CT402" s="358"/>
      <c r="CU402" s="358"/>
      <c r="CV402" s="358"/>
      <c r="CW402" s="358"/>
      <c r="CX402" s="358"/>
      <c r="CY402" s="358"/>
      <c r="CZ402" s="358"/>
      <c r="DA402" s="358"/>
      <c r="DB402" s="358"/>
      <c r="DC402" s="358"/>
      <c r="DD402" s="358"/>
      <c r="DE402" s="358"/>
      <c r="DF402" s="358"/>
      <c r="DG402" s="358"/>
      <c r="DH402" s="358"/>
      <c r="DI402" s="358"/>
      <c r="DJ402" s="358"/>
      <c r="DK402" s="358"/>
      <c r="DL402" s="358"/>
      <c r="DM402" s="358"/>
      <c r="DN402" s="358"/>
      <c r="DO402" s="358"/>
      <c r="DP402" s="358"/>
      <c r="DQ402" s="358"/>
      <c r="DR402" s="358"/>
      <c r="DS402" s="358"/>
      <c r="DT402" s="358"/>
      <c r="DU402" s="358"/>
      <c r="DV402" s="358"/>
      <c r="DW402" s="358"/>
      <c r="DX402" s="358"/>
      <c r="DY402" s="358"/>
      <c r="DZ402" s="358"/>
      <c r="EA402" s="358"/>
      <c r="EB402" s="358"/>
      <c r="EC402" s="358"/>
      <c r="ED402" s="358"/>
      <c r="EE402" s="358"/>
      <c r="EF402" s="358"/>
      <c r="EG402" s="358"/>
      <c r="EH402" s="358"/>
      <c r="EI402" s="358"/>
      <c r="EJ402" s="358"/>
      <c r="EK402" s="358"/>
      <c r="EL402" s="358"/>
      <c r="EM402" s="358"/>
      <c r="EN402" s="358"/>
      <c r="EO402" s="358"/>
      <c r="EP402" s="358"/>
      <c r="EQ402" s="358"/>
      <c r="ER402" s="358"/>
      <c r="ES402" s="358"/>
      <c r="ET402" s="358"/>
      <c r="EU402" s="358"/>
      <c r="EV402" s="358"/>
      <c r="EW402" s="358"/>
      <c r="EX402" s="358"/>
      <c r="EY402" s="358"/>
      <c r="EZ402" s="358"/>
      <c r="FA402" s="358"/>
      <c r="FB402" s="358"/>
      <c r="FC402" s="358"/>
      <c r="FD402" s="358"/>
      <c r="FE402" s="358"/>
      <c r="FF402" s="358"/>
      <c r="FG402" s="358"/>
      <c r="FH402" s="358"/>
      <c r="FI402" s="358"/>
      <c r="FJ402" s="358"/>
      <c r="FK402" s="358"/>
      <c r="FL402" s="358"/>
      <c r="FM402" s="358"/>
      <c r="FN402" s="358"/>
      <c r="FO402" s="358"/>
      <c r="FP402" s="358"/>
      <c r="FQ402" s="358"/>
      <c r="FR402" s="358"/>
      <c r="FS402" s="358"/>
      <c r="FT402" s="358"/>
      <c r="FU402" s="358"/>
      <c r="FV402" s="358"/>
      <c r="FW402" s="358"/>
      <c r="FX402" s="358"/>
      <c r="FY402" s="358"/>
      <c r="FZ402" s="358"/>
      <c r="GA402" s="358"/>
      <c r="GB402" s="358"/>
      <c r="GC402" s="358"/>
      <c r="GD402" s="358"/>
      <c r="GE402" s="358"/>
      <c r="GF402" s="358"/>
      <c r="GG402" s="358"/>
      <c r="GH402" s="358"/>
      <c r="GI402" s="358"/>
      <c r="GJ402" s="358"/>
      <c r="GK402" s="358"/>
      <c r="GL402" s="358"/>
      <c r="GM402" s="358"/>
      <c r="GN402" s="358"/>
      <c r="GO402" s="358"/>
      <c r="GP402" s="358"/>
      <c r="GQ402" s="358"/>
      <c r="GR402" s="358"/>
      <c r="GS402" s="358"/>
      <c r="GT402" s="358"/>
      <c r="GU402" s="358"/>
      <c r="GV402" s="358"/>
      <c r="GW402" s="358"/>
      <c r="GX402" s="358"/>
      <c r="GY402" s="358"/>
      <c r="GZ402" s="358"/>
      <c r="HA402" s="358"/>
      <c r="HB402" s="358"/>
      <c r="HC402" s="358"/>
      <c r="HD402" s="358"/>
      <c r="HE402" s="358"/>
      <c r="HF402" s="358"/>
      <c r="HG402" s="358"/>
      <c r="HH402" s="358"/>
      <c r="HI402" s="358"/>
      <c r="HJ402" s="358"/>
      <c r="HK402" s="358"/>
      <c r="HL402" s="358"/>
      <c r="HM402" s="358"/>
      <c r="HN402" s="358"/>
      <c r="HO402" s="358"/>
      <c r="HP402" s="358"/>
      <c r="HQ402" s="358"/>
      <c r="HR402" s="358"/>
      <c r="HS402" s="358"/>
      <c r="HT402" s="358"/>
      <c r="HU402" s="358"/>
      <c r="HV402" s="358"/>
      <c r="HW402" s="358"/>
      <c r="HX402" s="358"/>
      <c r="HY402" s="358"/>
      <c r="HZ402" s="358"/>
      <c r="IA402" s="358"/>
      <c r="IB402" s="358"/>
      <c r="IC402" s="358"/>
      <c r="ID402" s="358"/>
      <c r="IE402" s="358"/>
      <c r="IF402" s="358"/>
      <c r="IG402" s="358"/>
      <c r="IH402" s="358"/>
      <c r="II402" s="358"/>
      <c r="IJ402" s="358"/>
      <c r="IK402" s="358"/>
      <c r="IL402" s="358"/>
      <c r="IM402" s="358"/>
      <c r="IN402" s="358"/>
      <c r="IO402" s="358"/>
      <c r="IP402" s="358"/>
      <c r="IQ402" s="358"/>
      <c r="IR402" s="358"/>
      <c r="IS402" s="358"/>
      <c r="IT402" s="358"/>
      <c r="IU402" s="358"/>
      <c r="IV402" s="358"/>
      <c r="IW402" s="358"/>
      <c r="IX402" s="358"/>
      <c r="IY402" s="358"/>
      <c r="IZ402" s="358"/>
      <c r="JA402" s="358"/>
      <c r="JB402" s="358"/>
      <c r="JC402" s="358"/>
      <c r="JD402" s="358"/>
      <c r="JE402" s="358"/>
      <c r="JF402" s="358"/>
      <c r="JG402" s="358"/>
      <c r="JH402" s="358"/>
      <c r="JI402" s="358"/>
      <c r="JJ402" s="358"/>
      <c r="JK402" s="358"/>
      <c r="JL402" s="358"/>
      <c r="JM402" s="358"/>
      <c r="JN402" s="358"/>
      <c r="JO402" s="358"/>
      <c r="JP402" s="358"/>
      <c r="JQ402" s="358"/>
      <c r="JR402" s="358"/>
      <c r="JS402" s="358"/>
      <c r="JT402" s="358"/>
      <c r="JU402" s="358"/>
      <c r="JV402" s="358"/>
      <c r="JW402" s="358"/>
      <c r="JX402" s="358"/>
      <c r="JY402" s="358"/>
      <c r="JZ402" s="358"/>
      <c r="KA402" s="358"/>
      <c r="KB402" s="358"/>
      <c r="KC402" s="358"/>
      <c r="KD402" s="358"/>
      <c r="KE402" s="358"/>
      <c r="KF402" s="358"/>
      <c r="KG402" s="358"/>
      <c r="KH402" s="358"/>
      <c r="KI402" s="358"/>
      <c r="KJ402" s="358"/>
      <c r="KK402" s="358"/>
      <c r="KL402" s="358"/>
      <c r="KM402" s="358"/>
      <c r="KN402" s="358"/>
      <c r="KO402" s="358"/>
      <c r="KP402" s="358"/>
      <c r="KQ402" s="358"/>
      <c r="KR402" s="358"/>
      <c r="KS402" s="358"/>
      <c r="KT402" s="358"/>
      <c r="KU402" s="358"/>
      <c r="KV402" s="358"/>
      <c r="KW402" s="358"/>
      <c r="KX402" s="358"/>
      <c r="KY402" s="358"/>
      <c r="KZ402" s="358"/>
      <c r="LA402" s="358"/>
      <c r="LB402" s="358"/>
      <c r="LC402" s="358"/>
      <c r="LD402" s="358"/>
      <c r="LE402" s="358"/>
      <c r="LF402" s="358"/>
      <c r="LG402" s="358"/>
      <c r="LH402" s="358"/>
      <c r="LI402" s="358"/>
      <c r="LJ402" s="358"/>
      <c r="LK402" s="358"/>
      <c r="LL402" s="358"/>
      <c r="LM402" s="358"/>
      <c r="LN402" s="358"/>
      <c r="LO402" s="358"/>
      <c r="LP402" s="358"/>
      <c r="LQ402" s="358"/>
      <c r="LR402" s="358"/>
      <c r="LS402" s="358"/>
      <c r="LT402" s="358"/>
      <c r="LU402" s="358"/>
      <c r="LV402" s="358"/>
      <c r="LW402" s="358"/>
      <c r="LX402" s="358"/>
      <c r="LY402" s="358"/>
      <c r="LZ402" s="358"/>
      <c r="MA402" s="358"/>
      <c r="MB402" s="358"/>
      <c r="MC402" s="358"/>
      <c r="MD402" s="358"/>
      <c r="ME402" s="358"/>
      <c r="MF402" s="358"/>
      <c r="MG402" s="358"/>
      <c r="MH402" s="358"/>
      <c r="MI402" s="358"/>
      <c r="MJ402" s="358"/>
      <c r="MK402" s="358"/>
      <c r="ML402" s="358"/>
      <c r="MM402" s="358"/>
      <c r="MN402" s="358"/>
      <c r="MO402" s="358"/>
      <c r="MP402" s="358"/>
      <c r="MQ402" s="358"/>
      <c r="MR402" s="358"/>
      <c r="MS402" s="358"/>
      <c r="MT402" s="358"/>
      <c r="MU402" s="358"/>
      <c r="MV402" s="358"/>
      <c r="MW402" s="358"/>
      <c r="MX402" s="358"/>
      <c r="MY402" s="358"/>
      <c r="MZ402" s="358"/>
      <c r="NA402" s="358"/>
      <c r="NB402" s="358"/>
      <c r="NC402" s="358"/>
      <c r="ND402" s="358"/>
      <c r="NE402" s="358"/>
      <c r="NF402" s="358"/>
      <c r="NG402" s="358"/>
      <c r="NH402" s="358"/>
      <c r="NI402" s="358"/>
      <c r="NJ402" s="358"/>
      <c r="NK402" s="358"/>
      <c r="NL402" s="358"/>
      <c r="NM402" s="358"/>
      <c r="NN402" s="358"/>
      <c r="NO402" s="358"/>
      <c r="NP402" s="358"/>
      <c r="NQ402" s="358"/>
      <c r="NR402" s="358"/>
      <c r="NS402" s="358"/>
      <c r="NT402" s="358"/>
      <c r="NU402" s="358"/>
      <c r="NV402" s="358"/>
      <c r="NW402" s="358"/>
      <c r="NX402" s="358"/>
      <c r="NY402" s="358"/>
      <c r="NZ402" s="358"/>
      <c r="OA402" s="358"/>
      <c r="OB402" s="358"/>
      <c r="OC402" s="358"/>
      <c r="OD402" s="358"/>
      <c r="OE402" s="358"/>
      <c r="OF402" s="358"/>
      <c r="OG402" s="358"/>
      <c r="OH402" s="358"/>
      <c r="OI402" s="358"/>
      <c r="OJ402" s="358"/>
      <c r="OK402" s="358"/>
      <c r="OL402" s="358"/>
      <c r="OM402" s="358"/>
      <c r="ON402" s="358"/>
      <c r="OO402" s="358"/>
      <c r="OP402" s="358"/>
      <c r="OQ402" s="358"/>
      <c r="OR402" s="358"/>
      <c r="OS402" s="358"/>
      <c r="OT402" s="358"/>
      <c r="OU402" s="358"/>
      <c r="OV402" s="358"/>
      <c r="OW402" s="358"/>
      <c r="OX402" s="358"/>
      <c r="OY402" s="358"/>
      <c r="OZ402" s="358"/>
      <c r="PA402" s="358"/>
      <c r="PB402" s="358"/>
      <c r="PC402" s="358"/>
      <c r="PD402" s="358"/>
      <c r="PE402" s="358"/>
      <c r="PF402" s="358"/>
      <c r="PG402" s="358"/>
      <c r="PH402" s="358"/>
      <c r="PI402" s="358"/>
      <c r="PJ402" s="358"/>
      <c r="PK402" s="358"/>
      <c r="PL402" s="358"/>
      <c r="PM402" s="358"/>
      <c r="PN402" s="358"/>
      <c r="PO402" s="358"/>
      <c r="PP402" s="358"/>
      <c r="PQ402" s="358"/>
      <c r="PR402" s="358"/>
      <c r="PS402" s="358"/>
      <c r="PT402" s="358"/>
      <c r="PU402" s="358"/>
      <c r="PV402" s="358"/>
      <c r="PW402" s="358"/>
      <c r="PX402" s="358"/>
      <c r="PY402" s="358"/>
      <c r="PZ402" s="358"/>
      <c r="QA402" s="358"/>
      <c r="QB402" s="358"/>
      <c r="QC402" s="358"/>
      <c r="QD402" s="358"/>
      <c r="QE402" s="358"/>
      <c r="QF402" s="358"/>
      <c r="QG402" s="358"/>
      <c r="QH402" s="358"/>
      <c r="QI402" s="358"/>
      <c r="QJ402" s="358"/>
      <c r="QK402" s="358"/>
      <c r="QL402" s="358"/>
      <c r="QM402" s="358"/>
      <c r="QN402" s="358"/>
      <c r="QO402" s="358"/>
      <c r="QP402" s="358"/>
      <c r="QQ402" s="358"/>
      <c r="QR402" s="358"/>
      <c r="QS402" s="358"/>
      <c r="QT402" s="358"/>
      <c r="QU402" s="358"/>
      <c r="QV402" s="358"/>
      <c r="QW402" s="358"/>
      <c r="QX402" s="358"/>
      <c r="QY402" s="358"/>
      <c r="QZ402" s="358"/>
      <c r="RA402" s="358"/>
      <c r="RB402" s="358"/>
      <c r="RC402" s="358"/>
      <c r="RD402" s="358"/>
      <c r="RE402" s="358"/>
      <c r="RF402" s="358"/>
      <c r="RG402" s="358"/>
      <c r="RH402" s="358"/>
      <c r="RI402" s="358"/>
      <c r="RJ402" s="358"/>
      <c r="RK402" s="358"/>
      <c r="RL402" s="358"/>
      <c r="RM402" s="358"/>
      <c r="RN402" s="358"/>
      <c r="RO402" s="358"/>
      <c r="RP402" s="358"/>
      <c r="RQ402" s="358"/>
      <c r="RR402" s="358"/>
      <c r="RS402" s="358"/>
      <c r="RT402" s="358"/>
      <c r="RU402" s="358"/>
      <c r="RV402" s="358"/>
      <c r="RW402" s="358"/>
      <c r="RX402" s="358"/>
      <c r="RY402" s="358"/>
      <c r="RZ402" s="358"/>
      <c r="SA402" s="358"/>
      <c r="SB402" s="358"/>
      <c r="SC402" s="358"/>
      <c r="SD402" s="358"/>
      <c r="SE402" s="358"/>
      <c r="SF402" s="358"/>
      <c r="SG402" s="358"/>
      <c r="SH402" s="358"/>
      <c r="SI402" s="358"/>
      <c r="SJ402" s="358"/>
      <c r="SK402" s="358"/>
      <c r="SL402" s="358"/>
      <c r="SM402" s="358"/>
      <c r="SN402" s="358"/>
      <c r="SO402" s="358"/>
      <c r="SP402" s="358"/>
      <c r="SQ402" s="358"/>
      <c r="SR402" s="358"/>
      <c r="SS402" s="358"/>
      <c r="ST402" s="358"/>
      <c r="SU402" s="358"/>
      <c r="SV402" s="358"/>
      <c r="SW402" s="358"/>
      <c r="SX402" s="358"/>
      <c r="SY402" s="358"/>
      <c r="SZ402" s="358"/>
      <c r="TA402" s="358"/>
      <c r="TB402" s="358"/>
      <c r="TC402" s="358"/>
      <c r="TD402" s="358"/>
      <c r="TE402" s="358"/>
      <c r="TF402" s="358"/>
      <c r="TG402" s="358"/>
      <c r="TH402" s="358"/>
      <c r="TI402" s="358"/>
      <c r="TJ402" s="358"/>
      <c r="TK402" s="358"/>
      <c r="TL402" s="358"/>
      <c r="TM402" s="358"/>
      <c r="TN402" s="358"/>
      <c r="TO402" s="358"/>
      <c r="TP402" s="358"/>
      <c r="TQ402" s="358"/>
      <c r="TR402" s="358"/>
      <c r="TS402" s="358"/>
      <c r="TT402" s="358"/>
      <c r="TU402" s="358"/>
      <c r="TV402" s="358"/>
      <c r="TW402" s="358"/>
      <c r="TX402" s="358"/>
      <c r="TY402" s="358"/>
      <c r="TZ402" s="358"/>
      <c r="UA402" s="358"/>
      <c r="UB402" s="358"/>
      <c r="UC402" s="358"/>
      <c r="UD402" s="358"/>
      <c r="UE402" s="358"/>
      <c r="UF402" s="358"/>
      <c r="UG402" s="358"/>
      <c r="UH402" s="358"/>
      <c r="UI402" s="358"/>
      <c r="UJ402" s="358"/>
      <c r="UK402" s="358"/>
      <c r="UL402" s="358"/>
      <c r="UM402" s="358"/>
      <c r="UN402" s="358"/>
      <c r="UO402" s="358"/>
      <c r="UP402" s="358"/>
      <c r="UQ402" s="358"/>
      <c r="UR402" s="358"/>
      <c r="US402" s="358"/>
      <c r="UT402" s="358"/>
      <c r="UU402" s="358"/>
      <c r="UV402" s="358"/>
      <c r="UW402" s="358"/>
      <c r="UX402" s="358"/>
      <c r="UY402" s="358"/>
      <c r="UZ402" s="358"/>
      <c r="VA402" s="358"/>
      <c r="VB402" s="358"/>
      <c r="VC402" s="358"/>
      <c r="VD402" s="358"/>
      <c r="VE402" s="358"/>
      <c r="VF402" s="358"/>
      <c r="VG402" s="358"/>
      <c r="VH402" s="358"/>
      <c r="VI402" s="358"/>
      <c r="VJ402" s="358"/>
      <c r="VK402" s="358"/>
      <c r="VL402" s="358"/>
      <c r="VM402" s="358"/>
      <c r="VN402" s="358"/>
      <c r="VO402" s="358"/>
      <c r="VP402" s="358"/>
      <c r="VQ402" s="358"/>
      <c r="VR402" s="358"/>
      <c r="VS402" s="358"/>
      <c r="VT402" s="358"/>
      <c r="VU402" s="358"/>
      <c r="VV402" s="358"/>
      <c r="VW402" s="358"/>
      <c r="VX402" s="358"/>
      <c r="VY402" s="358"/>
      <c r="VZ402" s="358"/>
      <c r="WA402" s="358"/>
      <c r="WB402" s="358"/>
      <c r="WC402" s="358"/>
      <c r="WD402" s="358"/>
      <c r="WE402" s="358"/>
      <c r="WF402" s="358"/>
      <c r="WG402" s="358"/>
      <c r="WH402" s="358"/>
    </row>
    <row r="403" spans="1:606" s="357" customFormat="1" ht="15">
      <c r="A403" s="359"/>
      <c r="B403" s="234"/>
      <c r="C403" s="221"/>
      <c r="D403" s="180"/>
      <c r="E403" s="453"/>
      <c r="F403" s="895"/>
      <c r="G403" s="895"/>
      <c r="H403" s="902"/>
      <c r="I403" s="615" t="s">
        <v>0</v>
      </c>
      <c r="J403" s="615" t="s">
        <v>544</v>
      </c>
      <c r="K403" s="608" t="s">
        <v>957</v>
      </c>
      <c r="L403" s="615" t="s">
        <v>621</v>
      </c>
      <c r="M403" s="604">
        <v>0</v>
      </c>
      <c r="N403" s="604"/>
      <c r="O403" s="604"/>
      <c r="P403" s="618"/>
      <c r="Q403" s="619"/>
      <c r="R403" s="613"/>
      <c r="S403" s="457">
        <v>3</v>
      </c>
      <c r="V403" s="360"/>
      <c r="BF403" s="358"/>
      <c r="BG403" s="358"/>
      <c r="BH403" s="358"/>
      <c r="BI403" s="358"/>
      <c r="BJ403" s="358"/>
      <c r="BK403" s="358"/>
      <c r="BL403" s="358"/>
      <c r="BM403" s="358"/>
      <c r="BN403" s="358"/>
      <c r="BO403" s="358"/>
      <c r="BP403" s="358"/>
      <c r="BQ403" s="358"/>
      <c r="BR403" s="358"/>
      <c r="BS403" s="358"/>
      <c r="BT403" s="358"/>
      <c r="BU403" s="358"/>
      <c r="BV403" s="358"/>
      <c r="BW403" s="358"/>
      <c r="BX403" s="358"/>
      <c r="BY403" s="358"/>
      <c r="BZ403" s="358"/>
      <c r="CA403" s="358"/>
      <c r="CB403" s="358"/>
      <c r="CC403" s="358"/>
      <c r="CD403" s="358"/>
      <c r="CE403" s="358"/>
      <c r="CF403" s="358"/>
      <c r="CG403" s="358"/>
      <c r="CH403" s="358"/>
      <c r="CI403" s="358"/>
      <c r="CJ403" s="358"/>
      <c r="CK403" s="358"/>
      <c r="CL403" s="358"/>
      <c r="CM403" s="358"/>
      <c r="CN403" s="358"/>
      <c r="CO403" s="358"/>
      <c r="CP403" s="358"/>
      <c r="CQ403" s="358"/>
      <c r="CR403" s="358"/>
      <c r="CS403" s="358"/>
      <c r="CT403" s="358"/>
      <c r="CU403" s="358"/>
      <c r="CV403" s="358"/>
      <c r="CW403" s="358"/>
      <c r="CX403" s="358"/>
      <c r="CY403" s="358"/>
      <c r="CZ403" s="358"/>
      <c r="DA403" s="358"/>
      <c r="DB403" s="358"/>
      <c r="DC403" s="358"/>
      <c r="DD403" s="358"/>
      <c r="DE403" s="358"/>
      <c r="DF403" s="358"/>
      <c r="DG403" s="358"/>
      <c r="DH403" s="358"/>
      <c r="DI403" s="358"/>
      <c r="DJ403" s="358"/>
      <c r="DK403" s="358"/>
      <c r="DL403" s="358"/>
      <c r="DM403" s="358"/>
      <c r="DN403" s="358"/>
      <c r="DO403" s="358"/>
      <c r="DP403" s="358"/>
      <c r="DQ403" s="358"/>
      <c r="DR403" s="358"/>
      <c r="DS403" s="358"/>
      <c r="DT403" s="358"/>
      <c r="DU403" s="358"/>
      <c r="DV403" s="358"/>
      <c r="DW403" s="358"/>
      <c r="DX403" s="358"/>
      <c r="DY403" s="358"/>
      <c r="DZ403" s="358"/>
      <c r="EA403" s="358"/>
      <c r="EB403" s="358"/>
      <c r="EC403" s="358"/>
      <c r="ED403" s="358"/>
      <c r="EE403" s="358"/>
      <c r="EF403" s="358"/>
      <c r="EG403" s="358"/>
      <c r="EH403" s="358"/>
      <c r="EI403" s="358"/>
      <c r="EJ403" s="358"/>
      <c r="EK403" s="358"/>
      <c r="EL403" s="358"/>
      <c r="EM403" s="358"/>
      <c r="EN403" s="358"/>
      <c r="EO403" s="358"/>
      <c r="EP403" s="358"/>
      <c r="EQ403" s="358"/>
      <c r="ER403" s="358"/>
      <c r="ES403" s="358"/>
      <c r="ET403" s="358"/>
      <c r="EU403" s="358"/>
      <c r="EV403" s="358"/>
      <c r="EW403" s="358"/>
      <c r="EX403" s="358"/>
      <c r="EY403" s="358"/>
      <c r="EZ403" s="358"/>
      <c r="FA403" s="358"/>
      <c r="FB403" s="358"/>
      <c r="FC403" s="358"/>
      <c r="FD403" s="358"/>
      <c r="FE403" s="358"/>
      <c r="FF403" s="358"/>
      <c r="FG403" s="358"/>
      <c r="FH403" s="358"/>
      <c r="FI403" s="358"/>
      <c r="FJ403" s="358"/>
      <c r="FK403" s="358"/>
      <c r="FL403" s="358"/>
      <c r="FM403" s="358"/>
      <c r="FN403" s="358"/>
      <c r="FO403" s="358"/>
      <c r="FP403" s="358"/>
      <c r="FQ403" s="358"/>
      <c r="FR403" s="358"/>
      <c r="FS403" s="358"/>
      <c r="FT403" s="358"/>
      <c r="FU403" s="358"/>
      <c r="FV403" s="358"/>
      <c r="FW403" s="358"/>
      <c r="FX403" s="358"/>
      <c r="FY403" s="358"/>
      <c r="FZ403" s="358"/>
      <c r="GA403" s="358"/>
      <c r="GB403" s="358"/>
      <c r="GC403" s="358"/>
      <c r="GD403" s="358"/>
      <c r="GE403" s="358"/>
      <c r="GF403" s="358"/>
      <c r="GG403" s="358"/>
      <c r="GH403" s="358"/>
      <c r="GI403" s="358"/>
      <c r="GJ403" s="358"/>
      <c r="GK403" s="358"/>
      <c r="GL403" s="358"/>
      <c r="GM403" s="358"/>
      <c r="GN403" s="358"/>
      <c r="GO403" s="358"/>
      <c r="GP403" s="358"/>
      <c r="GQ403" s="358"/>
      <c r="GR403" s="358"/>
      <c r="GS403" s="358"/>
      <c r="GT403" s="358"/>
      <c r="GU403" s="358"/>
      <c r="GV403" s="358"/>
      <c r="GW403" s="358"/>
      <c r="GX403" s="358"/>
      <c r="GY403" s="358"/>
      <c r="GZ403" s="358"/>
      <c r="HA403" s="358"/>
      <c r="HB403" s="358"/>
      <c r="HC403" s="358"/>
      <c r="HD403" s="358"/>
      <c r="HE403" s="358"/>
      <c r="HF403" s="358"/>
      <c r="HG403" s="358"/>
      <c r="HH403" s="358"/>
      <c r="HI403" s="358"/>
      <c r="HJ403" s="358"/>
      <c r="HK403" s="358"/>
      <c r="HL403" s="358"/>
      <c r="HM403" s="358"/>
      <c r="HN403" s="358"/>
      <c r="HO403" s="358"/>
      <c r="HP403" s="358"/>
      <c r="HQ403" s="358"/>
      <c r="HR403" s="358"/>
      <c r="HS403" s="358"/>
      <c r="HT403" s="358"/>
      <c r="HU403" s="358"/>
      <c r="HV403" s="358"/>
      <c r="HW403" s="358"/>
      <c r="HX403" s="358"/>
      <c r="HY403" s="358"/>
      <c r="HZ403" s="358"/>
      <c r="IA403" s="358"/>
      <c r="IB403" s="358"/>
      <c r="IC403" s="358"/>
      <c r="ID403" s="358"/>
      <c r="IE403" s="358"/>
      <c r="IF403" s="358"/>
      <c r="IG403" s="358"/>
      <c r="IH403" s="358"/>
      <c r="II403" s="358"/>
      <c r="IJ403" s="358"/>
      <c r="IK403" s="358"/>
      <c r="IL403" s="358"/>
      <c r="IM403" s="358"/>
      <c r="IN403" s="358"/>
      <c r="IO403" s="358"/>
      <c r="IP403" s="358"/>
      <c r="IQ403" s="358"/>
      <c r="IR403" s="358"/>
      <c r="IS403" s="358"/>
      <c r="IT403" s="358"/>
      <c r="IU403" s="358"/>
      <c r="IV403" s="358"/>
      <c r="IW403" s="358"/>
      <c r="IX403" s="358"/>
      <c r="IY403" s="358"/>
      <c r="IZ403" s="358"/>
      <c r="JA403" s="358"/>
      <c r="JB403" s="358"/>
      <c r="JC403" s="358"/>
      <c r="JD403" s="358"/>
      <c r="JE403" s="358"/>
      <c r="JF403" s="358"/>
      <c r="JG403" s="358"/>
      <c r="JH403" s="358"/>
      <c r="JI403" s="358"/>
      <c r="JJ403" s="358"/>
      <c r="JK403" s="358"/>
      <c r="JL403" s="358"/>
      <c r="JM403" s="358"/>
      <c r="JN403" s="358"/>
      <c r="JO403" s="358"/>
      <c r="JP403" s="358"/>
      <c r="JQ403" s="358"/>
      <c r="JR403" s="358"/>
      <c r="JS403" s="358"/>
      <c r="JT403" s="358"/>
      <c r="JU403" s="358"/>
      <c r="JV403" s="358"/>
      <c r="JW403" s="358"/>
      <c r="JX403" s="358"/>
      <c r="JY403" s="358"/>
      <c r="JZ403" s="358"/>
      <c r="KA403" s="358"/>
      <c r="KB403" s="358"/>
      <c r="KC403" s="358"/>
      <c r="KD403" s="358"/>
      <c r="KE403" s="358"/>
      <c r="KF403" s="358"/>
      <c r="KG403" s="358"/>
      <c r="KH403" s="358"/>
      <c r="KI403" s="358"/>
      <c r="KJ403" s="358"/>
      <c r="KK403" s="358"/>
      <c r="KL403" s="358"/>
      <c r="KM403" s="358"/>
      <c r="KN403" s="358"/>
      <c r="KO403" s="358"/>
      <c r="KP403" s="358"/>
      <c r="KQ403" s="358"/>
      <c r="KR403" s="358"/>
      <c r="KS403" s="358"/>
      <c r="KT403" s="358"/>
      <c r="KU403" s="358"/>
      <c r="KV403" s="358"/>
      <c r="KW403" s="358"/>
      <c r="KX403" s="358"/>
      <c r="KY403" s="358"/>
      <c r="KZ403" s="358"/>
      <c r="LA403" s="358"/>
      <c r="LB403" s="358"/>
      <c r="LC403" s="358"/>
      <c r="LD403" s="358"/>
      <c r="LE403" s="358"/>
      <c r="LF403" s="358"/>
      <c r="LG403" s="358"/>
      <c r="LH403" s="358"/>
      <c r="LI403" s="358"/>
      <c r="LJ403" s="358"/>
      <c r="LK403" s="358"/>
      <c r="LL403" s="358"/>
      <c r="LM403" s="358"/>
      <c r="LN403" s="358"/>
      <c r="LO403" s="358"/>
      <c r="LP403" s="358"/>
      <c r="LQ403" s="358"/>
      <c r="LR403" s="358"/>
      <c r="LS403" s="358"/>
      <c r="LT403" s="358"/>
      <c r="LU403" s="358"/>
      <c r="LV403" s="358"/>
      <c r="LW403" s="358"/>
      <c r="LX403" s="358"/>
      <c r="LY403" s="358"/>
      <c r="LZ403" s="358"/>
      <c r="MA403" s="358"/>
      <c r="MB403" s="358"/>
      <c r="MC403" s="358"/>
      <c r="MD403" s="358"/>
      <c r="ME403" s="358"/>
      <c r="MF403" s="358"/>
      <c r="MG403" s="358"/>
      <c r="MH403" s="358"/>
      <c r="MI403" s="358"/>
      <c r="MJ403" s="358"/>
      <c r="MK403" s="358"/>
      <c r="ML403" s="358"/>
      <c r="MM403" s="358"/>
      <c r="MN403" s="358"/>
      <c r="MO403" s="358"/>
      <c r="MP403" s="358"/>
      <c r="MQ403" s="358"/>
      <c r="MR403" s="358"/>
      <c r="MS403" s="358"/>
      <c r="MT403" s="358"/>
      <c r="MU403" s="358"/>
      <c r="MV403" s="358"/>
      <c r="MW403" s="358"/>
      <c r="MX403" s="358"/>
      <c r="MY403" s="358"/>
      <c r="MZ403" s="358"/>
      <c r="NA403" s="358"/>
      <c r="NB403" s="358"/>
      <c r="NC403" s="358"/>
      <c r="ND403" s="358"/>
      <c r="NE403" s="358"/>
      <c r="NF403" s="358"/>
      <c r="NG403" s="358"/>
      <c r="NH403" s="358"/>
      <c r="NI403" s="358"/>
      <c r="NJ403" s="358"/>
      <c r="NK403" s="358"/>
      <c r="NL403" s="358"/>
      <c r="NM403" s="358"/>
      <c r="NN403" s="358"/>
      <c r="NO403" s="358"/>
      <c r="NP403" s="358"/>
      <c r="NQ403" s="358"/>
      <c r="NR403" s="358"/>
      <c r="NS403" s="358"/>
      <c r="NT403" s="358"/>
      <c r="NU403" s="358"/>
      <c r="NV403" s="358"/>
      <c r="NW403" s="358"/>
      <c r="NX403" s="358"/>
      <c r="NY403" s="358"/>
      <c r="NZ403" s="358"/>
      <c r="OA403" s="358"/>
      <c r="OB403" s="358"/>
      <c r="OC403" s="358"/>
      <c r="OD403" s="358"/>
      <c r="OE403" s="358"/>
      <c r="OF403" s="358"/>
      <c r="OG403" s="358"/>
      <c r="OH403" s="358"/>
      <c r="OI403" s="358"/>
      <c r="OJ403" s="358"/>
      <c r="OK403" s="358"/>
      <c r="OL403" s="358"/>
      <c r="OM403" s="358"/>
      <c r="ON403" s="358"/>
      <c r="OO403" s="358"/>
      <c r="OP403" s="358"/>
      <c r="OQ403" s="358"/>
      <c r="OR403" s="358"/>
      <c r="OS403" s="358"/>
      <c r="OT403" s="358"/>
      <c r="OU403" s="358"/>
      <c r="OV403" s="358"/>
      <c r="OW403" s="358"/>
      <c r="OX403" s="358"/>
      <c r="OY403" s="358"/>
      <c r="OZ403" s="358"/>
      <c r="PA403" s="358"/>
      <c r="PB403" s="358"/>
      <c r="PC403" s="358"/>
      <c r="PD403" s="358"/>
      <c r="PE403" s="358"/>
      <c r="PF403" s="358"/>
      <c r="PG403" s="358"/>
      <c r="PH403" s="358"/>
      <c r="PI403" s="358"/>
      <c r="PJ403" s="358"/>
      <c r="PK403" s="358"/>
      <c r="PL403" s="358"/>
      <c r="PM403" s="358"/>
      <c r="PN403" s="358"/>
      <c r="PO403" s="358"/>
      <c r="PP403" s="358"/>
      <c r="PQ403" s="358"/>
      <c r="PR403" s="358"/>
      <c r="PS403" s="358"/>
      <c r="PT403" s="358"/>
      <c r="PU403" s="358"/>
      <c r="PV403" s="358"/>
      <c r="PW403" s="358"/>
      <c r="PX403" s="358"/>
      <c r="PY403" s="358"/>
      <c r="PZ403" s="358"/>
      <c r="QA403" s="358"/>
      <c r="QB403" s="358"/>
      <c r="QC403" s="358"/>
      <c r="QD403" s="358"/>
      <c r="QE403" s="358"/>
      <c r="QF403" s="358"/>
      <c r="QG403" s="358"/>
      <c r="QH403" s="358"/>
      <c r="QI403" s="358"/>
      <c r="QJ403" s="358"/>
      <c r="QK403" s="358"/>
      <c r="QL403" s="358"/>
      <c r="QM403" s="358"/>
      <c r="QN403" s="358"/>
      <c r="QO403" s="358"/>
      <c r="QP403" s="358"/>
      <c r="QQ403" s="358"/>
      <c r="QR403" s="358"/>
      <c r="QS403" s="358"/>
      <c r="QT403" s="358"/>
      <c r="QU403" s="358"/>
      <c r="QV403" s="358"/>
      <c r="QW403" s="358"/>
      <c r="QX403" s="358"/>
      <c r="QY403" s="358"/>
      <c r="QZ403" s="358"/>
      <c r="RA403" s="358"/>
      <c r="RB403" s="358"/>
      <c r="RC403" s="358"/>
      <c r="RD403" s="358"/>
      <c r="RE403" s="358"/>
      <c r="RF403" s="358"/>
      <c r="RG403" s="358"/>
      <c r="RH403" s="358"/>
      <c r="RI403" s="358"/>
      <c r="RJ403" s="358"/>
      <c r="RK403" s="358"/>
      <c r="RL403" s="358"/>
      <c r="RM403" s="358"/>
      <c r="RN403" s="358"/>
      <c r="RO403" s="358"/>
      <c r="RP403" s="358"/>
      <c r="RQ403" s="358"/>
      <c r="RR403" s="358"/>
      <c r="RS403" s="358"/>
      <c r="RT403" s="358"/>
      <c r="RU403" s="358"/>
      <c r="RV403" s="358"/>
      <c r="RW403" s="358"/>
      <c r="RX403" s="358"/>
      <c r="RY403" s="358"/>
      <c r="RZ403" s="358"/>
      <c r="SA403" s="358"/>
      <c r="SB403" s="358"/>
      <c r="SC403" s="358"/>
      <c r="SD403" s="358"/>
      <c r="SE403" s="358"/>
      <c r="SF403" s="358"/>
      <c r="SG403" s="358"/>
      <c r="SH403" s="358"/>
      <c r="SI403" s="358"/>
      <c r="SJ403" s="358"/>
      <c r="SK403" s="358"/>
      <c r="SL403" s="358"/>
      <c r="SM403" s="358"/>
      <c r="SN403" s="358"/>
      <c r="SO403" s="358"/>
      <c r="SP403" s="358"/>
      <c r="SQ403" s="358"/>
      <c r="SR403" s="358"/>
      <c r="SS403" s="358"/>
      <c r="ST403" s="358"/>
      <c r="SU403" s="358"/>
      <c r="SV403" s="358"/>
      <c r="SW403" s="358"/>
      <c r="SX403" s="358"/>
      <c r="SY403" s="358"/>
      <c r="SZ403" s="358"/>
      <c r="TA403" s="358"/>
      <c r="TB403" s="358"/>
      <c r="TC403" s="358"/>
      <c r="TD403" s="358"/>
      <c r="TE403" s="358"/>
      <c r="TF403" s="358"/>
      <c r="TG403" s="358"/>
      <c r="TH403" s="358"/>
      <c r="TI403" s="358"/>
      <c r="TJ403" s="358"/>
      <c r="TK403" s="358"/>
      <c r="TL403" s="358"/>
      <c r="TM403" s="358"/>
      <c r="TN403" s="358"/>
      <c r="TO403" s="358"/>
      <c r="TP403" s="358"/>
      <c r="TQ403" s="358"/>
      <c r="TR403" s="358"/>
      <c r="TS403" s="358"/>
      <c r="TT403" s="358"/>
      <c r="TU403" s="358"/>
      <c r="TV403" s="358"/>
      <c r="TW403" s="358"/>
      <c r="TX403" s="358"/>
      <c r="TY403" s="358"/>
      <c r="TZ403" s="358"/>
      <c r="UA403" s="358"/>
      <c r="UB403" s="358"/>
      <c r="UC403" s="358"/>
      <c r="UD403" s="358"/>
      <c r="UE403" s="358"/>
      <c r="UF403" s="358"/>
      <c r="UG403" s="358"/>
      <c r="UH403" s="358"/>
      <c r="UI403" s="358"/>
      <c r="UJ403" s="358"/>
      <c r="UK403" s="358"/>
      <c r="UL403" s="358"/>
      <c r="UM403" s="358"/>
      <c r="UN403" s="358"/>
      <c r="UO403" s="358"/>
      <c r="UP403" s="358"/>
      <c r="UQ403" s="358"/>
      <c r="UR403" s="358"/>
      <c r="US403" s="358"/>
      <c r="UT403" s="358"/>
      <c r="UU403" s="358"/>
      <c r="UV403" s="358"/>
      <c r="UW403" s="358"/>
      <c r="UX403" s="358"/>
      <c r="UY403" s="358"/>
      <c r="UZ403" s="358"/>
      <c r="VA403" s="358"/>
      <c r="VB403" s="358"/>
      <c r="VC403" s="358"/>
      <c r="VD403" s="358"/>
      <c r="VE403" s="358"/>
      <c r="VF403" s="358"/>
      <c r="VG403" s="358"/>
      <c r="VH403" s="358"/>
      <c r="VI403" s="358"/>
      <c r="VJ403" s="358"/>
      <c r="VK403" s="358"/>
      <c r="VL403" s="358"/>
      <c r="VM403" s="358"/>
      <c r="VN403" s="358"/>
      <c r="VO403" s="358"/>
      <c r="VP403" s="358"/>
      <c r="VQ403" s="358"/>
      <c r="VR403" s="358"/>
      <c r="VS403" s="358"/>
      <c r="VT403" s="358"/>
      <c r="VU403" s="358"/>
      <c r="VV403" s="358"/>
      <c r="VW403" s="358"/>
      <c r="VX403" s="358"/>
      <c r="VY403" s="358"/>
      <c r="VZ403" s="358"/>
      <c r="WA403" s="358"/>
      <c r="WB403" s="358"/>
      <c r="WC403" s="358"/>
      <c r="WD403" s="358"/>
      <c r="WE403" s="358"/>
      <c r="WF403" s="358"/>
      <c r="WG403" s="358"/>
      <c r="WH403" s="358"/>
    </row>
    <row r="404" spans="1:606" s="357" customFormat="1" ht="15">
      <c r="A404" s="359"/>
      <c r="B404" s="234"/>
      <c r="C404" s="221"/>
      <c r="D404" s="180"/>
      <c r="E404" s="453"/>
      <c r="F404" s="895"/>
      <c r="G404" s="895"/>
      <c r="H404" s="902"/>
      <c r="I404" s="607" t="s">
        <v>0</v>
      </c>
      <c r="J404" s="607" t="s">
        <v>544</v>
      </c>
      <c r="K404" s="608" t="s">
        <v>957</v>
      </c>
      <c r="L404" s="607" t="s">
        <v>8</v>
      </c>
      <c r="M404" s="604">
        <v>15844200.529999999</v>
      </c>
      <c r="N404" s="604">
        <v>15844200.529999999</v>
      </c>
      <c r="O404" s="604"/>
      <c r="P404" s="609"/>
      <c r="Q404" s="604"/>
      <c r="R404" s="613"/>
      <c r="S404" s="444">
        <v>3</v>
      </c>
      <c r="BF404" s="358"/>
      <c r="BG404" s="358"/>
      <c r="BH404" s="358"/>
      <c r="BI404" s="358"/>
      <c r="BJ404" s="358"/>
      <c r="BK404" s="358"/>
      <c r="BL404" s="358"/>
      <c r="BM404" s="358"/>
      <c r="BN404" s="358"/>
      <c r="BO404" s="358"/>
      <c r="BP404" s="358"/>
      <c r="BQ404" s="358"/>
      <c r="BR404" s="358"/>
      <c r="BS404" s="358"/>
      <c r="BT404" s="358"/>
      <c r="BU404" s="358"/>
      <c r="BV404" s="358"/>
      <c r="BW404" s="358"/>
      <c r="BX404" s="358"/>
      <c r="BY404" s="358"/>
      <c r="BZ404" s="358"/>
      <c r="CA404" s="358"/>
      <c r="CB404" s="358"/>
      <c r="CC404" s="358"/>
      <c r="CD404" s="358"/>
      <c r="CE404" s="358"/>
      <c r="CF404" s="358"/>
      <c r="CG404" s="358"/>
      <c r="CH404" s="358"/>
      <c r="CI404" s="358"/>
      <c r="CJ404" s="358"/>
      <c r="CK404" s="358"/>
      <c r="CL404" s="358"/>
      <c r="CM404" s="358"/>
      <c r="CN404" s="358"/>
      <c r="CO404" s="358"/>
      <c r="CP404" s="358"/>
      <c r="CQ404" s="358"/>
      <c r="CR404" s="358"/>
      <c r="CS404" s="358"/>
      <c r="CT404" s="358"/>
      <c r="CU404" s="358"/>
      <c r="CV404" s="358"/>
      <c r="CW404" s="358"/>
      <c r="CX404" s="358"/>
      <c r="CY404" s="358"/>
      <c r="CZ404" s="358"/>
      <c r="DA404" s="358"/>
      <c r="DB404" s="358"/>
      <c r="DC404" s="358"/>
      <c r="DD404" s="358"/>
      <c r="DE404" s="358"/>
      <c r="DF404" s="358"/>
      <c r="DG404" s="358"/>
      <c r="DH404" s="358"/>
      <c r="DI404" s="358"/>
      <c r="DJ404" s="358"/>
      <c r="DK404" s="358"/>
      <c r="DL404" s="358"/>
      <c r="DM404" s="358"/>
      <c r="DN404" s="358"/>
      <c r="DO404" s="358"/>
      <c r="DP404" s="358"/>
      <c r="DQ404" s="358"/>
      <c r="DR404" s="358"/>
      <c r="DS404" s="358"/>
      <c r="DT404" s="358"/>
      <c r="DU404" s="358"/>
      <c r="DV404" s="358"/>
      <c r="DW404" s="358"/>
      <c r="DX404" s="358"/>
      <c r="DY404" s="358"/>
      <c r="DZ404" s="358"/>
      <c r="EA404" s="358"/>
      <c r="EB404" s="358"/>
      <c r="EC404" s="358"/>
      <c r="ED404" s="358"/>
      <c r="EE404" s="358"/>
      <c r="EF404" s="358"/>
      <c r="EG404" s="358"/>
      <c r="EH404" s="358"/>
      <c r="EI404" s="358"/>
      <c r="EJ404" s="358"/>
      <c r="EK404" s="358"/>
      <c r="EL404" s="358"/>
      <c r="EM404" s="358"/>
      <c r="EN404" s="358"/>
      <c r="EO404" s="358"/>
      <c r="EP404" s="358"/>
      <c r="EQ404" s="358"/>
      <c r="ER404" s="358"/>
      <c r="ES404" s="358"/>
      <c r="ET404" s="358"/>
      <c r="EU404" s="358"/>
      <c r="EV404" s="358"/>
      <c r="EW404" s="358"/>
      <c r="EX404" s="358"/>
      <c r="EY404" s="358"/>
      <c r="EZ404" s="358"/>
      <c r="FA404" s="358"/>
      <c r="FB404" s="358"/>
      <c r="FC404" s="358"/>
      <c r="FD404" s="358"/>
      <c r="FE404" s="358"/>
      <c r="FF404" s="358"/>
      <c r="FG404" s="358"/>
      <c r="FH404" s="358"/>
      <c r="FI404" s="358"/>
      <c r="FJ404" s="358"/>
      <c r="FK404" s="358"/>
      <c r="FL404" s="358"/>
      <c r="FM404" s="358"/>
      <c r="FN404" s="358"/>
      <c r="FO404" s="358"/>
      <c r="FP404" s="358"/>
      <c r="FQ404" s="358"/>
      <c r="FR404" s="358"/>
      <c r="FS404" s="358"/>
      <c r="FT404" s="358"/>
      <c r="FU404" s="358"/>
      <c r="FV404" s="358"/>
      <c r="FW404" s="358"/>
      <c r="FX404" s="358"/>
      <c r="FY404" s="358"/>
      <c r="FZ404" s="358"/>
      <c r="GA404" s="358"/>
      <c r="GB404" s="358"/>
      <c r="GC404" s="358"/>
      <c r="GD404" s="358"/>
      <c r="GE404" s="358"/>
      <c r="GF404" s="358"/>
      <c r="GG404" s="358"/>
      <c r="GH404" s="358"/>
      <c r="GI404" s="358"/>
      <c r="GJ404" s="358"/>
      <c r="GK404" s="358"/>
      <c r="GL404" s="358"/>
      <c r="GM404" s="358"/>
      <c r="GN404" s="358"/>
      <c r="GO404" s="358"/>
      <c r="GP404" s="358"/>
      <c r="GQ404" s="358"/>
      <c r="GR404" s="358"/>
      <c r="GS404" s="358"/>
      <c r="GT404" s="358"/>
      <c r="GU404" s="358"/>
      <c r="GV404" s="358"/>
      <c r="GW404" s="358"/>
      <c r="GX404" s="358"/>
      <c r="GY404" s="358"/>
      <c r="GZ404" s="358"/>
      <c r="HA404" s="358"/>
      <c r="HB404" s="358"/>
      <c r="HC404" s="358"/>
      <c r="HD404" s="358"/>
      <c r="HE404" s="358"/>
      <c r="HF404" s="358"/>
      <c r="HG404" s="358"/>
      <c r="HH404" s="358"/>
      <c r="HI404" s="358"/>
      <c r="HJ404" s="358"/>
      <c r="HK404" s="358"/>
      <c r="HL404" s="358"/>
      <c r="HM404" s="358"/>
      <c r="HN404" s="358"/>
      <c r="HO404" s="358"/>
      <c r="HP404" s="358"/>
      <c r="HQ404" s="358"/>
      <c r="HR404" s="358"/>
      <c r="HS404" s="358"/>
      <c r="HT404" s="358"/>
      <c r="HU404" s="358"/>
      <c r="HV404" s="358"/>
      <c r="HW404" s="358"/>
      <c r="HX404" s="358"/>
      <c r="HY404" s="358"/>
      <c r="HZ404" s="358"/>
      <c r="IA404" s="358"/>
      <c r="IB404" s="358"/>
      <c r="IC404" s="358"/>
      <c r="ID404" s="358"/>
      <c r="IE404" s="358"/>
      <c r="IF404" s="358"/>
      <c r="IG404" s="358"/>
      <c r="IH404" s="358"/>
      <c r="II404" s="358"/>
      <c r="IJ404" s="358"/>
      <c r="IK404" s="358"/>
      <c r="IL404" s="358"/>
      <c r="IM404" s="358"/>
      <c r="IN404" s="358"/>
      <c r="IO404" s="358"/>
      <c r="IP404" s="358"/>
      <c r="IQ404" s="358"/>
      <c r="IR404" s="358"/>
      <c r="IS404" s="358"/>
      <c r="IT404" s="358"/>
      <c r="IU404" s="358"/>
      <c r="IV404" s="358"/>
      <c r="IW404" s="358"/>
      <c r="IX404" s="358"/>
      <c r="IY404" s="358"/>
      <c r="IZ404" s="358"/>
      <c r="JA404" s="358"/>
      <c r="JB404" s="358"/>
      <c r="JC404" s="358"/>
      <c r="JD404" s="358"/>
      <c r="JE404" s="358"/>
      <c r="JF404" s="358"/>
      <c r="JG404" s="358"/>
      <c r="JH404" s="358"/>
      <c r="JI404" s="358"/>
      <c r="JJ404" s="358"/>
      <c r="JK404" s="358"/>
      <c r="JL404" s="358"/>
      <c r="JM404" s="358"/>
      <c r="JN404" s="358"/>
      <c r="JO404" s="358"/>
      <c r="JP404" s="358"/>
      <c r="JQ404" s="358"/>
      <c r="JR404" s="358"/>
      <c r="JS404" s="358"/>
      <c r="JT404" s="358"/>
      <c r="JU404" s="358"/>
      <c r="JV404" s="358"/>
      <c r="JW404" s="358"/>
      <c r="JX404" s="358"/>
      <c r="JY404" s="358"/>
      <c r="JZ404" s="358"/>
      <c r="KA404" s="358"/>
      <c r="KB404" s="358"/>
      <c r="KC404" s="358"/>
      <c r="KD404" s="358"/>
      <c r="KE404" s="358"/>
      <c r="KF404" s="358"/>
      <c r="KG404" s="358"/>
      <c r="KH404" s="358"/>
      <c r="KI404" s="358"/>
      <c r="KJ404" s="358"/>
      <c r="KK404" s="358"/>
      <c r="KL404" s="358"/>
      <c r="KM404" s="358"/>
      <c r="KN404" s="358"/>
      <c r="KO404" s="358"/>
      <c r="KP404" s="358"/>
      <c r="KQ404" s="358"/>
      <c r="KR404" s="358"/>
      <c r="KS404" s="358"/>
      <c r="KT404" s="358"/>
      <c r="KU404" s="358"/>
      <c r="KV404" s="358"/>
      <c r="KW404" s="358"/>
      <c r="KX404" s="358"/>
      <c r="KY404" s="358"/>
      <c r="KZ404" s="358"/>
      <c r="LA404" s="358"/>
      <c r="LB404" s="358"/>
      <c r="LC404" s="358"/>
      <c r="LD404" s="358"/>
      <c r="LE404" s="358"/>
      <c r="LF404" s="358"/>
      <c r="LG404" s="358"/>
      <c r="LH404" s="358"/>
      <c r="LI404" s="358"/>
      <c r="LJ404" s="358"/>
      <c r="LK404" s="358"/>
      <c r="LL404" s="358"/>
      <c r="LM404" s="358"/>
      <c r="LN404" s="358"/>
      <c r="LO404" s="358"/>
      <c r="LP404" s="358"/>
      <c r="LQ404" s="358"/>
      <c r="LR404" s="358"/>
      <c r="LS404" s="358"/>
      <c r="LT404" s="358"/>
      <c r="LU404" s="358"/>
      <c r="LV404" s="358"/>
      <c r="LW404" s="358"/>
      <c r="LX404" s="358"/>
      <c r="LY404" s="358"/>
      <c r="LZ404" s="358"/>
      <c r="MA404" s="358"/>
      <c r="MB404" s="358"/>
      <c r="MC404" s="358"/>
      <c r="MD404" s="358"/>
      <c r="ME404" s="358"/>
      <c r="MF404" s="358"/>
      <c r="MG404" s="358"/>
      <c r="MH404" s="358"/>
      <c r="MI404" s="358"/>
      <c r="MJ404" s="358"/>
      <c r="MK404" s="358"/>
      <c r="ML404" s="358"/>
      <c r="MM404" s="358"/>
      <c r="MN404" s="358"/>
      <c r="MO404" s="358"/>
      <c r="MP404" s="358"/>
      <c r="MQ404" s="358"/>
      <c r="MR404" s="358"/>
      <c r="MS404" s="358"/>
      <c r="MT404" s="358"/>
      <c r="MU404" s="358"/>
      <c r="MV404" s="358"/>
      <c r="MW404" s="358"/>
      <c r="MX404" s="358"/>
      <c r="MY404" s="358"/>
      <c r="MZ404" s="358"/>
      <c r="NA404" s="358"/>
      <c r="NB404" s="358"/>
      <c r="NC404" s="358"/>
      <c r="ND404" s="358"/>
      <c r="NE404" s="358"/>
      <c r="NF404" s="358"/>
      <c r="NG404" s="358"/>
      <c r="NH404" s="358"/>
      <c r="NI404" s="358"/>
      <c r="NJ404" s="358"/>
      <c r="NK404" s="358"/>
      <c r="NL404" s="358"/>
      <c r="NM404" s="358"/>
      <c r="NN404" s="358"/>
      <c r="NO404" s="358"/>
      <c r="NP404" s="358"/>
      <c r="NQ404" s="358"/>
      <c r="NR404" s="358"/>
      <c r="NS404" s="358"/>
      <c r="NT404" s="358"/>
      <c r="NU404" s="358"/>
      <c r="NV404" s="358"/>
      <c r="NW404" s="358"/>
      <c r="NX404" s="358"/>
      <c r="NY404" s="358"/>
      <c r="NZ404" s="358"/>
      <c r="OA404" s="358"/>
      <c r="OB404" s="358"/>
      <c r="OC404" s="358"/>
      <c r="OD404" s="358"/>
      <c r="OE404" s="358"/>
      <c r="OF404" s="358"/>
      <c r="OG404" s="358"/>
      <c r="OH404" s="358"/>
      <c r="OI404" s="358"/>
      <c r="OJ404" s="358"/>
      <c r="OK404" s="358"/>
      <c r="OL404" s="358"/>
      <c r="OM404" s="358"/>
      <c r="ON404" s="358"/>
      <c r="OO404" s="358"/>
      <c r="OP404" s="358"/>
      <c r="OQ404" s="358"/>
      <c r="OR404" s="358"/>
      <c r="OS404" s="358"/>
      <c r="OT404" s="358"/>
      <c r="OU404" s="358"/>
      <c r="OV404" s="358"/>
      <c r="OW404" s="358"/>
      <c r="OX404" s="358"/>
      <c r="OY404" s="358"/>
      <c r="OZ404" s="358"/>
      <c r="PA404" s="358"/>
      <c r="PB404" s="358"/>
      <c r="PC404" s="358"/>
      <c r="PD404" s="358"/>
      <c r="PE404" s="358"/>
      <c r="PF404" s="358"/>
      <c r="PG404" s="358"/>
      <c r="PH404" s="358"/>
      <c r="PI404" s="358"/>
      <c r="PJ404" s="358"/>
      <c r="PK404" s="358"/>
      <c r="PL404" s="358"/>
      <c r="PM404" s="358"/>
      <c r="PN404" s="358"/>
      <c r="PO404" s="358"/>
      <c r="PP404" s="358"/>
      <c r="PQ404" s="358"/>
      <c r="PR404" s="358"/>
      <c r="PS404" s="358"/>
      <c r="PT404" s="358"/>
      <c r="PU404" s="358"/>
      <c r="PV404" s="358"/>
      <c r="PW404" s="358"/>
      <c r="PX404" s="358"/>
      <c r="PY404" s="358"/>
      <c r="PZ404" s="358"/>
      <c r="QA404" s="358"/>
      <c r="QB404" s="358"/>
      <c r="QC404" s="358"/>
      <c r="QD404" s="358"/>
      <c r="QE404" s="358"/>
      <c r="QF404" s="358"/>
      <c r="QG404" s="358"/>
      <c r="QH404" s="358"/>
      <c r="QI404" s="358"/>
      <c r="QJ404" s="358"/>
      <c r="QK404" s="358"/>
      <c r="QL404" s="358"/>
      <c r="QM404" s="358"/>
      <c r="QN404" s="358"/>
      <c r="QO404" s="358"/>
      <c r="QP404" s="358"/>
      <c r="QQ404" s="358"/>
      <c r="QR404" s="358"/>
      <c r="QS404" s="358"/>
      <c r="QT404" s="358"/>
      <c r="QU404" s="358"/>
      <c r="QV404" s="358"/>
      <c r="QW404" s="358"/>
      <c r="QX404" s="358"/>
      <c r="QY404" s="358"/>
      <c r="QZ404" s="358"/>
      <c r="RA404" s="358"/>
      <c r="RB404" s="358"/>
      <c r="RC404" s="358"/>
      <c r="RD404" s="358"/>
      <c r="RE404" s="358"/>
      <c r="RF404" s="358"/>
      <c r="RG404" s="358"/>
      <c r="RH404" s="358"/>
      <c r="RI404" s="358"/>
      <c r="RJ404" s="358"/>
      <c r="RK404" s="358"/>
      <c r="RL404" s="358"/>
      <c r="RM404" s="358"/>
      <c r="RN404" s="358"/>
      <c r="RO404" s="358"/>
      <c r="RP404" s="358"/>
      <c r="RQ404" s="358"/>
      <c r="RR404" s="358"/>
      <c r="RS404" s="358"/>
      <c r="RT404" s="358"/>
      <c r="RU404" s="358"/>
      <c r="RV404" s="358"/>
      <c r="RW404" s="358"/>
      <c r="RX404" s="358"/>
      <c r="RY404" s="358"/>
      <c r="RZ404" s="358"/>
      <c r="SA404" s="358"/>
      <c r="SB404" s="358"/>
      <c r="SC404" s="358"/>
      <c r="SD404" s="358"/>
      <c r="SE404" s="358"/>
      <c r="SF404" s="358"/>
      <c r="SG404" s="358"/>
      <c r="SH404" s="358"/>
      <c r="SI404" s="358"/>
      <c r="SJ404" s="358"/>
      <c r="SK404" s="358"/>
      <c r="SL404" s="358"/>
      <c r="SM404" s="358"/>
      <c r="SN404" s="358"/>
      <c r="SO404" s="358"/>
      <c r="SP404" s="358"/>
      <c r="SQ404" s="358"/>
      <c r="SR404" s="358"/>
      <c r="SS404" s="358"/>
      <c r="ST404" s="358"/>
      <c r="SU404" s="358"/>
      <c r="SV404" s="358"/>
      <c r="SW404" s="358"/>
      <c r="SX404" s="358"/>
      <c r="SY404" s="358"/>
      <c r="SZ404" s="358"/>
      <c r="TA404" s="358"/>
      <c r="TB404" s="358"/>
      <c r="TC404" s="358"/>
      <c r="TD404" s="358"/>
      <c r="TE404" s="358"/>
      <c r="TF404" s="358"/>
      <c r="TG404" s="358"/>
      <c r="TH404" s="358"/>
      <c r="TI404" s="358"/>
      <c r="TJ404" s="358"/>
      <c r="TK404" s="358"/>
      <c r="TL404" s="358"/>
      <c r="TM404" s="358"/>
      <c r="TN404" s="358"/>
      <c r="TO404" s="358"/>
      <c r="TP404" s="358"/>
      <c r="TQ404" s="358"/>
      <c r="TR404" s="358"/>
      <c r="TS404" s="358"/>
      <c r="TT404" s="358"/>
      <c r="TU404" s="358"/>
      <c r="TV404" s="358"/>
      <c r="TW404" s="358"/>
      <c r="TX404" s="358"/>
      <c r="TY404" s="358"/>
      <c r="TZ404" s="358"/>
      <c r="UA404" s="358"/>
      <c r="UB404" s="358"/>
      <c r="UC404" s="358"/>
      <c r="UD404" s="358"/>
      <c r="UE404" s="358"/>
      <c r="UF404" s="358"/>
      <c r="UG404" s="358"/>
      <c r="UH404" s="358"/>
      <c r="UI404" s="358"/>
      <c r="UJ404" s="358"/>
      <c r="UK404" s="358"/>
      <c r="UL404" s="358"/>
      <c r="UM404" s="358"/>
      <c r="UN404" s="358"/>
      <c r="UO404" s="358"/>
      <c r="UP404" s="358"/>
      <c r="UQ404" s="358"/>
      <c r="UR404" s="358"/>
      <c r="US404" s="358"/>
      <c r="UT404" s="358"/>
      <c r="UU404" s="358"/>
      <c r="UV404" s="358"/>
      <c r="UW404" s="358"/>
      <c r="UX404" s="358"/>
      <c r="UY404" s="358"/>
      <c r="UZ404" s="358"/>
      <c r="VA404" s="358"/>
      <c r="VB404" s="358"/>
      <c r="VC404" s="358"/>
      <c r="VD404" s="358"/>
      <c r="VE404" s="358"/>
      <c r="VF404" s="358"/>
      <c r="VG404" s="358"/>
      <c r="VH404" s="358"/>
      <c r="VI404" s="358"/>
      <c r="VJ404" s="358"/>
      <c r="VK404" s="358"/>
      <c r="VL404" s="358"/>
      <c r="VM404" s="358"/>
      <c r="VN404" s="358"/>
      <c r="VO404" s="358"/>
      <c r="VP404" s="358"/>
      <c r="VQ404" s="358"/>
      <c r="VR404" s="358"/>
      <c r="VS404" s="358"/>
      <c r="VT404" s="358"/>
      <c r="VU404" s="358"/>
      <c r="VV404" s="358"/>
      <c r="VW404" s="358"/>
      <c r="VX404" s="358"/>
      <c r="VY404" s="358"/>
      <c r="VZ404" s="358"/>
      <c r="WA404" s="358"/>
      <c r="WB404" s="358"/>
      <c r="WC404" s="358"/>
      <c r="WD404" s="358"/>
      <c r="WE404" s="358"/>
      <c r="WF404" s="358"/>
      <c r="WG404" s="358"/>
      <c r="WH404" s="358"/>
    </row>
    <row r="405" spans="1:606" s="357" customFormat="1" ht="15">
      <c r="A405" s="359"/>
      <c r="B405" s="234"/>
      <c r="C405" s="221"/>
      <c r="D405" s="180"/>
      <c r="E405" s="453"/>
      <c r="F405" s="895"/>
      <c r="G405" s="895"/>
      <c r="H405" s="902"/>
      <c r="I405" s="607" t="s">
        <v>0</v>
      </c>
      <c r="J405" s="607" t="s">
        <v>544</v>
      </c>
      <c r="K405" s="608" t="s">
        <v>957</v>
      </c>
      <c r="L405" s="607" t="s">
        <v>314</v>
      </c>
      <c r="M405" s="604">
        <v>5868900.0599999996</v>
      </c>
      <c r="N405" s="604">
        <v>5868900.0599999996</v>
      </c>
      <c r="O405" s="604"/>
      <c r="P405" s="609"/>
      <c r="Q405" s="604"/>
      <c r="R405" s="613"/>
      <c r="S405" s="444">
        <v>3</v>
      </c>
      <c r="BF405" s="358"/>
      <c r="BG405" s="358"/>
      <c r="BH405" s="358"/>
      <c r="BI405" s="358"/>
      <c r="BJ405" s="358"/>
      <c r="BK405" s="358"/>
      <c r="BL405" s="358"/>
      <c r="BM405" s="358"/>
      <c r="BN405" s="358"/>
      <c r="BO405" s="358"/>
      <c r="BP405" s="358"/>
      <c r="BQ405" s="358"/>
      <c r="BR405" s="358"/>
      <c r="BS405" s="358"/>
      <c r="BT405" s="358"/>
      <c r="BU405" s="358"/>
      <c r="BV405" s="358"/>
      <c r="BW405" s="358"/>
      <c r="BX405" s="358"/>
      <c r="BY405" s="358"/>
      <c r="BZ405" s="358"/>
      <c r="CA405" s="358"/>
      <c r="CB405" s="358"/>
      <c r="CC405" s="358"/>
      <c r="CD405" s="358"/>
      <c r="CE405" s="358"/>
      <c r="CF405" s="358"/>
      <c r="CG405" s="358"/>
      <c r="CH405" s="358"/>
      <c r="CI405" s="358"/>
      <c r="CJ405" s="358"/>
      <c r="CK405" s="358"/>
      <c r="CL405" s="358"/>
      <c r="CM405" s="358"/>
      <c r="CN405" s="358"/>
      <c r="CO405" s="358"/>
      <c r="CP405" s="358"/>
      <c r="CQ405" s="358"/>
      <c r="CR405" s="358"/>
      <c r="CS405" s="358"/>
      <c r="CT405" s="358"/>
      <c r="CU405" s="358"/>
      <c r="CV405" s="358"/>
      <c r="CW405" s="358"/>
      <c r="CX405" s="358"/>
      <c r="CY405" s="358"/>
      <c r="CZ405" s="358"/>
      <c r="DA405" s="358"/>
      <c r="DB405" s="358"/>
      <c r="DC405" s="358"/>
      <c r="DD405" s="358"/>
      <c r="DE405" s="358"/>
      <c r="DF405" s="358"/>
      <c r="DG405" s="358"/>
      <c r="DH405" s="358"/>
      <c r="DI405" s="358"/>
      <c r="DJ405" s="358"/>
      <c r="DK405" s="358"/>
      <c r="DL405" s="358"/>
      <c r="DM405" s="358"/>
      <c r="DN405" s="358"/>
      <c r="DO405" s="358"/>
      <c r="DP405" s="358"/>
      <c r="DQ405" s="358"/>
      <c r="DR405" s="358"/>
      <c r="DS405" s="358"/>
      <c r="DT405" s="358"/>
      <c r="DU405" s="358"/>
      <c r="DV405" s="358"/>
      <c r="DW405" s="358"/>
      <c r="DX405" s="358"/>
      <c r="DY405" s="358"/>
      <c r="DZ405" s="358"/>
      <c r="EA405" s="358"/>
      <c r="EB405" s="358"/>
      <c r="EC405" s="358"/>
      <c r="ED405" s="358"/>
      <c r="EE405" s="358"/>
      <c r="EF405" s="358"/>
      <c r="EG405" s="358"/>
      <c r="EH405" s="358"/>
      <c r="EI405" s="358"/>
      <c r="EJ405" s="358"/>
      <c r="EK405" s="358"/>
      <c r="EL405" s="358"/>
      <c r="EM405" s="358"/>
      <c r="EN405" s="358"/>
      <c r="EO405" s="358"/>
      <c r="EP405" s="358"/>
      <c r="EQ405" s="358"/>
      <c r="ER405" s="358"/>
      <c r="ES405" s="358"/>
      <c r="ET405" s="358"/>
      <c r="EU405" s="358"/>
      <c r="EV405" s="358"/>
      <c r="EW405" s="358"/>
      <c r="EX405" s="358"/>
      <c r="EY405" s="358"/>
      <c r="EZ405" s="358"/>
      <c r="FA405" s="358"/>
      <c r="FB405" s="358"/>
      <c r="FC405" s="358"/>
      <c r="FD405" s="358"/>
      <c r="FE405" s="358"/>
      <c r="FF405" s="358"/>
      <c r="FG405" s="358"/>
      <c r="FH405" s="358"/>
      <c r="FI405" s="358"/>
      <c r="FJ405" s="358"/>
      <c r="FK405" s="358"/>
      <c r="FL405" s="358"/>
      <c r="FM405" s="358"/>
      <c r="FN405" s="358"/>
      <c r="FO405" s="358"/>
      <c r="FP405" s="358"/>
      <c r="FQ405" s="358"/>
      <c r="FR405" s="358"/>
      <c r="FS405" s="358"/>
      <c r="FT405" s="358"/>
      <c r="FU405" s="358"/>
      <c r="FV405" s="358"/>
      <c r="FW405" s="358"/>
      <c r="FX405" s="358"/>
      <c r="FY405" s="358"/>
      <c r="FZ405" s="358"/>
      <c r="GA405" s="358"/>
      <c r="GB405" s="358"/>
      <c r="GC405" s="358"/>
      <c r="GD405" s="358"/>
      <c r="GE405" s="358"/>
      <c r="GF405" s="358"/>
      <c r="GG405" s="358"/>
      <c r="GH405" s="358"/>
      <c r="GI405" s="358"/>
      <c r="GJ405" s="358"/>
      <c r="GK405" s="358"/>
      <c r="GL405" s="358"/>
      <c r="GM405" s="358"/>
      <c r="GN405" s="358"/>
      <c r="GO405" s="358"/>
      <c r="GP405" s="358"/>
      <c r="GQ405" s="358"/>
      <c r="GR405" s="358"/>
      <c r="GS405" s="358"/>
      <c r="GT405" s="358"/>
      <c r="GU405" s="358"/>
      <c r="GV405" s="358"/>
      <c r="GW405" s="358"/>
      <c r="GX405" s="358"/>
      <c r="GY405" s="358"/>
      <c r="GZ405" s="358"/>
      <c r="HA405" s="358"/>
      <c r="HB405" s="358"/>
      <c r="HC405" s="358"/>
      <c r="HD405" s="358"/>
      <c r="HE405" s="358"/>
      <c r="HF405" s="358"/>
      <c r="HG405" s="358"/>
      <c r="HH405" s="358"/>
      <c r="HI405" s="358"/>
      <c r="HJ405" s="358"/>
      <c r="HK405" s="358"/>
      <c r="HL405" s="358"/>
      <c r="HM405" s="358"/>
      <c r="HN405" s="358"/>
      <c r="HO405" s="358"/>
      <c r="HP405" s="358"/>
      <c r="HQ405" s="358"/>
      <c r="HR405" s="358"/>
      <c r="HS405" s="358"/>
      <c r="HT405" s="358"/>
      <c r="HU405" s="358"/>
      <c r="HV405" s="358"/>
      <c r="HW405" s="358"/>
      <c r="HX405" s="358"/>
      <c r="HY405" s="358"/>
      <c r="HZ405" s="358"/>
      <c r="IA405" s="358"/>
      <c r="IB405" s="358"/>
      <c r="IC405" s="358"/>
      <c r="ID405" s="358"/>
      <c r="IE405" s="358"/>
      <c r="IF405" s="358"/>
      <c r="IG405" s="358"/>
      <c r="IH405" s="358"/>
      <c r="II405" s="358"/>
      <c r="IJ405" s="358"/>
      <c r="IK405" s="358"/>
      <c r="IL405" s="358"/>
      <c r="IM405" s="358"/>
      <c r="IN405" s="358"/>
      <c r="IO405" s="358"/>
      <c r="IP405" s="358"/>
      <c r="IQ405" s="358"/>
      <c r="IR405" s="358"/>
      <c r="IS405" s="358"/>
      <c r="IT405" s="358"/>
      <c r="IU405" s="358"/>
      <c r="IV405" s="358"/>
      <c r="IW405" s="358"/>
      <c r="IX405" s="358"/>
      <c r="IY405" s="358"/>
      <c r="IZ405" s="358"/>
      <c r="JA405" s="358"/>
      <c r="JB405" s="358"/>
      <c r="JC405" s="358"/>
      <c r="JD405" s="358"/>
      <c r="JE405" s="358"/>
      <c r="JF405" s="358"/>
      <c r="JG405" s="358"/>
      <c r="JH405" s="358"/>
      <c r="JI405" s="358"/>
      <c r="JJ405" s="358"/>
      <c r="JK405" s="358"/>
      <c r="JL405" s="358"/>
      <c r="JM405" s="358"/>
      <c r="JN405" s="358"/>
      <c r="JO405" s="358"/>
      <c r="JP405" s="358"/>
      <c r="JQ405" s="358"/>
      <c r="JR405" s="358"/>
      <c r="JS405" s="358"/>
      <c r="JT405" s="358"/>
      <c r="JU405" s="358"/>
      <c r="JV405" s="358"/>
      <c r="JW405" s="358"/>
      <c r="JX405" s="358"/>
      <c r="JY405" s="358"/>
      <c r="JZ405" s="358"/>
      <c r="KA405" s="358"/>
      <c r="KB405" s="358"/>
      <c r="KC405" s="358"/>
      <c r="KD405" s="358"/>
      <c r="KE405" s="358"/>
      <c r="KF405" s="358"/>
      <c r="KG405" s="358"/>
      <c r="KH405" s="358"/>
      <c r="KI405" s="358"/>
      <c r="KJ405" s="358"/>
      <c r="KK405" s="358"/>
      <c r="KL405" s="358"/>
      <c r="KM405" s="358"/>
      <c r="KN405" s="358"/>
      <c r="KO405" s="358"/>
      <c r="KP405" s="358"/>
      <c r="KQ405" s="358"/>
      <c r="KR405" s="358"/>
      <c r="KS405" s="358"/>
      <c r="KT405" s="358"/>
      <c r="KU405" s="358"/>
      <c r="KV405" s="358"/>
      <c r="KW405" s="358"/>
      <c r="KX405" s="358"/>
      <c r="KY405" s="358"/>
      <c r="KZ405" s="358"/>
      <c r="LA405" s="358"/>
      <c r="LB405" s="358"/>
      <c r="LC405" s="358"/>
      <c r="LD405" s="358"/>
      <c r="LE405" s="358"/>
      <c r="LF405" s="358"/>
      <c r="LG405" s="358"/>
      <c r="LH405" s="358"/>
      <c r="LI405" s="358"/>
      <c r="LJ405" s="358"/>
      <c r="LK405" s="358"/>
      <c r="LL405" s="358"/>
      <c r="LM405" s="358"/>
      <c r="LN405" s="358"/>
      <c r="LO405" s="358"/>
      <c r="LP405" s="358"/>
      <c r="LQ405" s="358"/>
      <c r="LR405" s="358"/>
      <c r="LS405" s="358"/>
      <c r="LT405" s="358"/>
      <c r="LU405" s="358"/>
      <c r="LV405" s="358"/>
      <c r="LW405" s="358"/>
      <c r="LX405" s="358"/>
      <c r="LY405" s="358"/>
      <c r="LZ405" s="358"/>
      <c r="MA405" s="358"/>
      <c r="MB405" s="358"/>
      <c r="MC405" s="358"/>
      <c r="MD405" s="358"/>
      <c r="ME405" s="358"/>
      <c r="MF405" s="358"/>
      <c r="MG405" s="358"/>
      <c r="MH405" s="358"/>
      <c r="MI405" s="358"/>
      <c r="MJ405" s="358"/>
      <c r="MK405" s="358"/>
      <c r="ML405" s="358"/>
      <c r="MM405" s="358"/>
      <c r="MN405" s="358"/>
      <c r="MO405" s="358"/>
      <c r="MP405" s="358"/>
      <c r="MQ405" s="358"/>
      <c r="MR405" s="358"/>
      <c r="MS405" s="358"/>
      <c r="MT405" s="358"/>
      <c r="MU405" s="358"/>
      <c r="MV405" s="358"/>
      <c r="MW405" s="358"/>
      <c r="MX405" s="358"/>
      <c r="MY405" s="358"/>
      <c r="MZ405" s="358"/>
      <c r="NA405" s="358"/>
      <c r="NB405" s="358"/>
      <c r="NC405" s="358"/>
      <c r="ND405" s="358"/>
      <c r="NE405" s="358"/>
      <c r="NF405" s="358"/>
      <c r="NG405" s="358"/>
      <c r="NH405" s="358"/>
      <c r="NI405" s="358"/>
      <c r="NJ405" s="358"/>
      <c r="NK405" s="358"/>
      <c r="NL405" s="358"/>
      <c r="NM405" s="358"/>
      <c r="NN405" s="358"/>
      <c r="NO405" s="358"/>
      <c r="NP405" s="358"/>
      <c r="NQ405" s="358"/>
      <c r="NR405" s="358"/>
      <c r="NS405" s="358"/>
      <c r="NT405" s="358"/>
      <c r="NU405" s="358"/>
      <c r="NV405" s="358"/>
      <c r="NW405" s="358"/>
      <c r="NX405" s="358"/>
      <c r="NY405" s="358"/>
      <c r="NZ405" s="358"/>
      <c r="OA405" s="358"/>
      <c r="OB405" s="358"/>
      <c r="OC405" s="358"/>
      <c r="OD405" s="358"/>
      <c r="OE405" s="358"/>
      <c r="OF405" s="358"/>
      <c r="OG405" s="358"/>
      <c r="OH405" s="358"/>
      <c r="OI405" s="358"/>
      <c r="OJ405" s="358"/>
      <c r="OK405" s="358"/>
      <c r="OL405" s="358"/>
      <c r="OM405" s="358"/>
      <c r="ON405" s="358"/>
      <c r="OO405" s="358"/>
      <c r="OP405" s="358"/>
      <c r="OQ405" s="358"/>
      <c r="OR405" s="358"/>
      <c r="OS405" s="358"/>
      <c r="OT405" s="358"/>
      <c r="OU405" s="358"/>
      <c r="OV405" s="358"/>
      <c r="OW405" s="358"/>
      <c r="OX405" s="358"/>
      <c r="OY405" s="358"/>
      <c r="OZ405" s="358"/>
      <c r="PA405" s="358"/>
      <c r="PB405" s="358"/>
      <c r="PC405" s="358"/>
      <c r="PD405" s="358"/>
      <c r="PE405" s="358"/>
      <c r="PF405" s="358"/>
      <c r="PG405" s="358"/>
      <c r="PH405" s="358"/>
      <c r="PI405" s="358"/>
      <c r="PJ405" s="358"/>
      <c r="PK405" s="358"/>
      <c r="PL405" s="358"/>
      <c r="PM405" s="358"/>
      <c r="PN405" s="358"/>
      <c r="PO405" s="358"/>
      <c r="PP405" s="358"/>
      <c r="PQ405" s="358"/>
      <c r="PR405" s="358"/>
      <c r="PS405" s="358"/>
      <c r="PT405" s="358"/>
      <c r="PU405" s="358"/>
      <c r="PV405" s="358"/>
      <c r="PW405" s="358"/>
      <c r="PX405" s="358"/>
      <c r="PY405" s="358"/>
      <c r="PZ405" s="358"/>
      <c r="QA405" s="358"/>
      <c r="QB405" s="358"/>
      <c r="QC405" s="358"/>
      <c r="QD405" s="358"/>
      <c r="QE405" s="358"/>
      <c r="QF405" s="358"/>
      <c r="QG405" s="358"/>
      <c r="QH405" s="358"/>
      <c r="QI405" s="358"/>
      <c r="QJ405" s="358"/>
      <c r="QK405" s="358"/>
      <c r="QL405" s="358"/>
      <c r="QM405" s="358"/>
      <c r="QN405" s="358"/>
      <c r="QO405" s="358"/>
      <c r="QP405" s="358"/>
      <c r="QQ405" s="358"/>
      <c r="QR405" s="358"/>
      <c r="QS405" s="358"/>
      <c r="QT405" s="358"/>
      <c r="QU405" s="358"/>
      <c r="QV405" s="358"/>
      <c r="QW405" s="358"/>
      <c r="QX405" s="358"/>
      <c r="QY405" s="358"/>
      <c r="QZ405" s="358"/>
      <c r="RA405" s="358"/>
      <c r="RB405" s="358"/>
      <c r="RC405" s="358"/>
      <c r="RD405" s="358"/>
      <c r="RE405" s="358"/>
      <c r="RF405" s="358"/>
      <c r="RG405" s="358"/>
      <c r="RH405" s="358"/>
      <c r="RI405" s="358"/>
      <c r="RJ405" s="358"/>
      <c r="RK405" s="358"/>
      <c r="RL405" s="358"/>
      <c r="RM405" s="358"/>
      <c r="RN405" s="358"/>
      <c r="RO405" s="358"/>
      <c r="RP405" s="358"/>
      <c r="RQ405" s="358"/>
      <c r="RR405" s="358"/>
      <c r="RS405" s="358"/>
      <c r="RT405" s="358"/>
      <c r="RU405" s="358"/>
      <c r="RV405" s="358"/>
      <c r="RW405" s="358"/>
      <c r="RX405" s="358"/>
      <c r="RY405" s="358"/>
      <c r="RZ405" s="358"/>
      <c r="SA405" s="358"/>
      <c r="SB405" s="358"/>
      <c r="SC405" s="358"/>
      <c r="SD405" s="358"/>
      <c r="SE405" s="358"/>
      <c r="SF405" s="358"/>
      <c r="SG405" s="358"/>
      <c r="SH405" s="358"/>
      <c r="SI405" s="358"/>
      <c r="SJ405" s="358"/>
      <c r="SK405" s="358"/>
      <c r="SL405" s="358"/>
      <c r="SM405" s="358"/>
      <c r="SN405" s="358"/>
      <c r="SO405" s="358"/>
      <c r="SP405" s="358"/>
      <c r="SQ405" s="358"/>
      <c r="SR405" s="358"/>
      <c r="SS405" s="358"/>
      <c r="ST405" s="358"/>
      <c r="SU405" s="358"/>
      <c r="SV405" s="358"/>
      <c r="SW405" s="358"/>
      <c r="SX405" s="358"/>
      <c r="SY405" s="358"/>
      <c r="SZ405" s="358"/>
      <c r="TA405" s="358"/>
      <c r="TB405" s="358"/>
      <c r="TC405" s="358"/>
      <c r="TD405" s="358"/>
      <c r="TE405" s="358"/>
      <c r="TF405" s="358"/>
      <c r="TG405" s="358"/>
      <c r="TH405" s="358"/>
      <c r="TI405" s="358"/>
      <c r="TJ405" s="358"/>
      <c r="TK405" s="358"/>
      <c r="TL405" s="358"/>
      <c r="TM405" s="358"/>
      <c r="TN405" s="358"/>
      <c r="TO405" s="358"/>
      <c r="TP405" s="358"/>
      <c r="TQ405" s="358"/>
      <c r="TR405" s="358"/>
      <c r="TS405" s="358"/>
      <c r="TT405" s="358"/>
      <c r="TU405" s="358"/>
      <c r="TV405" s="358"/>
      <c r="TW405" s="358"/>
      <c r="TX405" s="358"/>
      <c r="TY405" s="358"/>
      <c r="TZ405" s="358"/>
      <c r="UA405" s="358"/>
      <c r="UB405" s="358"/>
      <c r="UC405" s="358"/>
      <c r="UD405" s="358"/>
      <c r="UE405" s="358"/>
      <c r="UF405" s="358"/>
      <c r="UG405" s="358"/>
      <c r="UH405" s="358"/>
      <c r="UI405" s="358"/>
      <c r="UJ405" s="358"/>
      <c r="UK405" s="358"/>
      <c r="UL405" s="358"/>
      <c r="UM405" s="358"/>
      <c r="UN405" s="358"/>
      <c r="UO405" s="358"/>
      <c r="UP405" s="358"/>
      <c r="UQ405" s="358"/>
      <c r="UR405" s="358"/>
      <c r="US405" s="358"/>
      <c r="UT405" s="358"/>
      <c r="UU405" s="358"/>
      <c r="UV405" s="358"/>
      <c r="UW405" s="358"/>
      <c r="UX405" s="358"/>
      <c r="UY405" s="358"/>
      <c r="UZ405" s="358"/>
      <c r="VA405" s="358"/>
      <c r="VB405" s="358"/>
      <c r="VC405" s="358"/>
      <c r="VD405" s="358"/>
      <c r="VE405" s="358"/>
      <c r="VF405" s="358"/>
      <c r="VG405" s="358"/>
      <c r="VH405" s="358"/>
      <c r="VI405" s="358"/>
      <c r="VJ405" s="358"/>
      <c r="VK405" s="358"/>
      <c r="VL405" s="358"/>
      <c r="VM405" s="358"/>
      <c r="VN405" s="358"/>
      <c r="VO405" s="358"/>
      <c r="VP405" s="358"/>
      <c r="VQ405" s="358"/>
      <c r="VR405" s="358"/>
      <c r="VS405" s="358"/>
      <c r="VT405" s="358"/>
      <c r="VU405" s="358"/>
      <c r="VV405" s="358"/>
      <c r="VW405" s="358"/>
      <c r="VX405" s="358"/>
      <c r="VY405" s="358"/>
      <c r="VZ405" s="358"/>
      <c r="WA405" s="358"/>
      <c r="WB405" s="358"/>
      <c r="WC405" s="358"/>
      <c r="WD405" s="358"/>
      <c r="WE405" s="358"/>
      <c r="WF405" s="358"/>
      <c r="WG405" s="358"/>
      <c r="WH405" s="358"/>
    </row>
    <row r="406" spans="1:606" s="357" customFormat="1" ht="15">
      <c r="A406" s="359"/>
      <c r="B406" s="234"/>
      <c r="C406" s="221"/>
      <c r="D406" s="180"/>
      <c r="E406" s="453"/>
      <c r="F406" s="895"/>
      <c r="G406" s="895"/>
      <c r="H406" s="902"/>
      <c r="I406" s="607" t="s">
        <v>0</v>
      </c>
      <c r="J406" s="607" t="s">
        <v>544</v>
      </c>
      <c r="K406" s="608" t="s">
        <v>957</v>
      </c>
      <c r="L406" s="607" t="s">
        <v>9</v>
      </c>
      <c r="M406" s="604">
        <v>36333</v>
      </c>
      <c r="N406" s="604">
        <v>36333</v>
      </c>
      <c r="O406" s="604"/>
      <c r="P406" s="609"/>
      <c r="Q406" s="604"/>
      <c r="R406" s="613"/>
      <c r="S406" s="444">
        <v>3</v>
      </c>
      <c r="BF406" s="358"/>
      <c r="BG406" s="358"/>
      <c r="BH406" s="358"/>
      <c r="BI406" s="358"/>
      <c r="BJ406" s="358"/>
      <c r="BK406" s="358"/>
      <c r="BL406" s="358"/>
      <c r="BM406" s="358"/>
      <c r="BN406" s="358"/>
      <c r="BO406" s="358"/>
      <c r="BP406" s="358"/>
      <c r="BQ406" s="358"/>
      <c r="BR406" s="358"/>
      <c r="BS406" s="358"/>
      <c r="BT406" s="358"/>
      <c r="BU406" s="358"/>
      <c r="BV406" s="358"/>
      <c r="BW406" s="358"/>
      <c r="BX406" s="358"/>
      <c r="BY406" s="358"/>
      <c r="BZ406" s="358"/>
      <c r="CA406" s="358"/>
      <c r="CB406" s="358"/>
      <c r="CC406" s="358"/>
      <c r="CD406" s="358"/>
      <c r="CE406" s="358"/>
      <c r="CF406" s="358"/>
      <c r="CG406" s="358"/>
      <c r="CH406" s="358"/>
      <c r="CI406" s="358"/>
      <c r="CJ406" s="358"/>
      <c r="CK406" s="358"/>
      <c r="CL406" s="358"/>
      <c r="CM406" s="358"/>
      <c r="CN406" s="358"/>
      <c r="CO406" s="358"/>
      <c r="CP406" s="358"/>
      <c r="CQ406" s="358"/>
      <c r="CR406" s="358"/>
      <c r="CS406" s="358"/>
      <c r="CT406" s="358"/>
      <c r="CU406" s="358"/>
      <c r="CV406" s="358"/>
      <c r="CW406" s="358"/>
      <c r="CX406" s="358"/>
      <c r="CY406" s="358"/>
      <c r="CZ406" s="358"/>
      <c r="DA406" s="358"/>
      <c r="DB406" s="358"/>
      <c r="DC406" s="358"/>
      <c r="DD406" s="358"/>
      <c r="DE406" s="358"/>
      <c r="DF406" s="358"/>
      <c r="DG406" s="358"/>
      <c r="DH406" s="358"/>
      <c r="DI406" s="358"/>
      <c r="DJ406" s="358"/>
      <c r="DK406" s="358"/>
      <c r="DL406" s="358"/>
      <c r="DM406" s="358"/>
      <c r="DN406" s="358"/>
      <c r="DO406" s="358"/>
      <c r="DP406" s="358"/>
      <c r="DQ406" s="358"/>
      <c r="DR406" s="358"/>
      <c r="DS406" s="358"/>
      <c r="DT406" s="358"/>
      <c r="DU406" s="358"/>
      <c r="DV406" s="358"/>
      <c r="DW406" s="358"/>
      <c r="DX406" s="358"/>
      <c r="DY406" s="358"/>
      <c r="DZ406" s="358"/>
      <c r="EA406" s="358"/>
      <c r="EB406" s="358"/>
      <c r="EC406" s="358"/>
      <c r="ED406" s="358"/>
      <c r="EE406" s="358"/>
      <c r="EF406" s="358"/>
      <c r="EG406" s="358"/>
      <c r="EH406" s="358"/>
      <c r="EI406" s="358"/>
      <c r="EJ406" s="358"/>
      <c r="EK406" s="358"/>
      <c r="EL406" s="358"/>
      <c r="EM406" s="358"/>
      <c r="EN406" s="358"/>
      <c r="EO406" s="358"/>
      <c r="EP406" s="358"/>
      <c r="EQ406" s="358"/>
      <c r="ER406" s="358"/>
      <c r="ES406" s="358"/>
      <c r="ET406" s="358"/>
      <c r="EU406" s="358"/>
      <c r="EV406" s="358"/>
      <c r="EW406" s="358"/>
      <c r="EX406" s="358"/>
      <c r="EY406" s="358"/>
      <c r="EZ406" s="358"/>
      <c r="FA406" s="358"/>
      <c r="FB406" s="358"/>
      <c r="FC406" s="358"/>
      <c r="FD406" s="358"/>
      <c r="FE406" s="358"/>
      <c r="FF406" s="358"/>
      <c r="FG406" s="358"/>
      <c r="FH406" s="358"/>
      <c r="FI406" s="358"/>
      <c r="FJ406" s="358"/>
      <c r="FK406" s="358"/>
      <c r="FL406" s="358"/>
      <c r="FM406" s="358"/>
      <c r="FN406" s="358"/>
      <c r="FO406" s="358"/>
      <c r="FP406" s="358"/>
      <c r="FQ406" s="358"/>
      <c r="FR406" s="358"/>
      <c r="FS406" s="358"/>
      <c r="FT406" s="358"/>
      <c r="FU406" s="358"/>
      <c r="FV406" s="358"/>
      <c r="FW406" s="358"/>
      <c r="FX406" s="358"/>
      <c r="FY406" s="358"/>
      <c r="FZ406" s="358"/>
      <c r="GA406" s="358"/>
      <c r="GB406" s="358"/>
      <c r="GC406" s="358"/>
      <c r="GD406" s="358"/>
      <c r="GE406" s="358"/>
      <c r="GF406" s="358"/>
      <c r="GG406" s="358"/>
      <c r="GH406" s="358"/>
      <c r="GI406" s="358"/>
      <c r="GJ406" s="358"/>
      <c r="GK406" s="358"/>
      <c r="GL406" s="358"/>
      <c r="GM406" s="358"/>
      <c r="GN406" s="358"/>
      <c r="GO406" s="358"/>
      <c r="GP406" s="358"/>
      <c r="GQ406" s="358"/>
      <c r="GR406" s="358"/>
      <c r="GS406" s="358"/>
      <c r="GT406" s="358"/>
      <c r="GU406" s="358"/>
      <c r="GV406" s="358"/>
      <c r="GW406" s="358"/>
      <c r="GX406" s="358"/>
      <c r="GY406" s="358"/>
      <c r="GZ406" s="358"/>
      <c r="HA406" s="358"/>
      <c r="HB406" s="358"/>
      <c r="HC406" s="358"/>
      <c r="HD406" s="358"/>
      <c r="HE406" s="358"/>
      <c r="HF406" s="358"/>
      <c r="HG406" s="358"/>
      <c r="HH406" s="358"/>
      <c r="HI406" s="358"/>
      <c r="HJ406" s="358"/>
      <c r="HK406" s="358"/>
      <c r="HL406" s="358"/>
      <c r="HM406" s="358"/>
      <c r="HN406" s="358"/>
      <c r="HO406" s="358"/>
      <c r="HP406" s="358"/>
      <c r="HQ406" s="358"/>
      <c r="HR406" s="358"/>
      <c r="HS406" s="358"/>
      <c r="HT406" s="358"/>
      <c r="HU406" s="358"/>
      <c r="HV406" s="358"/>
      <c r="HW406" s="358"/>
      <c r="HX406" s="358"/>
      <c r="HY406" s="358"/>
      <c r="HZ406" s="358"/>
      <c r="IA406" s="358"/>
      <c r="IB406" s="358"/>
      <c r="IC406" s="358"/>
      <c r="ID406" s="358"/>
      <c r="IE406" s="358"/>
      <c r="IF406" s="358"/>
      <c r="IG406" s="358"/>
      <c r="IH406" s="358"/>
      <c r="II406" s="358"/>
      <c r="IJ406" s="358"/>
      <c r="IK406" s="358"/>
      <c r="IL406" s="358"/>
      <c r="IM406" s="358"/>
      <c r="IN406" s="358"/>
      <c r="IO406" s="358"/>
      <c r="IP406" s="358"/>
      <c r="IQ406" s="358"/>
      <c r="IR406" s="358"/>
      <c r="IS406" s="358"/>
      <c r="IT406" s="358"/>
      <c r="IU406" s="358"/>
      <c r="IV406" s="358"/>
      <c r="IW406" s="358"/>
      <c r="IX406" s="358"/>
      <c r="IY406" s="358"/>
      <c r="IZ406" s="358"/>
      <c r="JA406" s="358"/>
      <c r="JB406" s="358"/>
      <c r="JC406" s="358"/>
      <c r="JD406" s="358"/>
      <c r="JE406" s="358"/>
      <c r="JF406" s="358"/>
      <c r="JG406" s="358"/>
      <c r="JH406" s="358"/>
      <c r="JI406" s="358"/>
      <c r="JJ406" s="358"/>
      <c r="JK406" s="358"/>
      <c r="JL406" s="358"/>
      <c r="JM406" s="358"/>
      <c r="JN406" s="358"/>
      <c r="JO406" s="358"/>
      <c r="JP406" s="358"/>
      <c r="JQ406" s="358"/>
      <c r="JR406" s="358"/>
      <c r="JS406" s="358"/>
      <c r="JT406" s="358"/>
      <c r="JU406" s="358"/>
      <c r="JV406" s="358"/>
      <c r="JW406" s="358"/>
      <c r="JX406" s="358"/>
      <c r="JY406" s="358"/>
      <c r="JZ406" s="358"/>
      <c r="KA406" s="358"/>
      <c r="KB406" s="358"/>
      <c r="KC406" s="358"/>
      <c r="KD406" s="358"/>
      <c r="KE406" s="358"/>
      <c r="KF406" s="358"/>
      <c r="KG406" s="358"/>
      <c r="KH406" s="358"/>
      <c r="KI406" s="358"/>
      <c r="KJ406" s="358"/>
      <c r="KK406" s="358"/>
      <c r="KL406" s="358"/>
      <c r="KM406" s="358"/>
      <c r="KN406" s="358"/>
      <c r="KO406" s="358"/>
      <c r="KP406" s="358"/>
      <c r="KQ406" s="358"/>
      <c r="KR406" s="358"/>
      <c r="KS406" s="358"/>
      <c r="KT406" s="358"/>
      <c r="KU406" s="358"/>
      <c r="KV406" s="358"/>
      <c r="KW406" s="358"/>
      <c r="KX406" s="358"/>
      <c r="KY406" s="358"/>
      <c r="KZ406" s="358"/>
      <c r="LA406" s="358"/>
      <c r="LB406" s="358"/>
      <c r="LC406" s="358"/>
      <c r="LD406" s="358"/>
      <c r="LE406" s="358"/>
      <c r="LF406" s="358"/>
      <c r="LG406" s="358"/>
      <c r="LH406" s="358"/>
      <c r="LI406" s="358"/>
      <c r="LJ406" s="358"/>
      <c r="LK406" s="358"/>
      <c r="LL406" s="358"/>
      <c r="LM406" s="358"/>
      <c r="LN406" s="358"/>
      <c r="LO406" s="358"/>
      <c r="LP406" s="358"/>
      <c r="LQ406" s="358"/>
      <c r="LR406" s="358"/>
      <c r="LS406" s="358"/>
      <c r="LT406" s="358"/>
      <c r="LU406" s="358"/>
      <c r="LV406" s="358"/>
      <c r="LW406" s="358"/>
      <c r="LX406" s="358"/>
      <c r="LY406" s="358"/>
      <c r="LZ406" s="358"/>
      <c r="MA406" s="358"/>
      <c r="MB406" s="358"/>
      <c r="MC406" s="358"/>
      <c r="MD406" s="358"/>
      <c r="ME406" s="358"/>
      <c r="MF406" s="358"/>
      <c r="MG406" s="358"/>
      <c r="MH406" s="358"/>
      <c r="MI406" s="358"/>
      <c r="MJ406" s="358"/>
      <c r="MK406" s="358"/>
      <c r="ML406" s="358"/>
      <c r="MM406" s="358"/>
      <c r="MN406" s="358"/>
      <c r="MO406" s="358"/>
      <c r="MP406" s="358"/>
      <c r="MQ406" s="358"/>
      <c r="MR406" s="358"/>
      <c r="MS406" s="358"/>
      <c r="MT406" s="358"/>
      <c r="MU406" s="358"/>
      <c r="MV406" s="358"/>
      <c r="MW406" s="358"/>
      <c r="MX406" s="358"/>
      <c r="MY406" s="358"/>
      <c r="MZ406" s="358"/>
      <c r="NA406" s="358"/>
      <c r="NB406" s="358"/>
      <c r="NC406" s="358"/>
      <c r="ND406" s="358"/>
      <c r="NE406" s="358"/>
      <c r="NF406" s="358"/>
      <c r="NG406" s="358"/>
      <c r="NH406" s="358"/>
      <c r="NI406" s="358"/>
      <c r="NJ406" s="358"/>
      <c r="NK406" s="358"/>
      <c r="NL406" s="358"/>
      <c r="NM406" s="358"/>
      <c r="NN406" s="358"/>
      <c r="NO406" s="358"/>
      <c r="NP406" s="358"/>
      <c r="NQ406" s="358"/>
      <c r="NR406" s="358"/>
      <c r="NS406" s="358"/>
      <c r="NT406" s="358"/>
      <c r="NU406" s="358"/>
      <c r="NV406" s="358"/>
      <c r="NW406" s="358"/>
      <c r="NX406" s="358"/>
      <c r="NY406" s="358"/>
      <c r="NZ406" s="358"/>
      <c r="OA406" s="358"/>
      <c r="OB406" s="358"/>
      <c r="OC406" s="358"/>
      <c r="OD406" s="358"/>
      <c r="OE406" s="358"/>
      <c r="OF406" s="358"/>
      <c r="OG406" s="358"/>
      <c r="OH406" s="358"/>
      <c r="OI406" s="358"/>
      <c r="OJ406" s="358"/>
      <c r="OK406" s="358"/>
      <c r="OL406" s="358"/>
      <c r="OM406" s="358"/>
      <c r="ON406" s="358"/>
      <c r="OO406" s="358"/>
      <c r="OP406" s="358"/>
      <c r="OQ406" s="358"/>
      <c r="OR406" s="358"/>
      <c r="OS406" s="358"/>
      <c r="OT406" s="358"/>
      <c r="OU406" s="358"/>
      <c r="OV406" s="358"/>
      <c r="OW406" s="358"/>
      <c r="OX406" s="358"/>
      <c r="OY406" s="358"/>
      <c r="OZ406" s="358"/>
      <c r="PA406" s="358"/>
      <c r="PB406" s="358"/>
      <c r="PC406" s="358"/>
      <c r="PD406" s="358"/>
      <c r="PE406" s="358"/>
      <c r="PF406" s="358"/>
      <c r="PG406" s="358"/>
      <c r="PH406" s="358"/>
      <c r="PI406" s="358"/>
      <c r="PJ406" s="358"/>
      <c r="PK406" s="358"/>
      <c r="PL406" s="358"/>
      <c r="PM406" s="358"/>
      <c r="PN406" s="358"/>
      <c r="PO406" s="358"/>
      <c r="PP406" s="358"/>
      <c r="PQ406" s="358"/>
      <c r="PR406" s="358"/>
      <c r="PS406" s="358"/>
      <c r="PT406" s="358"/>
      <c r="PU406" s="358"/>
      <c r="PV406" s="358"/>
      <c r="PW406" s="358"/>
      <c r="PX406" s="358"/>
      <c r="PY406" s="358"/>
      <c r="PZ406" s="358"/>
      <c r="QA406" s="358"/>
      <c r="QB406" s="358"/>
      <c r="QC406" s="358"/>
      <c r="QD406" s="358"/>
      <c r="QE406" s="358"/>
      <c r="QF406" s="358"/>
      <c r="QG406" s="358"/>
      <c r="QH406" s="358"/>
      <c r="QI406" s="358"/>
      <c r="QJ406" s="358"/>
      <c r="QK406" s="358"/>
      <c r="QL406" s="358"/>
      <c r="QM406" s="358"/>
      <c r="QN406" s="358"/>
      <c r="QO406" s="358"/>
      <c r="QP406" s="358"/>
      <c r="QQ406" s="358"/>
      <c r="QR406" s="358"/>
      <c r="QS406" s="358"/>
      <c r="QT406" s="358"/>
      <c r="QU406" s="358"/>
      <c r="QV406" s="358"/>
      <c r="QW406" s="358"/>
      <c r="QX406" s="358"/>
      <c r="QY406" s="358"/>
      <c r="QZ406" s="358"/>
      <c r="RA406" s="358"/>
      <c r="RB406" s="358"/>
      <c r="RC406" s="358"/>
      <c r="RD406" s="358"/>
      <c r="RE406" s="358"/>
      <c r="RF406" s="358"/>
      <c r="RG406" s="358"/>
      <c r="RH406" s="358"/>
      <c r="RI406" s="358"/>
      <c r="RJ406" s="358"/>
      <c r="RK406" s="358"/>
      <c r="RL406" s="358"/>
      <c r="RM406" s="358"/>
      <c r="RN406" s="358"/>
      <c r="RO406" s="358"/>
      <c r="RP406" s="358"/>
      <c r="RQ406" s="358"/>
      <c r="RR406" s="358"/>
      <c r="RS406" s="358"/>
      <c r="RT406" s="358"/>
      <c r="RU406" s="358"/>
      <c r="RV406" s="358"/>
      <c r="RW406" s="358"/>
      <c r="RX406" s="358"/>
      <c r="RY406" s="358"/>
      <c r="RZ406" s="358"/>
      <c r="SA406" s="358"/>
      <c r="SB406" s="358"/>
      <c r="SC406" s="358"/>
      <c r="SD406" s="358"/>
      <c r="SE406" s="358"/>
      <c r="SF406" s="358"/>
      <c r="SG406" s="358"/>
      <c r="SH406" s="358"/>
      <c r="SI406" s="358"/>
      <c r="SJ406" s="358"/>
      <c r="SK406" s="358"/>
      <c r="SL406" s="358"/>
      <c r="SM406" s="358"/>
      <c r="SN406" s="358"/>
      <c r="SO406" s="358"/>
      <c r="SP406" s="358"/>
      <c r="SQ406" s="358"/>
      <c r="SR406" s="358"/>
      <c r="SS406" s="358"/>
      <c r="ST406" s="358"/>
      <c r="SU406" s="358"/>
      <c r="SV406" s="358"/>
      <c r="SW406" s="358"/>
      <c r="SX406" s="358"/>
      <c r="SY406" s="358"/>
      <c r="SZ406" s="358"/>
      <c r="TA406" s="358"/>
      <c r="TB406" s="358"/>
      <c r="TC406" s="358"/>
      <c r="TD406" s="358"/>
      <c r="TE406" s="358"/>
      <c r="TF406" s="358"/>
      <c r="TG406" s="358"/>
      <c r="TH406" s="358"/>
      <c r="TI406" s="358"/>
      <c r="TJ406" s="358"/>
      <c r="TK406" s="358"/>
      <c r="TL406" s="358"/>
      <c r="TM406" s="358"/>
      <c r="TN406" s="358"/>
      <c r="TO406" s="358"/>
      <c r="TP406" s="358"/>
      <c r="TQ406" s="358"/>
      <c r="TR406" s="358"/>
      <c r="TS406" s="358"/>
      <c r="TT406" s="358"/>
      <c r="TU406" s="358"/>
      <c r="TV406" s="358"/>
      <c r="TW406" s="358"/>
      <c r="TX406" s="358"/>
      <c r="TY406" s="358"/>
      <c r="TZ406" s="358"/>
      <c r="UA406" s="358"/>
      <c r="UB406" s="358"/>
      <c r="UC406" s="358"/>
      <c r="UD406" s="358"/>
      <c r="UE406" s="358"/>
      <c r="UF406" s="358"/>
      <c r="UG406" s="358"/>
      <c r="UH406" s="358"/>
      <c r="UI406" s="358"/>
      <c r="UJ406" s="358"/>
      <c r="UK406" s="358"/>
      <c r="UL406" s="358"/>
      <c r="UM406" s="358"/>
      <c r="UN406" s="358"/>
      <c r="UO406" s="358"/>
      <c r="UP406" s="358"/>
      <c r="UQ406" s="358"/>
      <c r="UR406" s="358"/>
      <c r="US406" s="358"/>
      <c r="UT406" s="358"/>
      <c r="UU406" s="358"/>
      <c r="UV406" s="358"/>
      <c r="UW406" s="358"/>
      <c r="UX406" s="358"/>
      <c r="UY406" s="358"/>
      <c r="UZ406" s="358"/>
      <c r="VA406" s="358"/>
      <c r="VB406" s="358"/>
      <c r="VC406" s="358"/>
      <c r="VD406" s="358"/>
      <c r="VE406" s="358"/>
      <c r="VF406" s="358"/>
      <c r="VG406" s="358"/>
      <c r="VH406" s="358"/>
      <c r="VI406" s="358"/>
      <c r="VJ406" s="358"/>
      <c r="VK406" s="358"/>
      <c r="VL406" s="358"/>
      <c r="VM406" s="358"/>
      <c r="VN406" s="358"/>
      <c r="VO406" s="358"/>
      <c r="VP406" s="358"/>
      <c r="VQ406" s="358"/>
      <c r="VR406" s="358"/>
      <c r="VS406" s="358"/>
      <c r="VT406" s="358"/>
      <c r="VU406" s="358"/>
      <c r="VV406" s="358"/>
      <c r="VW406" s="358"/>
      <c r="VX406" s="358"/>
      <c r="VY406" s="358"/>
      <c r="VZ406" s="358"/>
      <c r="WA406" s="358"/>
      <c r="WB406" s="358"/>
      <c r="WC406" s="358"/>
      <c r="WD406" s="358"/>
      <c r="WE406" s="358"/>
      <c r="WF406" s="358"/>
      <c r="WG406" s="358"/>
      <c r="WH406" s="358"/>
    </row>
    <row r="407" spans="1:606" s="357" customFormat="1" ht="15">
      <c r="A407" s="359"/>
      <c r="B407" s="234"/>
      <c r="C407" s="221"/>
      <c r="D407" s="180"/>
      <c r="E407" s="453"/>
      <c r="F407" s="895"/>
      <c r="G407" s="895"/>
      <c r="H407" s="902"/>
      <c r="I407" s="607" t="s">
        <v>0</v>
      </c>
      <c r="J407" s="607" t="s">
        <v>544</v>
      </c>
      <c r="K407" s="608" t="s">
        <v>957</v>
      </c>
      <c r="L407" s="607" t="s">
        <v>7</v>
      </c>
      <c r="M407" s="604">
        <v>691993</v>
      </c>
      <c r="N407" s="604">
        <v>691993</v>
      </c>
      <c r="O407" s="604"/>
      <c r="P407" s="609"/>
      <c r="Q407" s="604"/>
      <c r="R407" s="613"/>
      <c r="S407" s="444">
        <v>3</v>
      </c>
      <c r="BF407" s="358"/>
      <c r="BG407" s="358"/>
      <c r="BH407" s="358"/>
      <c r="BI407" s="358"/>
      <c r="BJ407" s="358"/>
      <c r="BK407" s="358"/>
      <c r="BL407" s="358"/>
      <c r="BM407" s="358"/>
      <c r="BN407" s="358"/>
      <c r="BO407" s="358"/>
      <c r="BP407" s="358"/>
      <c r="BQ407" s="358"/>
      <c r="BR407" s="358"/>
      <c r="BS407" s="358"/>
      <c r="BT407" s="358"/>
      <c r="BU407" s="358"/>
      <c r="BV407" s="358"/>
      <c r="BW407" s="358"/>
      <c r="BX407" s="358"/>
      <c r="BY407" s="358"/>
      <c r="BZ407" s="358"/>
      <c r="CA407" s="358"/>
      <c r="CB407" s="358"/>
      <c r="CC407" s="358"/>
      <c r="CD407" s="358"/>
      <c r="CE407" s="358"/>
      <c r="CF407" s="358"/>
      <c r="CG407" s="358"/>
      <c r="CH407" s="358"/>
      <c r="CI407" s="358"/>
      <c r="CJ407" s="358"/>
      <c r="CK407" s="358"/>
      <c r="CL407" s="358"/>
      <c r="CM407" s="358"/>
      <c r="CN407" s="358"/>
      <c r="CO407" s="358"/>
      <c r="CP407" s="358"/>
      <c r="CQ407" s="358"/>
      <c r="CR407" s="358"/>
      <c r="CS407" s="358"/>
      <c r="CT407" s="358"/>
      <c r="CU407" s="358"/>
      <c r="CV407" s="358"/>
      <c r="CW407" s="358"/>
      <c r="CX407" s="358"/>
      <c r="CY407" s="358"/>
      <c r="CZ407" s="358"/>
      <c r="DA407" s="358"/>
      <c r="DB407" s="358"/>
      <c r="DC407" s="358"/>
      <c r="DD407" s="358"/>
      <c r="DE407" s="358"/>
      <c r="DF407" s="358"/>
      <c r="DG407" s="358"/>
      <c r="DH407" s="358"/>
      <c r="DI407" s="358"/>
      <c r="DJ407" s="358"/>
      <c r="DK407" s="358"/>
      <c r="DL407" s="358"/>
      <c r="DM407" s="358"/>
      <c r="DN407" s="358"/>
      <c r="DO407" s="358"/>
      <c r="DP407" s="358"/>
      <c r="DQ407" s="358"/>
      <c r="DR407" s="358"/>
      <c r="DS407" s="358"/>
      <c r="DT407" s="358"/>
      <c r="DU407" s="358"/>
      <c r="DV407" s="358"/>
      <c r="DW407" s="358"/>
      <c r="DX407" s="358"/>
      <c r="DY407" s="358"/>
      <c r="DZ407" s="358"/>
      <c r="EA407" s="358"/>
      <c r="EB407" s="358"/>
      <c r="EC407" s="358"/>
      <c r="ED407" s="358"/>
      <c r="EE407" s="358"/>
      <c r="EF407" s="358"/>
      <c r="EG407" s="358"/>
      <c r="EH407" s="358"/>
      <c r="EI407" s="358"/>
      <c r="EJ407" s="358"/>
      <c r="EK407" s="358"/>
      <c r="EL407" s="358"/>
      <c r="EM407" s="358"/>
      <c r="EN407" s="358"/>
      <c r="EO407" s="358"/>
      <c r="EP407" s="358"/>
      <c r="EQ407" s="358"/>
      <c r="ER407" s="358"/>
      <c r="ES407" s="358"/>
      <c r="ET407" s="358"/>
      <c r="EU407" s="358"/>
      <c r="EV407" s="358"/>
      <c r="EW407" s="358"/>
      <c r="EX407" s="358"/>
      <c r="EY407" s="358"/>
      <c r="EZ407" s="358"/>
      <c r="FA407" s="358"/>
      <c r="FB407" s="358"/>
      <c r="FC407" s="358"/>
      <c r="FD407" s="358"/>
      <c r="FE407" s="358"/>
      <c r="FF407" s="358"/>
      <c r="FG407" s="358"/>
      <c r="FH407" s="358"/>
      <c r="FI407" s="358"/>
      <c r="FJ407" s="358"/>
      <c r="FK407" s="358"/>
      <c r="FL407" s="358"/>
      <c r="FM407" s="358"/>
      <c r="FN407" s="358"/>
      <c r="FO407" s="358"/>
      <c r="FP407" s="358"/>
      <c r="FQ407" s="358"/>
      <c r="FR407" s="358"/>
      <c r="FS407" s="358"/>
      <c r="FT407" s="358"/>
      <c r="FU407" s="358"/>
      <c r="FV407" s="358"/>
      <c r="FW407" s="358"/>
      <c r="FX407" s="358"/>
      <c r="FY407" s="358"/>
      <c r="FZ407" s="358"/>
      <c r="GA407" s="358"/>
      <c r="GB407" s="358"/>
      <c r="GC407" s="358"/>
      <c r="GD407" s="358"/>
      <c r="GE407" s="358"/>
      <c r="GF407" s="358"/>
      <c r="GG407" s="358"/>
      <c r="GH407" s="358"/>
      <c r="GI407" s="358"/>
      <c r="GJ407" s="358"/>
      <c r="GK407" s="358"/>
      <c r="GL407" s="358"/>
      <c r="GM407" s="358"/>
      <c r="GN407" s="358"/>
      <c r="GO407" s="358"/>
      <c r="GP407" s="358"/>
      <c r="GQ407" s="358"/>
      <c r="GR407" s="358"/>
      <c r="GS407" s="358"/>
      <c r="GT407" s="358"/>
      <c r="GU407" s="358"/>
      <c r="GV407" s="358"/>
      <c r="GW407" s="358"/>
      <c r="GX407" s="358"/>
      <c r="GY407" s="358"/>
      <c r="GZ407" s="358"/>
      <c r="HA407" s="358"/>
      <c r="HB407" s="358"/>
      <c r="HC407" s="358"/>
      <c r="HD407" s="358"/>
      <c r="HE407" s="358"/>
      <c r="HF407" s="358"/>
      <c r="HG407" s="358"/>
      <c r="HH407" s="358"/>
      <c r="HI407" s="358"/>
      <c r="HJ407" s="358"/>
      <c r="HK407" s="358"/>
      <c r="HL407" s="358"/>
      <c r="HM407" s="358"/>
      <c r="HN407" s="358"/>
      <c r="HO407" s="358"/>
      <c r="HP407" s="358"/>
      <c r="HQ407" s="358"/>
      <c r="HR407" s="358"/>
      <c r="HS407" s="358"/>
      <c r="HT407" s="358"/>
      <c r="HU407" s="358"/>
      <c r="HV407" s="358"/>
      <c r="HW407" s="358"/>
      <c r="HX407" s="358"/>
      <c r="HY407" s="358"/>
      <c r="HZ407" s="358"/>
      <c r="IA407" s="358"/>
      <c r="IB407" s="358"/>
      <c r="IC407" s="358"/>
      <c r="ID407" s="358"/>
      <c r="IE407" s="358"/>
      <c r="IF407" s="358"/>
      <c r="IG407" s="358"/>
      <c r="IH407" s="358"/>
      <c r="II407" s="358"/>
      <c r="IJ407" s="358"/>
      <c r="IK407" s="358"/>
      <c r="IL407" s="358"/>
      <c r="IM407" s="358"/>
      <c r="IN407" s="358"/>
      <c r="IO407" s="358"/>
      <c r="IP407" s="358"/>
      <c r="IQ407" s="358"/>
      <c r="IR407" s="358"/>
      <c r="IS407" s="358"/>
      <c r="IT407" s="358"/>
      <c r="IU407" s="358"/>
      <c r="IV407" s="358"/>
      <c r="IW407" s="358"/>
      <c r="IX407" s="358"/>
      <c r="IY407" s="358"/>
      <c r="IZ407" s="358"/>
      <c r="JA407" s="358"/>
      <c r="JB407" s="358"/>
      <c r="JC407" s="358"/>
      <c r="JD407" s="358"/>
      <c r="JE407" s="358"/>
      <c r="JF407" s="358"/>
      <c r="JG407" s="358"/>
      <c r="JH407" s="358"/>
      <c r="JI407" s="358"/>
      <c r="JJ407" s="358"/>
      <c r="JK407" s="358"/>
      <c r="JL407" s="358"/>
      <c r="JM407" s="358"/>
      <c r="JN407" s="358"/>
      <c r="JO407" s="358"/>
      <c r="JP407" s="358"/>
      <c r="JQ407" s="358"/>
      <c r="JR407" s="358"/>
      <c r="JS407" s="358"/>
      <c r="JT407" s="358"/>
      <c r="JU407" s="358"/>
      <c r="JV407" s="358"/>
      <c r="JW407" s="358"/>
      <c r="JX407" s="358"/>
      <c r="JY407" s="358"/>
      <c r="JZ407" s="358"/>
      <c r="KA407" s="358"/>
      <c r="KB407" s="358"/>
      <c r="KC407" s="358"/>
      <c r="KD407" s="358"/>
      <c r="KE407" s="358"/>
      <c r="KF407" s="358"/>
      <c r="KG407" s="358"/>
      <c r="KH407" s="358"/>
      <c r="KI407" s="358"/>
      <c r="KJ407" s="358"/>
      <c r="KK407" s="358"/>
      <c r="KL407" s="358"/>
      <c r="KM407" s="358"/>
      <c r="KN407" s="358"/>
      <c r="KO407" s="358"/>
      <c r="KP407" s="358"/>
      <c r="KQ407" s="358"/>
      <c r="KR407" s="358"/>
      <c r="KS407" s="358"/>
      <c r="KT407" s="358"/>
      <c r="KU407" s="358"/>
      <c r="KV407" s="358"/>
      <c r="KW407" s="358"/>
      <c r="KX407" s="358"/>
      <c r="KY407" s="358"/>
      <c r="KZ407" s="358"/>
      <c r="LA407" s="358"/>
      <c r="LB407" s="358"/>
      <c r="LC407" s="358"/>
      <c r="LD407" s="358"/>
      <c r="LE407" s="358"/>
      <c r="LF407" s="358"/>
      <c r="LG407" s="358"/>
      <c r="LH407" s="358"/>
      <c r="LI407" s="358"/>
      <c r="LJ407" s="358"/>
      <c r="LK407" s="358"/>
      <c r="LL407" s="358"/>
      <c r="LM407" s="358"/>
      <c r="LN407" s="358"/>
      <c r="LO407" s="358"/>
      <c r="LP407" s="358"/>
      <c r="LQ407" s="358"/>
      <c r="LR407" s="358"/>
      <c r="LS407" s="358"/>
      <c r="LT407" s="358"/>
      <c r="LU407" s="358"/>
      <c r="LV407" s="358"/>
      <c r="LW407" s="358"/>
      <c r="LX407" s="358"/>
      <c r="LY407" s="358"/>
      <c r="LZ407" s="358"/>
      <c r="MA407" s="358"/>
      <c r="MB407" s="358"/>
      <c r="MC407" s="358"/>
      <c r="MD407" s="358"/>
      <c r="ME407" s="358"/>
      <c r="MF407" s="358"/>
      <c r="MG407" s="358"/>
      <c r="MH407" s="358"/>
      <c r="MI407" s="358"/>
      <c r="MJ407" s="358"/>
      <c r="MK407" s="358"/>
      <c r="ML407" s="358"/>
      <c r="MM407" s="358"/>
      <c r="MN407" s="358"/>
      <c r="MO407" s="358"/>
      <c r="MP407" s="358"/>
      <c r="MQ407" s="358"/>
      <c r="MR407" s="358"/>
      <c r="MS407" s="358"/>
      <c r="MT407" s="358"/>
      <c r="MU407" s="358"/>
      <c r="MV407" s="358"/>
      <c r="MW407" s="358"/>
      <c r="MX407" s="358"/>
      <c r="MY407" s="358"/>
      <c r="MZ407" s="358"/>
      <c r="NA407" s="358"/>
      <c r="NB407" s="358"/>
      <c r="NC407" s="358"/>
      <c r="ND407" s="358"/>
      <c r="NE407" s="358"/>
      <c r="NF407" s="358"/>
      <c r="NG407" s="358"/>
      <c r="NH407" s="358"/>
      <c r="NI407" s="358"/>
      <c r="NJ407" s="358"/>
      <c r="NK407" s="358"/>
      <c r="NL407" s="358"/>
      <c r="NM407" s="358"/>
      <c r="NN407" s="358"/>
      <c r="NO407" s="358"/>
      <c r="NP407" s="358"/>
      <c r="NQ407" s="358"/>
      <c r="NR407" s="358"/>
      <c r="NS407" s="358"/>
      <c r="NT407" s="358"/>
      <c r="NU407" s="358"/>
      <c r="NV407" s="358"/>
      <c r="NW407" s="358"/>
      <c r="NX407" s="358"/>
      <c r="NY407" s="358"/>
      <c r="NZ407" s="358"/>
      <c r="OA407" s="358"/>
      <c r="OB407" s="358"/>
      <c r="OC407" s="358"/>
      <c r="OD407" s="358"/>
      <c r="OE407" s="358"/>
      <c r="OF407" s="358"/>
      <c r="OG407" s="358"/>
      <c r="OH407" s="358"/>
      <c r="OI407" s="358"/>
      <c r="OJ407" s="358"/>
      <c r="OK407" s="358"/>
      <c r="OL407" s="358"/>
      <c r="OM407" s="358"/>
      <c r="ON407" s="358"/>
      <c r="OO407" s="358"/>
      <c r="OP407" s="358"/>
      <c r="OQ407" s="358"/>
      <c r="OR407" s="358"/>
      <c r="OS407" s="358"/>
      <c r="OT407" s="358"/>
      <c r="OU407" s="358"/>
      <c r="OV407" s="358"/>
      <c r="OW407" s="358"/>
      <c r="OX407" s="358"/>
      <c r="OY407" s="358"/>
      <c r="OZ407" s="358"/>
      <c r="PA407" s="358"/>
      <c r="PB407" s="358"/>
      <c r="PC407" s="358"/>
      <c r="PD407" s="358"/>
      <c r="PE407" s="358"/>
      <c r="PF407" s="358"/>
      <c r="PG407" s="358"/>
      <c r="PH407" s="358"/>
      <c r="PI407" s="358"/>
      <c r="PJ407" s="358"/>
      <c r="PK407" s="358"/>
      <c r="PL407" s="358"/>
      <c r="PM407" s="358"/>
      <c r="PN407" s="358"/>
      <c r="PO407" s="358"/>
      <c r="PP407" s="358"/>
      <c r="PQ407" s="358"/>
      <c r="PR407" s="358"/>
      <c r="PS407" s="358"/>
      <c r="PT407" s="358"/>
      <c r="PU407" s="358"/>
      <c r="PV407" s="358"/>
      <c r="PW407" s="358"/>
      <c r="PX407" s="358"/>
      <c r="PY407" s="358"/>
      <c r="PZ407" s="358"/>
      <c r="QA407" s="358"/>
      <c r="QB407" s="358"/>
      <c r="QC407" s="358"/>
      <c r="QD407" s="358"/>
      <c r="QE407" s="358"/>
      <c r="QF407" s="358"/>
      <c r="QG407" s="358"/>
      <c r="QH407" s="358"/>
      <c r="QI407" s="358"/>
      <c r="QJ407" s="358"/>
      <c r="QK407" s="358"/>
      <c r="QL407" s="358"/>
      <c r="QM407" s="358"/>
      <c r="QN407" s="358"/>
      <c r="QO407" s="358"/>
      <c r="QP407" s="358"/>
      <c r="QQ407" s="358"/>
      <c r="QR407" s="358"/>
      <c r="QS407" s="358"/>
      <c r="QT407" s="358"/>
      <c r="QU407" s="358"/>
      <c r="QV407" s="358"/>
      <c r="QW407" s="358"/>
      <c r="QX407" s="358"/>
      <c r="QY407" s="358"/>
      <c r="QZ407" s="358"/>
      <c r="RA407" s="358"/>
      <c r="RB407" s="358"/>
      <c r="RC407" s="358"/>
      <c r="RD407" s="358"/>
      <c r="RE407" s="358"/>
      <c r="RF407" s="358"/>
      <c r="RG407" s="358"/>
      <c r="RH407" s="358"/>
      <c r="RI407" s="358"/>
      <c r="RJ407" s="358"/>
      <c r="RK407" s="358"/>
      <c r="RL407" s="358"/>
      <c r="RM407" s="358"/>
      <c r="RN407" s="358"/>
      <c r="RO407" s="358"/>
      <c r="RP407" s="358"/>
      <c r="RQ407" s="358"/>
      <c r="RR407" s="358"/>
      <c r="RS407" s="358"/>
      <c r="RT407" s="358"/>
      <c r="RU407" s="358"/>
      <c r="RV407" s="358"/>
      <c r="RW407" s="358"/>
      <c r="RX407" s="358"/>
      <c r="RY407" s="358"/>
      <c r="RZ407" s="358"/>
      <c r="SA407" s="358"/>
      <c r="SB407" s="358"/>
      <c r="SC407" s="358"/>
      <c r="SD407" s="358"/>
      <c r="SE407" s="358"/>
      <c r="SF407" s="358"/>
      <c r="SG407" s="358"/>
      <c r="SH407" s="358"/>
      <c r="SI407" s="358"/>
      <c r="SJ407" s="358"/>
      <c r="SK407" s="358"/>
      <c r="SL407" s="358"/>
      <c r="SM407" s="358"/>
      <c r="SN407" s="358"/>
      <c r="SO407" s="358"/>
      <c r="SP407" s="358"/>
      <c r="SQ407" s="358"/>
      <c r="SR407" s="358"/>
      <c r="SS407" s="358"/>
      <c r="ST407" s="358"/>
      <c r="SU407" s="358"/>
      <c r="SV407" s="358"/>
      <c r="SW407" s="358"/>
      <c r="SX407" s="358"/>
      <c r="SY407" s="358"/>
      <c r="SZ407" s="358"/>
      <c r="TA407" s="358"/>
      <c r="TB407" s="358"/>
      <c r="TC407" s="358"/>
      <c r="TD407" s="358"/>
      <c r="TE407" s="358"/>
      <c r="TF407" s="358"/>
      <c r="TG407" s="358"/>
      <c r="TH407" s="358"/>
      <c r="TI407" s="358"/>
      <c r="TJ407" s="358"/>
      <c r="TK407" s="358"/>
      <c r="TL407" s="358"/>
      <c r="TM407" s="358"/>
      <c r="TN407" s="358"/>
      <c r="TO407" s="358"/>
      <c r="TP407" s="358"/>
      <c r="TQ407" s="358"/>
      <c r="TR407" s="358"/>
      <c r="TS407" s="358"/>
      <c r="TT407" s="358"/>
      <c r="TU407" s="358"/>
      <c r="TV407" s="358"/>
      <c r="TW407" s="358"/>
      <c r="TX407" s="358"/>
      <c r="TY407" s="358"/>
      <c r="TZ407" s="358"/>
      <c r="UA407" s="358"/>
      <c r="UB407" s="358"/>
      <c r="UC407" s="358"/>
      <c r="UD407" s="358"/>
      <c r="UE407" s="358"/>
      <c r="UF407" s="358"/>
      <c r="UG407" s="358"/>
      <c r="UH407" s="358"/>
      <c r="UI407" s="358"/>
      <c r="UJ407" s="358"/>
      <c r="UK407" s="358"/>
      <c r="UL407" s="358"/>
      <c r="UM407" s="358"/>
      <c r="UN407" s="358"/>
      <c r="UO407" s="358"/>
      <c r="UP407" s="358"/>
      <c r="UQ407" s="358"/>
      <c r="UR407" s="358"/>
      <c r="US407" s="358"/>
      <c r="UT407" s="358"/>
      <c r="UU407" s="358"/>
      <c r="UV407" s="358"/>
      <c r="UW407" s="358"/>
      <c r="UX407" s="358"/>
      <c r="UY407" s="358"/>
      <c r="UZ407" s="358"/>
      <c r="VA407" s="358"/>
      <c r="VB407" s="358"/>
      <c r="VC407" s="358"/>
      <c r="VD407" s="358"/>
      <c r="VE407" s="358"/>
      <c r="VF407" s="358"/>
      <c r="VG407" s="358"/>
      <c r="VH407" s="358"/>
      <c r="VI407" s="358"/>
      <c r="VJ407" s="358"/>
      <c r="VK407" s="358"/>
      <c r="VL407" s="358"/>
      <c r="VM407" s="358"/>
      <c r="VN407" s="358"/>
      <c r="VO407" s="358"/>
      <c r="VP407" s="358"/>
      <c r="VQ407" s="358"/>
      <c r="VR407" s="358"/>
      <c r="VS407" s="358"/>
      <c r="VT407" s="358"/>
      <c r="VU407" s="358"/>
      <c r="VV407" s="358"/>
      <c r="VW407" s="358"/>
      <c r="VX407" s="358"/>
      <c r="VY407" s="358"/>
      <c r="VZ407" s="358"/>
      <c r="WA407" s="358"/>
      <c r="WB407" s="358"/>
      <c r="WC407" s="358"/>
      <c r="WD407" s="358"/>
      <c r="WE407" s="358"/>
      <c r="WF407" s="358"/>
      <c r="WG407" s="358"/>
      <c r="WH407" s="358"/>
    </row>
    <row r="408" spans="1:606" s="357" customFormat="1" ht="15">
      <c r="A408" s="359"/>
      <c r="B408" s="234"/>
      <c r="C408" s="221"/>
      <c r="D408" s="180"/>
      <c r="E408" s="453"/>
      <c r="F408" s="895"/>
      <c r="G408" s="895"/>
      <c r="H408" s="902"/>
      <c r="I408" s="607" t="s">
        <v>0</v>
      </c>
      <c r="J408" s="607" t="s">
        <v>544</v>
      </c>
      <c r="K408" s="608" t="s">
        <v>957</v>
      </c>
      <c r="L408" s="607" t="s">
        <v>335</v>
      </c>
      <c r="M408" s="604">
        <v>52795</v>
      </c>
      <c r="N408" s="604">
        <v>52795</v>
      </c>
      <c r="O408" s="604"/>
      <c r="P408" s="609"/>
      <c r="Q408" s="604"/>
      <c r="R408" s="613"/>
      <c r="S408" s="444">
        <v>3</v>
      </c>
      <c r="BF408" s="358"/>
      <c r="BG408" s="358"/>
      <c r="BH408" s="358"/>
      <c r="BI408" s="358"/>
      <c r="BJ408" s="358"/>
      <c r="BK408" s="358"/>
      <c r="BL408" s="358"/>
      <c r="BM408" s="358"/>
      <c r="BN408" s="358"/>
      <c r="BO408" s="358"/>
      <c r="BP408" s="358"/>
      <c r="BQ408" s="358"/>
      <c r="BR408" s="358"/>
      <c r="BS408" s="358"/>
      <c r="BT408" s="358"/>
      <c r="BU408" s="358"/>
      <c r="BV408" s="358"/>
      <c r="BW408" s="358"/>
      <c r="BX408" s="358"/>
      <c r="BY408" s="358"/>
      <c r="BZ408" s="358"/>
      <c r="CA408" s="358"/>
      <c r="CB408" s="358"/>
      <c r="CC408" s="358"/>
      <c r="CD408" s="358"/>
      <c r="CE408" s="358"/>
      <c r="CF408" s="358"/>
      <c r="CG408" s="358"/>
      <c r="CH408" s="358"/>
      <c r="CI408" s="358"/>
      <c r="CJ408" s="358"/>
      <c r="CK408" s="358"/>
      <c r="CL408" s="358"/>
      <c r="CM408" s="358"/>
      <c r="CN408" s="358"/>
      <c r="CO408" s="358"/>
      <c r="CP408" s="358"/>
      <c r="CQ408" s="358"/>
      <c r="CR408" s="358"/>
      <c r="CS408" s="358"/>
      <c r="CT408" s="358"/>
      <c r="CU408" s="358"/>
      <c r="CV408" s="358"/>
      <c r="CW408" s="358"/>
      <c r="CX408" s="358"/>
      <c r="CY408" s="358"/>
      <c r="CZ408" s="358"/>
      <c r="DA408" s="358"/>
      <c r="DB408" s="358"/>
      <c r="DC408" s="358"/>
      <c r="DD408" s="358"/>
      <c r="DE408" s="358"/>
      <c r="DF408" s="358"/>
      <c r="DG408" s="358"/>
      <c r="DH408" s="358"/>
      <c r="DI408" s="358"/>
      <c r="DJ408" s="358"/>
      <c r="DK408" s="358"/>
      <c r="DL408" s="358"/>
      <c r="DM408" s="358"/>
      <c r="DN408" s="358"/>
      <c r="DO408" s="358"/>
      <c r="DP408" s="358"/>
      <c r="DQ408" s="358"/>
      <c r="DR408" s="358"/>
      <c r="DS408" s="358"/>
      <c r="DT408" s="358"/>
      <c r="DU408" s="358"/>
      <c r="DV408" s="358"/>
      <c r="DW408" s="358"/>
      <c r="DX408" s="358"/>
      <c r="DY408" s="358"/>
      <c r="DZ408" s="358"/>
      <c r="EA408" s="358"/>
      <c r="EB408" s="358"/>
      <c r="EC408" s="358"/>
      <c r="ED408" s="358"/>
      <c r="EE408" s="358"/>
      <c r="EF408" s="358"/>
      <c r="EG408" s="358"/>
      <c r="EH408" s="358"/>
      <c r="EI408" s="358"/>
      <c r="EJ408" s="358"/>
      <c r="EK408" s="358"/>
      <c r="EL408" s="358"/>
      <c r="EM408" s="358"/>
      <c r="EN408" s="358"/>
      <c r="EO408" s="358"/>
      <c r="EP408" s="358"/>
      <c r="EQ408" s="358"/>
      <c r="ER408" s="358"/>
      <c r="ES408" s="358"/>
      <c r="ET408" s="358"/>
      <c r="EU408" s="358"/>
      <c r="EV408" s="358"/>
      <c r="EW408" s="358"/>
      <c r="EX408" s="358"/>
      <c r="EY408" s="358"/>
      <c r="EZ408" s="358"/>
      <c r="FA408" s="358"/>
      <c r="FB408" s="358"/>
      <c r="FC408" s="358"/>
      <c r="FD408" s="358"/>
      <c r="FE408" s="358"/>
      <c r="FF408" s="358"/>
      <c r="FG408" s="358"/>
      <c r="FH408" s="358"/>
      <c r="FI408" s="358"/>
      <c r="FJ408" s="358"/>
      <c r="FK408" s="358"/>
      <c r="FL408" s="358"/>
      <c r="FM408" s="358"/>
      <c r="FN408" s="358"/>
      <c r="FO408" s="358"/>
      <c r="FP408" s="358"/>
      <c r="FQ408" s="358"/>
      <c r="FR408" s="358"/>
      <c r="FS408" s="358"/>
      <c r="FT408" s="358"/>
      <c r="FU408" s="358"/>
      <c r="FV408" s="358"/>
      <c r="FW408" s="358"/>
      <c r="FX408" s="358"/>
      <c r="FY408" s="358"/>
      <c r="FZ408" s="358"/>
      <c r="GA408" s="358"/>
      <c r="GB408" s="358"/>
      <c r="GC408" s="358"/>
      <c r="GD408" s="358"/>
      <c r="GE408" s="358"/>
      <c r="GF408" s="358"/>
      <c r="GG408" s="358"/>
      <c r="GH408" s="358"/>
      <c r="GI408" s="358"/>
      <c r="GJ408" s="358"/>
      <c r="GK408" s="358"/>
      <c r="GL408" s="358"/>
      <c r="GM408" s="358"/>
      <c r="GN408" s="358"/>
      <c r="GO408" s="358"/>
      <c r="GP408" s="358"/>
      <c r="GQ408" s="358"/>
      <c r="GR408" s="358"/>
      <c r="GS408" s="358"/>
      <c r="GT408" s="358"/>
      <c r="GU408" s="358"/>
      <c r="GV408" s="358"/>
      <c r="GW408" s="358"/>
      <c r="GX408" s="358"/>
      <c r="GY408" s="358"/>
      <c r="GZ408" s="358"/>
      <c r="HA408" s="358"/>
      <c r="HB408" s="358"/>
      <c r="HC408" s="358"/>
      <c r="HD408" s="358"/>
      <c r="HE408" s="358"/>
      <c r="HF408" s="358"/>
      <c r="HG408" s="358"/>
      <c r="HH408" s="358"/>
      <c r="HI408" s="358"/>
      <c r="HJ408" s="358"/>
      <c r="HK408" s="358"/>
      <c r="HL408" s="358"/>
      <c r="HM408" s="358"/>
      <c r="HN408" s="358"/>
      <c r="HO408" s="358"/>
      <c r="HP408" s="358"/>
      <c r="HQ408" s="358"/>
      <c r="HR408" s="358"/>
      <c r="HS408" s="358"/>
      <c r="HT408" s="358"/>
      <c r="HU408" s="358"/>
      <c r="HV408" s="358"/>
      <c r="HW408" s="358"/>
      <c r="HX408" s="358"/>
      <c r="HY408" s="358"/>
      <c r="HZ408" s="358"/>
      <c r="IA408" s="358"/>
      <c r="IB408" s="358"/>
      <c r="IC408" s="358"/>
      <c r="ID408" s="358"/>
      <c r="IE408" s="358"/>
      <c r="IF408" s="358"/>
      <c r="IG408" s="358"/>
      <c r="IH408" s="358"/>
      <c r="II408" s="358"/>
      <c r="IJ408" s="358"/>
      <c r="IK408" s="358"/>
      <c r="IL408" s="358"/>
      <c r="IM408" s="358"/>
      <c r="IN408" s="358"/>
      <c r="IO408" s="358"/>
      <c r="IP408" s="358"/>
      <c r="IQ408" s="358"/>
      <c r="IR408" s="358"/>
      <c r="IS408" s="358"/>
      <c r="IT408" s="358"/>
      <c r="IU408" s="358"/>
      <c r="IV408" s="358"/>
      <c r="IW408" s="358"/>
      <c r="IX408" s="358"/>
      <c r="IY408" s="358"/>
      <c r="IZ408" s="358"/>
      <c r="JA408" s="358"/>
      <c r="JB408" s="358"/>
      <c r="JC408" s="358"/>
      <c r="JD408" s="358"/>
      <c r="JE408" s="358"/>
      <c r="JF408" s="358"/>
      <c r="JG408" s="358"/>
      <c r="JH408" s="358"/>
      <c r="JI408" s="358"/>
      <c r="JJ408" s="358"/>
      <c r="JK408" s="358"/>
      <c r="JL408" s="358"/>
      <c r="JM408" s="358"/>
      <c r="JN408" s="358"/>
      <c r="JO408" s="358"/>
      <c r="JP408" s="358"/>
      <c r="JQ408" s="358"/>
      <c r="JR408" s="358"/>
      <c r="JS408" s="358"/>
      <c r="JT408" s="358"/>
      <c r="JU408" s="358"/>
      <c r="JV408" s="358"/>
      <c r="JW408" s="358"/>
      <c r="JX408" s="358"/>
      <c r="JY408" s="358"/>
      <c r="JZ408" s="358"/>
      <c r="KA408" s="358"/>
      <c r="KB408" s="358"/>
      <c r="KC408" s="358"/>
      <c r="KD408" s="358"/>
      <c r="KE408" s="358"/>
      <c r="KF408" s="358"/>
      <c r="KG408" s="358"/>
      <c r="KH408" s="358"/>
      <c r="KI408" s="358"/>
      <c r="KJ408" s="358"/>
      <c r="KK408" s="358"/>
      <c r="KL408" s="358"/>
      <c r="KM408" s="358"/>
      <c r="KN408" s="358"/>
      <c r="KO408" s="358"/>
      <c r="KP408" s="358"/>
      <c r="KQ408" s="358"/>
      <c r="KR408" s="358"/>
      <c r="KS408" s="358"/>
      <c r="KT408" s="358"/>
      <c r="KU408" s="358"/>
      <c r="KV408" s="358"/>
      <c r="KW408" s="358"/>
      <c r="KX408" s="358"/>
      <c r="KY408" s="358"/>
      <c r="KZ408" s="358"/>
      <c r="LA408" s="358"/>
      <c r="LB408" s="358"/>
      <c r="LC408" s="358"/>
      <c r="LD408" s="358"/>
      <c r="LE408" s="358"/>
      <c r="LF408" s="358"/>
      <c r="LG408" s="358"/>
      <c r="LH408" s="358"/>
      <c r="LI408" s="358"/>
      <c r="LJ408" s="358"/>
      <c r="LK408" s="358"/>
      <c r="LL408" s="358"/>
      <c r="LM408" s="358"/>
      <c r="LN408" s="358"/>
      <c r="LO408" s="358"/>
      <c r="LP408" s="358"/>
      <c r="LQ408" s="358"/>
      <c r="LR408" s="358"/>
      <c r="LS408" s="358"/>
      <c r="LT408" s="358"/>
      <c r="LU408" s="358"/>
      <c r="LV408" s="358"/>
      <c r="LW408" s="358"/>
      <c r="LX408" s="358"/>
      <c r="LY408" s="358"/>
      <c r="LZ408" s="358"/>
      <c r="MA408" s="358"/>
      <c r="MB408" s="358"/>
      <c r="MC408" s="358"/>
      <c r="MD408" s="358"/>
      <c r="ME408" s="358"/>
      <c r="MF408" s="358"/>
      <c r="MG408" s="358"/>
      <c r="MH408" s="358"/>
      <c r="MI408" s="358"/>
      <c r="MJ408" s="358"/>
      <c r="MK408" s="358"/>
      <c r="ML408" s="358"/>
      <c r="MM408" s="358"/>
      <c r="MN408" s="358"/>
      <c r="MO408" s="358"/>
      <c r="MP408" s="358"/>
      <c r="MQ408" s="358"/>
      <c r="MR408" s="358"/>
      <c r="MS408" s="358"/>
      <c r="MT408" s="358"/>
      <c r="MU408" s="358"/>
      <c r="MV408" s="358"/>
      <c r="MW408" s="358"/>
      <c r="MX408" s="358"/>
      <c r="MY408" s="358"/>
      <c r="MZ408" s="358"/>
      <c r="NA408" s="358"/>
      <c r="NB408" s="358"/>
      <c r="NC408" s="358"/>
      <c r="ND408" s="358"/>
      <c r="NE408" s="358"/>
      <c r="NF408" s="358"/>
      <c r="NG408" s="358"/>
      <c r="NH408" s="358"/>
      <c r="NI408" s="358"/>
      <c r="NJ408" s="358"/>
      <c r="NK408" s="358"/>
      <c r="NL408" s="358"/>
      <c r="NM408" s="358"/>
      <c r="NN408" s="358"/>
      <c r="NO408" s="358"/>
      <c r="NP408" s="358"/>
      <c r="NQ408" s="358"/>
      <c r="NR408" s="358"/>
      <c r="NS408" s="358"/>
      <c r="NT408" s="358"/>
      <c r="NU408" s="358"/>
      <c r="NV408" s="358"/>
      <c r="NW408" s="358"/>
      <c r="NX408" s="358"/>
      <c r="NY408" s="358"/>
      <c r="NZ408" s="358"/>
      <c r="OA408" s="358"/>
      <c r="OB408" s="358"/>
      <c r="OC408" s="358"/>
      <c r="OD408" s="358"/>
      <c r="OE408" s="358"/>
      <c r="OF408" s="358"/>
      <c r="OG408" s="358"/>
      <c r="OH408" s="358"/>
      <c r="OI408" s="358"/>
      <c r="OJ408" s="358"/>
      <c r="OK408" s="358"/>
      <c r="OL408" s="358"/>
      <c r="OM408" s="358"/>
      <c r="ON408" s="358"/>
      <c r="OO408" s="358"/>
      <c r="OP408" s="358"/>
      <c r="OQ408" s="358"/>
      <c r="OR408" s="358"/>
      <c r="OS408" s="358"/>
      <c r="OT408" s="358"/>
      <c r="OU408" s="358"/>
      <c r="OV408" s="358"/>
      <c r="OW408" s="358"/>
      <c r="OX408" s="358"/>
      <c r="OY408" s="358"/>
      <c r="OZ408" s="358"/>
      <c r="PA408" s="358"/>
      <c r="PB408" s="358"/>
      <c r="PC408" s="358"/>
      <c r="PD408" s="358"/>
      <c r="PE408" s="358"/>
      <c r="PF408" s="358"/>
      <c r="PG408" s="358"/>
      <c r="PH408" s="358"/>
      <c r="PI408" s="358"/>
      <c r="PJ408" s="358"/>
      <c r="PK408" s="358"/>
      <c r="PL408" s="358"/>
      <c r="PM408" s="358"/>
      <c r="PN408" s="358"/>
      <c r="PO408" s="358"/>
      <c r="PP408" s="358"/>
      <c r="PQ408" s="358"/>
      <c r="PR408" s="358"/>
      <c r="PS408" s="358"/>
      <c r="PT408" s="358"/>
      <c r="PU408" s="358"/>
      <c r="PV408" s="358"/>
      <c r="PW408" s="358"/>
      <c r="PX408" s="358"/>
      <c r="PY408" s="358"/>
      <c r="PZ408" s="358"/>
      <c r="QA408" s="358"/>
      <c r="QB408" s="358"/>
      <c r="QC408" s="358"/>
      <c r="QD408" s="358"/>
      <c r="QE408" s="358"/>
      <c r="QF408" s="358"/>
      <c r="QG408" s="358"/>
      <c r="QH408" s="358"/>
      <c r="QI408" s="358"/>
      <c r="QJ408" s="358"/>
      <c r="QK408" s="358"/>
      <c r="QL408" s="358"/>
      <c r="QM408" s="358"/>
      <c r="QN408" s="358"/>
      <c r="QO408" s="358"/>
      <c r="QP408" s="358"/>
      <c r="QQ408" s="358"/>
      <c r="QR408" s="358"/>
      <c r="QS408" s="358"/>
      <c r="QT408" s="358"/>
      <c r="QU408" s="358"/>
      <c r="QV408" s="358"/>
      <c r="QW408" s="358"/>
      <c r="QX408" s="358"/>
      <c r="QY408" s="358"/>
      <c r="QZ408" s="358"/>
      <c r="RA408" s="358"/>
      <c r="RB408" s="358"/>
      <c r="RC408" s="358"/>
      <c r="RD408" s="358"/>
      <c r="RE408" s="358"/>
      <c r="RF408" s="358"/>
      <c r="RG408" s="358"/>
      <c r="RH408" s="358"/>
      <c r="RI408" s="358"/>
      <c r="RJ408" s="358"/>
      <c r="RK408" s="358"/>
      <c r="RL408" s="358"/>
      <c r="RM408" s="358"/>
      <c r="RN408" s="358"/>
      <c r="RO408" s="358"/>
      <c r="RP408" s="358"/>
      <c r="RQ408" s="358"/>
      <c r="RR408" s="358"/>
      <c r="RS408" s="358"/>
      <c r="RT408" s="358"/>
      <c r="RU408" s="358"/>
      <c r="RV408" s="358"/>
      <c r="RW408" s="358"/>
      <c r="RX408" s="358"/>
      <c r="RY408" s="358"/>
      <c r="RZ408" s="358"/>
      <c r="SA408" s="358"/>
      <c r="SB408" s="358"/>
      <c r="SC408" s="358"/>
      <c r="SD408" s="358"/>
      <c r="SE408" s="358"/>
      <c r="SF408" s="358"/>
      <c r="SG408" s="358"/>
      <c r="SH408" s="358"/>
      <c r="SI408" s="358"/>
      <c r="SJ408" s="358"/>
      <c r="SK408" s="358"/>
      <c r="SL408" s="358"/>
      <c r="SM408" s="358"/>
      <c r="SN408" s="358"/>
      <c r="SO408" s="358"/>
      <c r="SP408" s="358"/>
      <c r="SQ408" s="358"/>
      <c r="SR408" s="358"/>
      <c r="SS408" s="358"/>
      <c r="ST408" s="358"/>
      <c r="SU408" s="358"/>
      <c r="SV408" s="358"/>
      <c r="SW408" s="358"/>
      <c r="SX408" s="358"/>
      <c r="SY408" s="358"/>
      <c r="SZ408" s="358"/>
      <c r="TA408" s="358"/>
      <c r="TB408" s="358"/>
      <c r="TC408" s="358"/>
      <c r="TD408" s="358"/>
      <c r="TE408" s="358"/>
      <c r="TF408" s="358"/>
      <c r="TG408" s="358"/>
      <c r="TH408" s="358"/>
      <c r="TI408" s="358"/>
      <c r="TJ408" s="358"/>
      <c r="TK408" s="358"/>
      <c r="TL408" s="358"/>
      <c r="TM408" s="358"/>
      <c r="TN408" s="358"/>
      <c r="TO408" s="358"/>
      <c r="TP408" s="358"/>
      <c r="TQ408" s="358"/>
      <c r="TR408" s="358"/>
      <c r="TS408" s="358"/>
      <c r="TT408" s="358"/>
      <c r="TU408" s="358"/>
      <c r="TV408" s="358"/>
      <c r="TW408" s="358"/>
      <c r="TX408" s="358"/>
      <c r="TY408" s="358"/>
      <c r="TZ408" s="358"/>
      <c r="UA408" s="358"/>
      <c r="UB408" s="358"/>
      <c r="UC408" s="358"/>
      <c r="UD408" s="358"/>
      <c r="UE408" s="358"/>
      <c r="UF408" s="358"/>
      <c r="UG408" s="358"/>
      <c r="UH408" s="358"/>
      <c r="UI408" s="358"/>
      <c r="UJ408" s="358"/>
      <c r="UK408" s="358"/>
      <c r="UL408" s="358"/>
      <c r="UM408" s="358"/>
      <c r="UN408" s="358"/>
      <c r="UO408" s="358"/>
      <c r="UP408" s="358"/>
      <c r="UQ408" s="358"/>
      <c r="UR408" s="358"/>
      <c r="US408" s="358"/>
      <c r="UT408" s="358"/>
      <c r="UU408" s="358"/>
      <c r="UV408" s="358"/>
      <c r="UW408" s="358"/>
      <c r="UX408" s="358"/>
      <c r="UY408" s="358"/>
      <c r="UZ408" s="358"/>
      <c r="VA408" s="358"/>
      <c r="VB408" s="358"/>
      <c r="VC408" s="358"/>
      <c r="VD408" s="358"/>
      <c r="VE408" s="358"/>
      <c r="VF408" s="358"/>
      <c r="VG408" s="358"/>
      <c r="VH408" s="358"/>
      <c r="VI408" s="358"/>
      <c r="VJ408" s="358"/>
      <c r="VK408" s="358"/>
      <c r="VL408" s="358"/>
      <c r="VM408" s="358"/>
      <c r="VN408" s="358"/>
      <c r="VO408" s="358"/>
      <c r="VP408" s="358"/>
      <c r="VQ408" s="358"/>
      <c r="VR408" s="358"/>
      <c r="VS408" s="358"/>
      <c r="VT408" s="358"/>
      <c r="VU408" s="358"/>
      <c r="VV408" s="358"/>
      <c r="VW408" s="358"/>
      <c r="VX408" s="358"/>
      <c r="VY408" s="358"/>
      <c r="VZ408" s="358"/>
      <c r="WA408" s="358"/>
      <c r="WB408" s="358"/>
      <c r="WC408" s="358"/>
      <c r="WD408" s="358"/>
      <c r="WE408" s="358"/>
      <c r="WF408" s="358"/>
      <c r="WG408" s="358"/>
      <c r="WH408" s="358"/>
    </row>
    <row r="409" spans="1:606" s="357" customFormat="1" ht="15">
      <c r="A409" s="359"/>
      <c r="B409" s="235"/>
      <c r="C409" s="222"/>
      <c r="D409" s="181"/>
      <c r="E409" s="225"/>
      <c r="F409" s="896"/>
      <c r="G409" s="896"/>
      <c r="H409" s="901"/>
      <c r="I409" s="607" t="s">
        <v>0</v>
      </c>
      <c r="J409" s="607" t="s">
        <v>544</v>
      </c>
      <c r="K409" s="608" t="s">
        <v>957</v>
      </c>
      <c r="L409" s="607" t="s">
        <v>38</v>
      </c>
      <c r="M409" s="604">
        <v>21107.73</v>
      </c>
      <c r="N409" s="604">
        <v>21107.73</v>
      </c>
      <c r="O409" s="604"/>
      <c r="P409" s="609"/>
      <c r="Q409" s="604"/>
      <c r="R409" s="613"/>
      <c r="S409" s="444">
        <v>3</v>
      </c>
      <c r="BF409" s="358"/>
      <c r="BG409" s="358"/>
      <c r="BH409" s="358"/>
      <c r="BI409" s="358"/>
      <c r="BJ409" s="358"/>
      <c r="BK409" s="358"/>
      <c r="BL409" s="358"/>
      <c r="BM409" s="358"/>
      <c r="BN409" s="358"/>
      <c r="BO409" s="358"/>
      <c r="BP409" s="358"/>
      <c r="BQ409" s="358"/>
      <c r="BR409" s="358"/>
      <c r="BS409" s="358"/>
      <c r="BT409" s="358"/>
      <c r="BU409" s="358"/>
      <c r="BV409" s="358"/>
      <c r="BW409" s="358"/>
      <c r="BX409" s="358"/>
      <c r="BY409" s="358"/>
      <c r="BZ409" s="358"/>
      <c r="CA409" s="358"/>
      <c r="CB409" s="358"/>
      <c r="CC409" s="358"/>
      <c r="CD409" s="358"/>
      <c r="CE409" s="358"/>
      <c r="CF409" s="358"/>
      <c r="CG409" s="358"/>
      <c r="CH409" s="358"/>
      <c r="CI409" s="358"/>
      <c r="CJ409" s="358"/>
      <c r="CK409" s="358"/>
      <c r="CL409" s="358"/>
      <c r="CM409" s="358"/>
      <c r="CN409" s="358"/>
      <c r="CO409" s="358"/>
      <c r="CP409" s="358"/>
      <c r="CQ409" s="358"/>
      <c r="CR409" s="358"/>
      <c r="CS409" s="358"/>
      <c r="CT409" s="358"/>
      <c r="CU409" s="358"/>
      <c r="CV409" s="358"/>
      <c r="CW409" s="358"/>
      <c r="CX409" s="358"/>
      <c r="CY409" s="358"/>
      <c r="CZ409" s="358"/>
      <c r="DA409" s="358"/>
      <c r="DB409" s="358"/>
      <c r="DC409" s="358"/>
      <c r="DD409" s="358"/>
      <c r="DE409" s="358"/>
      <c r="DF409" s="358"/>
      <c r="DG409" s="358"/>
      <c r="DH409" s="358"/>
      <c r="DI409" s="358"/>
      <c r="DJ409" s="358"/>
      <c r="DK409" s="358"/>
      <c r="DL409" s="358"/>
      <c r="DM409" s="358"/>
      <c r="DN409" s="358"/>
      <c r="DO409" s="358"/>
      <c r="DP409" s="358"/>
      <c r="DQ409" s="358"/>
      <c r="DR409" s="358"/>
      <c r="DS409" s="358"/>
      <c r="DT409" s="358"/>
      <c r="DU409" s="358"/>
      <c r="DV409" s="358"/>
      <c r="DW409" s="358"/>
      <c r="DX409" s="358"/>
      <c r="DY409" s="358"/>
      <c r="DZ409" s="358"/>
      <c r="EA409" s="358"/>
      <c r="EB409" s="358"/>
      <c r="EC409" s="358"/>
      <c r="ED409" s="358"/>
      <c r="EE409" s="358"/>
      <c r="EF409" s="358"/>
      <c r="EG409" s="358"/>
      <c r="EH409" s="358"/>
      <c r="EI409" s="358"/>
      <c r="EJ409" s="358"/>
      <c r="EK409" s="358"/>
      <c r="EL409" s="358"/>
      <c r="EM409" s="358"/>
      <c r="EN409" s="358"/>
      <c r="EO409" s="358"/>
      <c r="EP409" s="358"/>
      <c r="EQ409" s="358"/>
      <c r="ER409" s="358"/>
      <c r="ES409" s="358"/>
      <c r="ET409" s="358"/>
      <c r="EU409" s="358"/>
      <c r="EV409" s="358"/>
      <c r="EW409" s="358"/>
      <c r="EX409" s="358"/>
      <c r="EY409" s="358"/>
      <c r="EZ409" s="358"/>
      <c r="FA409" s="358"/>
      <c r="FB409" s="358"/>
      <c r="FC409" s="358"/>
      <c r="FD409" s="358"/>
      <c r="FE409" s="358"/>
      <c r="FF409" s="358"/>
      <c r="FG409" s="358"/>
      <c r="FH409" s="358"/>
      <c r="FI409" s="358"/>
      <c r="FJ409" s="358"/>
      <c r="FK409" s="358"/>
      <c r="FL409" s="358"/>
      <c r="FM409" s="358"/>
      <c r="FN409" s="358"/>
      <c r="FO409" s="358"/>
      <c r="FP409" s="358"/>
      <c r="FQ409" s="358"/>
      <c r="FR409" s="358"/>
      <c r="FS409" s="358"/>
      <c r="FT409" s="358"/>
      <c r="FU409" s="358"/>
      <c r="FV409" s="358"/>
      <c r="FW409" s="358"/>
      <c r="FX409" s="358"/>
      <c r="FY409" s="358"/>
      <c r="FZ409" s="358"/>
      <c r="GA409" s="358"/>
      <c r="GB409" s="358"/>
      <c r="GC409" s="358"/>
      <c r="GD409" s="358"/>
      <c r="GE409" s="358"/>
      <c r="GF409" s="358"/>
      <c r="GG409" s="358"/>
      <c r="GH409" s="358"/>
      <c r="GI409" s="358"/>
      <c r="GJ409" s="358"/>
      <c r="GK409" s="358"/>
      <c r="GL409" s="358"/>
      <c r="GM409" s="358"/>
      <c r="GN409" s="358"/>
      <c r="GO409" s="358"/>
      <c r="GP409" s="358"/>
      <c r="GQ409" s="358"/>
      <c r="GR409" s="358"/>
      <c r="GS409" s="358"/>
      <c r="GT409" s="358"/>
      <c r="GU409" s="358"/>
      <c r="GV409" s="358"/>
      <c r="GW409" s="358"/>
      <c r="GX409" s="358"/>
      <c r="GY409" s="358"/>
      <c r="GZ409" s="358"/>
      <c r="HA409" s="358"/>
      <c r="HB409" s="358"/>
      <c r="HC409" s="358"/>
      <c r="HD409" s="358"/>
      <c r="HE409" s="358"/>
      <c r="HF409" s="358"/>
      <c r="HG409" s="358"/>
      <c r="HH409" s="358"/>
      <c r="HI409" s="358"/>
      <c r="HJ409" s="358"/>
      <c r="HK409" s="358"/>
      <c r="HL409" s="358"/>
      <c r="HM409" s="358"/>
      <c r="HN409" s="358"/>
      <c r="HO409" s="358"/>
      <c r="HP409" s="358"/>
      <c r="HQ409" s="358"/>
      <c r="HR409" s="358"/>
      <c r="HS409" s="358"/>
      <c r="HT409" s="358"/>
      <c r="HU409" s="358"/>
      <c r="HV409" s="358"/>
      <c r="HW409" s="358"/>
      <c r="HX409" s="358"/>
      <c r="HY409" s="358"/>
      <c r="HZ409" s="358"/>
      <c r="IA409" s="358"/>
      <c r="IB409" s="358"/>
      <c r="IC409" s="358"/>
      <c r="ID409" s="358"/>
      <c r="IE409" s="358"/>
      <c r="IF409" s="358"/>
      <c r="IG409" s="358"/>
      <c r="IH409" s="358"/>
      <c r="II409" s="358"/>
      <c r="IJ409" s="358"/>
      <c r="IK409" s="358"/>
      <c r="IL409" s="358"/>
      <c r="IM409" s="358"/>
      <c r="IN409" s="358"/>
      <c r="IO409" s="358"/>
      <c r="IP409" s="358"/>
      <c r="IQ409" s="358"/>
      <c r="IR409" s="358"/>
      <c r="IS409" s="358"/>
      <c r="IT409" s="358"/>
      <c r="IU409" s="358"/>
      <c r="IV409" s="358"/>
      <c r="IW409" s="358"/>
      <c r="IX409" s="358"/>
      <c r="IY409" s="358"/>
      <c r="IZ409" s="358"/>
      <c r="JA409" s="358"/>
      <c r="JB409" s="358"/>
      <c r="JC409" s="358"/>
      <c r="JD409" s="358"/>
      <c r="JE409" s="358"/>
      <c r="JF409" s="358"/>
      <c r="JG409" s="358"/>
      <c r="JH409" s="358"/>
      <c r="JI409" s="358"/>
      <c r="JJ409" s="358"/>
      <c r="JK409" s="358"/>
      <c r="JL409" s="358"/>
      <c r="JM409" s="358"/>
      <c r="JN409" s="358"/>
      <c r="JO409" s="358"/>
      <c r="JP409" s="358"/>
      <c r="JQ409" s="358"/>
      <c r="JR409" s="358"/>
      <c r="JS409" s="358"/>
      <c r="JT409" s="358"/>
      <c r="JU409" s="358"/>
      <c r="JV409" s="358"/>
      <c r="JW409" s="358"/>
      <c r="JX409" s="358"/>
      <c r="JY409" s="358"/>
      <c r="JZ409" s="358"/>
      <c r="KA409" s="358"/>
      <c r="KB409" s="358"/>
      <c r="KC409" s="358"/>
      <c r="KD409" s="358"/>
      <c r="KE409" s="358"/>
      <c r="KF409" s="358"/>
      <c r="KG409" s="358"/>
      <c r="KH409" s="358"/>
      <c r="KI409" s="358"/>
      <c r="KJ409" s="358"/>
      <c r="KK409" s="358"/>
      <c r="KL409" s="358"/>
      <c r="KM409" s="358"/>
      <c r="KN409" s="358"/>
      <c r="KO409" s="358"/>
      <c r="KP409" s="358"/>
      <c r="KQ409" s="358"/>
      <c r="KR409" s="358"/>
      <c r="KS409" s="358"/>
      <c r="KT409" s="358"/>
      <c r="KU409" s="358"/>
      <c r="KV409" s="358"/>
      <c r="KW409" s="358"/>
      <c r="KX409" s="358"/>
      <c r="KY409" s="358"/>
      <c r="KZ409" s="358"/>
      <c r="LA409" s="358"/>
      <c r="LB409" s="358"/>
      <c r="LC409" s="358"/>
      <c r="LD409" s="358"/>
      <c r="LE409" s="358"/>
      <c r="LF409" s="358"/>
      <c r="LG409" s="358"/>
      <c r="LH409" s="358"/>
      <c r="LI409" s="358"/>
      <c r="LJ409" s="358"/>
      <c r="LK409" s="358"/>
      <c r="LL409" s="358"/>
      <c r="LM409" s="358"/>
      <c r="LN409" s="358"/>
      <c r="LO409" s="358"/>
      <c r="LP409" s="358"/>
      <c r="LQ409" s="358"/>
      <c r="LR409" s="358"/>
      <c r="LS409" s="358"/>
      <c r="LT409" s="358"/>
      <c r="LU409" s="358"/>
      <c r="LV409" s="358"/>
      <c r="LW409" s="358"/>
      <c r="LX409" s="358"/>
      <c r="LY409" s="358"/>
      <c r="LZ409" s="358"/>
      <c r="MA409" s="358"/>
      <c r="MB409" s="358"/>
      <c r="MC409" s="358"/>
      <c r="MD409" s="358"/>
      <c r="ME409" s="358"/>
      <c r="MF409" s="358"/>
      <c r="MG409" s="358"/>
      <c r="MH409" s="358"/>
      <c r="MI409" s="358"/>
      <c r="MJ409" s="358"/>
      <c r="MK409" s="358"/>
      <c r="ML409" s="358"/>
      <c r="MM409" s="358"/>
      <c r="MN409" s="358"/>
      <c r="MO409" s="358"/>
      <c r="MP409" s="358"/>
      <c r="MQ409" s="358"/>
      <c r="MR409" s="358"/>
      <c r="MS409" s="358"/>
      <c r="MT409" s="358"/>
      <c r="MU409" s="358"/>
      <c r="MV409" s="358"/>
      <c r="MW409" s="358"/>
      <c r="MX409" s="358"/>
      <c r="MY409" s="358"/>
      <c r="MZ409" s="358"/>
      <c r="NA409" s="358"/>
      <c r="NB409" s="358"/>
      <c r="NC409" s="358"/>
      <c r="ND409" s="358"/>
      <c r="NE409" s="358"/>
      <c r="NF409" s="358"/>
      <c r="NG409" s="358"/>
      <c r="NH409" s="358"/>
      <c r="NI409" s="358"/>
      <c r="NJ409" s="358"/>
      <c r="NK409" s="358"/>
      <c r="NL409" s="358"/>
      <c r="NM409" s="358"/>
      <c r="NN409" s="358"/>
      <c r="NO409" s="358"/>
      <c r="NP409" s="358"/>
      <c r="NQ409" s="358"/>
      <c r="NR409" s="358"/>
      <c r="NS409" s="358"/>
      <c r="NT409" s="358"/>
      <c r="NU409" s="358"/>
      <c r="NV409" s="358"/>
      <c r="NW409" s="358"/>
      <c r="NX409" s="358"/>
      <c r="NY409" s="358"/>
      <c r="NZ409" s="358"/>
      <c r="OA409" s="358"/>
      <c r="OB409" s="358"/>
      <c r="OC409" s="358"/>
      <c r="OD409" s="358"/>
      <c r="OE409" s="358"/>
      <c r="OF409" s="358"/>
      <c r="OG409" s="358"/>
      <c r="OH409" s="358"/>
      <c r="OI409" s="358"/>
      <c r="OJ409" s="358"/>
      <c r="OK409" s="358"/>
      <c r="OL409" s="358"/>
      <c r="OM409" s="358"/>
      <c r="ON409" s="358"/>
      <c r="OO409" s="358"/>
      <c r="OP409" s="358"/>
      <c r="OQ409" s="358"/>
      <c r="OR409" s="358"/>
      <c r="OS409" s="358"/>
      <c r="OT409" s="358"/>
      <c r="OU409" s="358"/>
      <c r="OV409" s="358"/>
      <c r="OW409" s="358"/>
      <c r="OX409" s="358"/>
      <c r="OY409" s="358"/>
      <c r="OZ409" s="358"/>
      <c r="PA409" s="358"/>
      <c r="PB409" s="358"/>
      <c r="PC409" s="358"/>
      <c r="PD409" s="358"/>
      <c r="PE409" s="358"/>
      <c r="PF409" s="358"/>
      <c r="PG409" s="358"/>
      <c r="PH409" s="358"/>
      <c r="PI409" s="358"/>
      <c r="PJ409" s="358"/>
      <c r="PK409" s="358"/>
      <c r="PL409" s="358"/>
      <c r="PM409" s="358"/>
      <c r="PN409" s="358"/>
      <c r="PO409" s="358"/>
      <c r="PP409" s="358"/>
      <c r="PQ409" s="358"/>
      <c r="PR409" s="358"/>
      <c r="PS409" s="358"/>
      <c r="PT409" s="358"/>
      <c r="PU409" s="358"/>
      <c r="PV409" s="358"/>
      <c r="PW409" s="358"/>
      <c r="PX409" s="358"/>
      <c r="PY409" s="358"/>
      <c r="PZ409" s="358"/>
      <c r="QA409" s="358"/>
      <c r="QB409" s="358"/>
      <c r="QC409" s="358"/>
      <c r="QD409" s="358"/>
      <c r="QE409" s="358"/>
      <c r="QF409" s="358"/>
      <c r="QG409" s="358"/>
      <c r="QH409" s="358"/>
      <c r="QI409" s="358"/>
      <c r="QJ409" s="358"/>
      <c r="QK409" s="358"/>
      <c r="QL409" s="358"/>
      <c r="QM409" s="358"/>
      <c r="QN409" s="358"/>
      <c r="QO409" s="358"/>
      <c r="QP409" s="358"/>
      <c r="QQ409" s="358"/>
      <c r="QR409" s="358"/>
      <c r="QS409" s="358"/>
      <c r="QT409" s="358"/>
      <c r="QU409" s="358"/>
      <c r="QV409" s="358"/>
      <c r="QW409" s="358"/>
      <c r="QX409" s="358"/>
      <c r="QY409" s="358"/>
      <c r="QZ409" s="358"/>
      <c r="RA409" s="358"/>
      <c r="RB409" s="358"/>
      <c r="RC409" s="358"/>
      <c r="RD409" s="358"/>
      <c r="RE409" s="358"/>
      <c r="RF409" s="358"/>
      <c r="RG409" s="358"/>
      <c r="RH409" s="358"/>
      <c r="RI409" s="358"/>
      <c r="RJ409" s="358"/>
      <c r="RK409" s="358"/>
      <c r="RL409" s="358"/>
      <c r="RM409" s="358"/>
      <c r="RN409" s="358"/>
      <c r="RO409" s="358"/>
      <c r="RP409" s="358"/>
      <c r="RQ409" s="358"/>
      <c r="RR409" s="358"/>
      <c r="RS409" s="358"/>
      <c r="RT409" s="358"/>
      <c r="RU409" s="358"/>
      <c r="RV409" s="358"/>
      <c r="RW409" s="358"/>
      <c r="RX409" s="358"/>
      <c r="RY409" s="358"/>
      <c r="RZ409" s="358"/>
      <c r="SA409" s="358"/>
      <c r="SB409" s="358"/>
      <c r="SC409" s="358"/>
      <c r="SD409" s="358"/>
      <c r="SE409" s="358"/>
      <c r="SF409" s="358"/>
      <c r="SG409" s="358"/>
      <c r="SH409" s="358"/>
      <c r="SI409" s="358"/>
      <c r="SJ409" s="358"/>
      <c r="SK409" s="358"/>
      <c r="SL409" s="358"/>
      <c r="SM409" s="358"/>
      <c r="SN409" s="358"/>
      <c r="SO409" s="358"/>
      <c r="SP409" s="358"/>
      <c r="SQ409" s="358"/>
      <c r="SR409" s="358"/>
      <c r="SS409" s="358"/>
      <c r="ST409" s="358"/>
      <c r="SU409" s="358"/>
      <c r="SV409" s="358"/>
      <c r="SW409" s="358"/>
      <c r="SX409" s="358"/>
      <c r="SY409" s="358"/>
      <c r="SZ409" s="358"/>
      <c r="TA409" s="358"/>
      <c r="TB409" s="358"/>
      <c r="TC409" s="358"/>
      <c r="TD409" s="358"/>
      <c r="TE409" s="358"/>
      <c r="TF409" s="358"/>
      <c r="TG409" s="358"/>
      <c r="TH409" s="358"/>
      <c r="TI409" s="358"/>
      <c r="TJ409" s="358"/>
      <c r="TK409" s="358"/>
      <c r="TL409" s="358"/>
      <c r="TM409" s="358"/>
      <c r="TN409" s="358"/>
      <c r="TO409" s="358"/>
      <c r="TP409" s="358"/>
      <c r="TQ409" s="358"/>
      <c r="TR409" s="358"/>
      <c r="TS409" s="358"/>
      <c r="TT409" s="358"/>
      <c r="TU409" s="358"/>
      <c r="TV409" s="358"/>
      <c r="TW409" s="358"/>
      <c r="TX409" s="358"/>
      <c r="TY409" s="358"/>
      <c r="TZ409" s="358"/>
      <c r="UA409" s="358"/>
      <c r="UB409" s="358"/>
      <c r="UC409" s="358"/>
      <c r="UD409" s="358"/>
      <c r="UE409" s="358"/>
      <c r="UF409" s="358"/>
      <c r="UG409" s="358"/>
      <c r="UH409" s="358"/>
      <c r="UI409" s="358"/>
      <c r="UJ409" s="358"/>
      <c r="UK409" s="358"/>
      <c r="UL409" s="358"/>
      <c r="UM409" s="358"/>
      <c r="UN409" s="358"/>
      <c r="UO409" s="358"/>
      <c r="UP409" s="358"/>
      <c r="UQ409" s="358"/>
      <c r="UR409" s="358"/>
      <c r="US409" s="358"/>
      <c r="UT409" s="358"/>
      <c r="UU409" s="358"/>
      <c r="UV409" s="358"/>
      <c r="UW409" s="358"/>
      <c r="UX409" s="358"/>
      <c r="UY409" s="358"/>
      <c r="UZ409" s="358"/>
      <c r="VA409" s="358"/>
      <c r="VB409" s="358"/>
      <c r="VC409" s="358"/>
      <c r="VD409" s="358"/>
      <c r="VE409" s="358"/>
      <c r="VF409" s="358"/>
      <c r="VG409" s="358"/>
      <c r="VH409" s="358"/>
      <c r="VI409" s="358"/>
      <c r="VJ409" s="358"/>
      <c r="VK409" s="358"/>
      <c r="VL409" s="358"/>
      <c r="VM409" s="358"/>
      <c r="VN409" s="358"/>
      <c r="VO409" s="358"/>
      <c r="VP409" s="358"/>
      <c r="VQ409" s="358"/>
      <c r="VR409" s="358"/>
      <c r="VS409" s="358"/>
      <c r="VT409" s="358"/>
      <c r="VU409" s="358"/>
      <c r="VV409" s="358"/>
      <c r="VW409" s="358"/>
      <c r="VX409" s="358"/>
      <c r="VY409" s="358"/>
      <c r="VZ409" s="358"/>
      <c r="WA409" s="358"/>
      <c r="WB409" s="358"/>
      <c r="WC409" s="358"/>
      <c r="WD409" s="358"/>
      <c r="WE409" s="358"/>
      <c r="WF409" s="358"/>
      <c r="WG409" s="358"/>
      <c r="WH409" s="358"/>
    </row>
    <row r="410" spans="1:606" s="361" customFormat="1" ht="94.5" customHeight="1">
      <c r="A410" s="359"/>
      <c r="B410" s="207" t="s">
        <v>958</v>
      </c>
      <c r="C410" s="266" t="s">
        <v>959</v>
      </c>
      <c r="D410" s="471" t="s">
        <v>893</v>
      </c>
      <c r="E410" s="543" t="s">
        <v>900</v>
      </c>
      <c r="F410" s="892" t="s">
        <v>113</v>
      </c>
      <c r="G410" s="893">
        <v>39814</v>
      </c>
      <c r="H410" s="893" t="s">
        <v>114</v>
      </c>
      <c r="I410" s="608" t="s">
        <v>0</v>
      </c>
      <c r="J410" s="608" t="s">
        <v>544</v>
      </c>
      <c r="K410" s="608" t="s">
        <v>960</v>
      </c>
      <c r="L410" s="608" t="s">
        <v>54</v>
      </c>
      <c r="M410" s="602">
        <f t="shared" ref="M410:R410" si="36">M411+M412</f>
        <v>67044586.840000004</v>
      </c>
      <c r="N410" s="602">
        <f t="shared" si="36"/>
        <v>67044586.840000004</v>
      </c>
      <c r="O410" s="602">
        <f t="shared" si="36"/>
        <v>102793900</v>
      </c>
      <c r="P410" s="610">
        <f t="shared" si="36"/>
        <v>81274800</v>
      </c>
      <c r="Q410" s="602">
        <f t="shared" si="36"/>
        <v>97343700</v>
      </c>
      <c r="R410" s="602">
        <f t="shared" si="36"/>
        <v>97343700</v>
      </c>
      <c r="S410" s="444"/>
      <c r="T410" s="357"/>
      <c r="U410" s="357"/>
      <c r="V410" s="357"/>
      <c r="W410" s="357"/>
      <c r="X410" s="357"/>
      <c r="Y410" s="357"/>
      <c r="Z410" s="357"/>
      <c r="AA410" s="357"/>
      <c r="AB410" s="357"/>
      <c r="AC410" s="357"/>
      <c r="AD410" s="357"/>
      <c r="AE410" s="357"/>
      <c r="AF410" s="357"/>
      <c r="AG410" s="357"/>
      <c r="AH410" s="357"/>
      <c r="AI410" s="357"/>
      <c r="AJ410" s="357"/>
      <c r="AK410" s="357"/>
      <c r="AL410" s="357"/>
      <c r="AM410" s="357"/>
      <c r="AN410" s="357"/>
      <c r="AO410" s="357"/>
      <c r="AP410" s="357"/>
      <c r="AQ410" s="357"/>
      <c r="AR410" s="357"/>
      <c r="AS410" s="357"/>
      <c r="AT410" s="357"/>
      <c r="AU410" s="357"/>
      <c r="AV410" s="357"/>
      <c r="AW410" s="357"/>
      <c r="AX410" s="357"/>
      <c r="AY410" s="357"/>
      <c r="AZ410" s="357"/>
      <c r="BA410" s="357"/>
      <c r="BB410" s="357"/>
      <c r="BC410" s="357"/>
      <c r="BD410" s="357"/>
      <c r="BE410" s="357"/>
      <c r="BF410" s="358"/>
      <c r="BG410" s="358"/>
      <c r="BH410" s="358"/>
      <c r="BI410" s="358"/>
      <c r="BJ410" s="358"/>
      <c r="BK410" s="358"/>
      <c r="BL410" s="358"/>
      <c r="BM410" s="358"/>
      <c r="BN410" s="358"/>
      <c r="BO410" s="358"/>
      <c r="BP410" s="358"/>
      <c r="BQ410" s="358"/>
      <c r="BR410" s="358"/>
      <c r="BS410" s="358"/>
      <c r="BT410" s="358"/>
      <c r="BU410" s="358"/>
      <c r="BV410" s="358"/>
      <c r="BW410" s="358"/>
      <c r="BX410" s="358"/>
      <c r="BY410" s="358"/>
      <c r="BZ410" s="358"/>
      <c r="CA410" s="358"/>
      <c r="CB410" s="358"/>
      <c r="CC410" s="358"/>
      <c r="CD410" s="358"/>
      <c r="CE410" s="358"/>
      <c r="CF410" s="358"/>
      <c r="CG410" s="358"/>
      <c r="CH410" s="358"/>
      <c r="CI410" s="358"/>
      <c r="CJ410" s="358"/>
      <c r="CK410" s="358"/>
      <c r="CL410" s="358"/>
      <c r="CM410" s="358"/>
      <c r="CN410" s="358"/>
      <c r="CO410" s="358"/>
      <c r="CP410" s="358"/>
      <c r="CQ410" s="358"/>
      <c r="CR410" s="358"/>
      <c r="CS410" s="358"/>
      <c r="CT410" s="358"/>
      <c r="CU410" s="358"/>
      <c r="CV410" s="358"/>
      <c r="CW410" s="358"/>
      <c r="CX410" s="358"/>
      <c r="CY410" s="358"/>
      <c r="CZ410" s="358"/>
      <c r="DA410" s="358"/>
      <c r="DB410" s="358"/>
      <c r="DC410" s="358"/>
      <c r="DD410" s="358"/>
      <c r="DE410" s="358"/>
      <c r="DF410" s="358"/>
      <c r="DG410" s="358"/>
      <c r="DH410" s="358"/>
      <c r="DI410" s="358"/>
      <c r="DJ410" s="358"/>
      <c r="DK410" s="358"/>
      <c r="DL410" s="358"/>
      <c r="DM410" s="358"/>
      <c r="DN410" s="358"/>
      <c r="DO410" s="358"/>
      <c r="DP410" s="358"/>
      <c r="DQ410" s="358"/>
      <c r="DR410" s="358"/>
      <c r="DS410" s="358"/>
      <c r="DT410" s="358"/>
      <c r="DU410" s="358"/>
      <c r="DV410" s="358"/>
      <c r="DW410" s="358"/>
      <c r="DX410" s="358"/>
      <c r="DY410" s="358"/>
      <c r="DZ410" s="358"/>
      <c r="EA410" s="358"/>
      <c r="EB410" s="358"/>
      <c r="EC410" s="358"/>
      <c r="ED410" s="358"/>
      <c r="EE410" s="358"/>
      <c r="EF410" s="358"/>
      <c r="EG410" s="358"/>
      <c r="EH410" s="358"/>
      <c r="EI410" s="358"/>
      <c r="EJ410" s="358"/>
      <c r="EK410" s="358"/>
      <c r="EL410" s="358"/>
      <c r="EM410" s="358"/>
      <c r="EN410" s="358"/>
      <c r="EO410" s="358"/>
      <c r="EP410" s="358"/>
      <c r="EQ410" s="358"/>
      <c r="ER410" s="358"/>
      <c r="ES410" s="358"/>
      <c r="ET410" s="358"/>
      <c r="EU410" s="358"/>
      <c r="EV410" s="358"/>
      <c r="EW410" s="358"/>
      <c r="EX410" s="358"/>
      <c r="EY410" s="358"/>
      <c r="EZ410" s="358"/>
      <c r="FA410" s="358"/>
      <c r="FB410" s="358"/>
      <c r="FC410" s="358"/>
      <c r="FD410" s="358"/>
      <c r="FE410" s="358"/>
      <c r="FF410" s="358"/>
      <c r="FG410" s="358"/>
      <c r="FH410" s="358"/>
      <c r="FI410" s="358"/>
      <c r="FJ410" s="358"/>
      <c r="FK410" s="358"/>
      <c r="FL410" s="358"/>
      <c r="FM410" s="358"/>
      <c r="FN410" s="358"/>
      <c r="FO410" s="358"/>
      <c r="FP410" s="358"/>
      <c r="FQ410" s="358"/>
      <c r="FR410" s="358"/>
      <c r="FS410" s="358"/>
      <c r="FT410" s="358"/>
      <c r="FU410" s="358"/>
      <c r="FV410" s="358"/>
      <c r="FW410" s="358"/>
      <c r="FX410" s="358"/>
      <c r="FY410" s="358"/>
      <c r="FZ410" s="358"/>
      <c r="GA410" s="358"/>
      <c r="GB410" s="358"/>
      <c r="GC410" s="358"/>
      <c r="GD410" s="358"/>
      <c r="GE410" s="358"/>
      <c r="GF410" s="358"/>
      <c r="GG410" s="358"/>
      <c r="GH410" s="358"/>
      <c r="GI410" s="358"/>
      <c r="GJ410" s="358"/>
      <c r="GK410" s="358"/>
      <c r="GL410" s="358"/>
      <c r="GM410" s="358"/>
      <c r="GN410" s="358"/>
      <c r="GO410" s="358"/>
      <c r="GP410" s="358"/>
      <c r="GQ410" s="358"/>
      <c r="GR410" s="358"/>
      <c r="GS410" s="358"/>
      <c r="GT410" s="358"/>
      <c r="GU410" s="358"/>
      <c r="GV410" s="358"/>
      <c r="GW410" s="358"/>
      <c r="GX410" s="358"/>
      <c r="GY410" s="358"/>
      <c r="GZ410" s="358"/>
      <c r="HA410" s="358"/>
      <c r="HB410" s="358"/>
      <c r="HC410" s="358"/>
      <c r="HD410" s="358"/>
      <c r="HE410" s="358"/>
      <c r="HF410" s="358"/>
      <c r="HG410" s="358"/>
      <c r="HH410" s="358"/>
      <c r="HI410" s="358"/>
      <c r="HJ410" s="358"/>
      <c r="HK410" s="358"/>
      <c r="HL410" s="358"/>
      <c r="HM410" s="358"/>
      <c r="HN410" s="358"/>
      <c r="HO410" s="358"/>
      <c r="HP410" s="358"/>
      <c r="HQ410" s="358"/>
      <c r="HR410" s="358"/>
      <c r="HS410" s="358"/>
      <c r="HT410" s="358"/>
      <c r="HU410" s="358"/>
      <c r="HV410" s="358"/>
      <c r="HW410" s="358"/>
      <c r="HX410" s="358"/>
      <c r="HY410" s="358"/>
      <c r="HZ410" s="358"/>
      <c r="IA410" s="358"/>
      <c r="IB410" s="358"/>
      <c r="IC410" s="358"/>
      <c r="ID410" s="358"/>
      <c r="IE410" s="358"/>
      <c r="IF410" s="358"/>
      <c r="IG410" s="358"/>
      <c r="IH410" s="358"/>
      <c r="II410" s="358"/>
      <c r="IJ410" s="358"/>
      <c r="IK410" s="358"/>
      <c r="IL410" s="358"/>
      <c r="IM410" s="358"/>
      <c r="IN410" s="358"/>
      <c r="IO410" s="358"/>
      <c r="IP410" s="358"/>
      <c r="IQ410" s="358"/>
      <c r="IR410" s="358"/>
      <c r="IS410" s="358"/>
      <c r="IT410" s="358"/>
      <c r="IU410" s="358"/>
      <c r="IV410" s="358"/>
      <c r="IW410" s="358"/>
      <c r="IX410" s="358"/>
      <c r="IY410" s="358"/>
      <c r="IZ410" s="358"/>
      <c r="JA410" s="358"/>
      <c r="JB410" s="358"/>
      <c r="JC410" s="358"/>
      <c r="JD410" s="358"/>
      <c r="JE410" s="358"/>
      <c r="JF410" s="358"/>
      <c r="JG410" s="358"/>
      <c r="JH410" s="358"/>
      <c r="JI410" s="358"/>
      <c r="JJ410" s="358"/>
      <c r="JK410" s="358"/>
      <c r="JL410" s="358"/>
      <c r="JM410" s="358"/>
      <c r="JN410" s="358"/>
      <c r="JO410" s="358"/>
      <c r="JP410" s="358"/>
      <c r="JQ410" s="358"/>
      <c r="JR410" s="358"/>
      <c r="JS410" s="358"/>
      <c r="JT410" s="358"/>
      <c r="JU410" s="358"/>
      <c r="JV410" s="358"/>
      <c r="JW410" s="358"/>
      <c r="JX410" s="358"/>
      <c r="JY410" s="358"/>
      <c r="JZ410" s="358"/>
      <c r="KA410" s="358"/>
      <c r="KB410" s="358"/>
      <c r="KC410" s="358"/>
      <c r="KD410" s="358"/>
      <c r="KE410" s="358"/>
      <c r="KF410" s="358"/>
      <c r="KG410" s="358"/>
      <c r="KH410" s="358"/>
      <c r="KI410" s="358"/>
      <c r="KJ410" s="358"/>
      <c r="KK410" s="358"/>
      <c r="KL410" s="358"/>
      <c r="KM410" s="358"/>
      <c r="KN410" s="358"/>
      <c r="KO410" s="358"/>
      <c r="KP410" s="358"/>
      <c r="KQ410" s="358"/>
      <c r="KR410" s="358"/>
      <c r="KS410" s="358"/>
      <c r="KT410" s="358"/>
      <c r="KU410" s="358"/>
      <c r="KV410" s="358"/>
      <c r="KW410" s="358"/>
      <c r="KX410" s="358"/>
      <c r="KY410" s="358"/>
      <c r="KZ410" s="358"/>
      <c r="LA410" s="358"/>
      <c r="LB410" s="358"/>
      <c r="LC410" s="358"/>
      <c r="LD410" s="358"/>
      <c r="LE410" s="358"/>
      <c r="LF410" s="358"/>
      <c r="LG410" s="358"/>
      <c r="LH410" s="358"/>
      <c r="LI410" s="358"/>
      <c r="LJ410" s="358"/>
      <c r="LK410" s="358"/>
      <c r="LL410" s="358"/>
      <c r="LM410" s="358"/>
      <c r="LN410" s="358"/>
      <c r="LO410" s="358"/>
      <c r="LP410" s="358"/>
      <c r="LQ410" s="358"/>
      <c r="LR410" s="358"/>
      <c r="LS410" s="358"/>
      <c r="LT410" s="358"/>
      <c r="LU410" s="358"/>
      <c r="LV410" s="358"/>
      <c r="LW410" s="358"/>
      <c r="LX410" s="358"/>
      <c r="LY410" s="358"/>
      <c r="LZ410" s="358"/>
      <c r="MA410" s="358"/>
      <c r="MB410" s="358"/>
      <c r="MC410" s="358"/>
      <c r="MD410" s="358"/>
      <c r="ME410" s="358"/>
      <c r="MF410" s="358"/>
      <c r="MG410" s="358"/>
      <c r="MH410" s="358"/>
      <c r="MI410" s="358"/>
      <c r="MJ410" s="358"/>
      <c r="MK410" s="358"/>
      <c r="ML410" s="358"/>
      <c r="MM410" s="358"/>
      <c r="MN410" s="358"/>
      <c r="MO410" s="358"/>
      <c r="MP410" s="358"/>
      <c r="MQ410" s="358"/>
      <c r="MR410" s="358"/>
      <c r="MS410" s="358"/>
      <c r="MT410" s="358"/>
      <c r="MU410" s="358"/>
      <c r="MV410" s="358"/>
      <c r="MW410" s="358"/>
      <c r="MX410" s="358"/>
      <c r="MY410" s="358"/>
      <c r="MZ410" s="358"/>
      <c r="NA410" s="358"/>
      <c r="NB410" s="358"/>
      <c r="NC410" s="358"/>
      <c r="ND410" s="358"/>
      <c r="NE410" s="358"/>
      <c r="NF410" s="358"/>
      <c r="NG410" s="358"/>
      <c r="NH410" s="358"/>
      <c r="NI410" s="358"/>
      <c r="NJ410" s="358"/>
      <c r="NK410" s="358"/>
      <c r="NL410" s="358"/>
      <c r="NM410" s="358"/>
      <c r="NN410" s="358"/>
      <c r="NO410" s="358"/>
      <c r="NP410" s="358"/>
      <c r="NQ410" s="358"/>
      <c r="NR410" s="358"/>
      <c r="NS410" s="358"/>
      <c r="NT410" s="358"/>
      <c r="NU410" s="358"/>
      <c r="NV410" s="358"/>
      <c r="NW410" s="358"/>
      <c r="NX410" s="358"/>
      <c r="NY410" s="358"/>
      <c r="NZ410" s="358"/>
      <c r="OA410" s="358"/>
      <c r="OB410" s="358"/>
      <c r="OC410" s="358"/>
      <c r="OD410" s="358"/>
      <c r="OE410" s="358"/>
      <c r="OF410" s="358"/>
      <c r="OG410" s="358"/>
      <c r="OH410" s="358"/>
      <c r="OI410" s="358"/>
      <c r="OJ410" s="358"/>
      <c r="OK410" s="358"/>
      <c r="OL410" s="358"/>
      <c r="OM410" s="358"/>
      <c r="ON410" s="358"/>
      <c r="OO410" s="358"/>
      <c r="OP410" s="358"/>
      <c r="OQ410" s="358"/>
      <c r="OR410" s="358"/>
      <c r="OS410" s="358"/>
      <c r="OT410" s="358"/>
      <c r="OU410" s="358"/>
      <c r="OV410" s="358"/>
      <c r="OW410" s="358"/>
      <c r="OX410" s="358"/>
      <c r="OY410" s="358"/>
      <c r="OZ410" s="358"/>
      <c r="PA410" s="358"/>
      <c r="PB410" s="358"/>
      <c r="PC410" s="358"/>
      <c r="PD410" s="358"/>
      <c r="PE410" s="358"/>
      <c r="PF410" s="358"/>
      <c r="PG410" s="358"/>
      <c r="PH410" s="358"/>
      <c r="PI410" s="358"/>
      <c r="PJ410" s="358"/>
      <c r="PK410" s="358"/>
      <c r="PL410" s="358"/>
      <c r="PM410" s="358"/>
      <c r="PN410" s="358"/>
      <c r="PO410" s="358"/>
      <c r="PP410" s="358"/>
      <c r="PQ410" s="358"/>
      <c r="PR410" s="358"/>
      <c r="PS410" s="358"/>
      <c r="PT410" s="358"/>
      <c r="PU410" s="358"/>
      <c r="PV410" s="358"/>
      <c r="PW410" s="358"/>
      <c r="PX410" s="358"/>
      <c r="PY410" s="358"/>
      <c r="PZ410" s="358"/>
      <c r="QA410" s="358"/>
      <c r="QB410" s="358"/>
      <c r="QC410" s="358"/>
      <c r="QD410" s="358"/>
      <c r="QE410" s="358"/>
      <c r="QF410" s="358"/>
      <c r="QG410" s="358"/>
      <c r="QH410" s="358"/>
      <c r="QI410" s="358"/>
      <c r="QJ410" s="358"/>
      <c r="QK410" s="358"/>
      <c r="QL410" s="358"/>
      <c r="QM410" s="358"/>
      <c r="QN410" s="358"/>
      <c r="QO410" s="358"/>
      <c r="QP410" s="358"/>
      <c r="QQ410" s="358"/>
      <c r="QR410" s="358"/>
      <c r="QS410" s="358"/>
      <c r="QT410" s="358"/>
      <c r="QU410" s="358"/>
      <c r="QV410" s="358"/>
      <c r="QW410" s="358"/>
      <c r="QX410" s="358"/>
      <c r="QY410" s="358"/>
      <c r="QZ410" s="358"/>
      <c r="RA410" s="358"/>
      <c r="RB410" s="358"/>
      <c r="RC410" s="358"/>
      <c r="RD410" s="358"/>
      <c r="RE410" s="358"/>
      <c r="RF410" s="358"/>
      <c r="RG410" s="358"/>
      <c r="RH410" s="358"/>
      <c r="RI410" s="358"/>
      <c r="RJ410" s="358"/>
      <c r="RK410" s="358"/>
      <c r="RL410" s="358"/>
      <c r="RM410" s="358"/>
      <c r="RN410" s="358"/>
      <c r="RO410" s="358"/>
      <c r="RP410" s="358"/>
      <c r="RQ410" s="358"/>
      <c r="RR410" s="358"/>
      <c r="RS410" s="358"/>
      <c r="RT410" s="358"/>
      <c r="RU410" s="358"/>
      <c r="RV410" s="358"/>
      <c r="RW410" s="358"/>
      <c r="RX410" s="358"/>
      <c r="RY410" s="358"/>
      <c r="RZ410" s="358"/>
      <c r="SA410" s="358"/>
      <c r="SB410" s="358"/>
      <c r="SC410" s="358"/>
      <c r="SD410" s="358"/>
      <c r="SE410" s="358"/>
      <c r="SF410" s="358"/>
      <c r="SG410" s="358"/>
      <c r="SH410" s="358"/>
      <c r="SI410" s="358"/>
      <c r="SJ410" s="358"/>
      <c r="SK410" s="358"/>
      <c r="SL410" s="358"/>
      <c r="SM410" s="358"/>
      <c r="SN410" s="358"/>
      <c r="SO410" s="358"/>
      <c r="SP410" s="358"/>
      <c r="SQ410" s="358"/>
      <c r="SR410" s="358"/>
      <c r="SS410" s="358"/>
      <c r="ST410" s="358"/>
      <c r="SU410" s="358"/>
      <c r="SV410" s="358"/>
      <c r="SW410" s="358"/>
      <c r="SX410" s="358"/>
      <c r="SY410" s="358"/>
      <c r="SZ410" s="358"/>
      <c r="TA410" s="358"/>
      <c r="TB410" s="358"/>
      <c r="TC410" s="358"/>
      <c r="TD410" s="358"/>
      <c r="TE410" s="358"/>
      <c r="TF410" s="358"/>
      <c r="TG410" s="358"/>
      <c r="TH410" s="358"/>
      <c r="TI410" s="358"/>
      <c r="TJ410" s="358"/>
      <c r="TK410" s="358"/>
      <c r="TL410" s="358"/>
      <c r="TM410" s="358"/>
      <c r="TN410" s="358"/>
      <c r="TO410" s="358"/>
      <c r="TP410" s="358"/>
      <c r="TQ410" s="358"/>
      <c r="TR410" s="358"/>
      <c r="TS410" s="358"/>
      <c r="TT410" s="358"/>
      <c r="TU410" s="358"/>
      <c r="TV410" s="358"/>
      <c r="TW410" s="358"/>
      <c r="TX410" s="358"/>
      <c r="TY410" s="358"/>
      <c r="TZ410" s="358"/>
      <c r="UA410" s="358"/>
      <c r="UB410" s="358"/>
      <c r="UC410" s="358"/>
      <c r="UD410" s="358"/>
      <c r="UE410" s="358"/>
      <c r="UF410" s="358"/>
      <c r="UG410" s="358"/>
      <c r="UH410" s="358"/>
      <c r="UI410" s="358"/>
      <c r="UJ410" s="358"/>
      <c r="UK410" s="358"/>
      <c r="UL410" s="358"/>
      <c r="UM410" s="358"/>
      <c r="UN410" s="358"/>
      <c r="UO410" s="358"/>
      <c r="UP410" s="358"/>
      <c r="UQ410" s="358"/>
      <c r="UR410" s="358"/>
      <c r="US410" s="358"/>
      <c r="UT410" s="358"/>
      <c r="UU410" s="358"/>
      <c r="UV410" s="358"/>
      <c r="UW410" s="358"/>
      <c r="UX410" s="358"/>
      <c r="UY410" s="358"/>
      <c r="UZ410" s="358"/>
      <c r="VA410" s="358"/>
      <c r="VB410" s="358"/>
      <c r="VC410" s="358"/>
      <c r="VD410" s="358"/>
      <c r="VE410" s="358"/>
      <c r="VF410" s="358"/>
      <c r="VG410" s="358"/>
      <c r="VH410" s="358"/>
      <c r="VI410" s="358"/>
      <c r="VJ410" s="358"/>
      <c r="VK410" s="358"/>
      <c r="VL410" s="358"/>
      <c r="VM410" s="358"/>
      <c r="VN410" s="358"/>
      <c r="VO410" s="358"/>
      <c r="VP410" s="358"/>
      <c r="VQ410" s="358"/>
      <c r="VR410" s="358"/>
      <c r="VS410" s="358"/>
      <c r="VT410" s="358"/>
      <c r="VU410" s="358"/>
      <c r="VV410" s="358"/>
      <c r="VW410" s="358"/>
      <c r="VX410" s="358"/>
      <c r="VY410" s="358"/>
      <c r="VZ410" s="358"/>
      <c r="WA410" s="358"/>
      <c r="WB410" s="358"/>
      <c r="WC410" s="358"/>
      <c r="WD410" s="358"/>
      <c r="WE410" s="358"/>
      <c r="WF410" s="358"/>
      <c r="WG410" s="358"/>
      <c r="WH410" s="358"/>
    </row>
    <row r="411" spans="1:606" s="357" customFormat="1" ht="141.75" customHeight="1">
      <c r="A411" s="359"/>
      <c r="B411" s="208"/>
      <c r="C411" s="221"/>
      <c r="D411" s="180"/>
      <c r="E411" s="458" t="s">
        <v>961</v>
      </c>
      <c r="F411" s="459" t="s">
        <v>113</v>
      </c>
      <c r="G411" s="898">
        <v>43831</v>
      </c>
      <c r="H411" s="898" t="s">
        <v>114</v>
      </c>
      <c r="I411" s="608" t="s">
        <v>0</v>
      </c>
      <c r="J411" s="608" t="s">
        <v>544</v>
      </c>
      <c r="K411" s="608" t="s">
        <v>960</v>
      </c>
      <c r="L411" s="608" t="s">
        <v>6</v>
      </c>
      <c r="M411" s="604">
        <v>55809785.539999999</v>
      </c>
      <c r="N411" s="604">
        <v>55809785.539999999</v>
      </c>
      <c r="O411" s="604">
        <v>79577200</v>
      </c>
      <c r="P411" s="609">
        <v>81274800</v>
      </c>
      <c r="Q411" s="604">
        <v>83315600</v>
      </c>
      <c r="R411" s="604">
        <v>83315600</v>
      </c>
      <c r="S411" s="364">
        <v>3</v>
      </c>
      <c r="BF411" s="358"/>
      <c r="BG411" s="358"/>
      <c r="BH411" s="358"/>
      <c r="BI411" s="358"/>
      <c r="BJ411" s="358"/>
      <c r="BK411" s="358"/>
      <c r="BL411" s="358"/>
      <c r="BM411" s="358"/>
      <c r="BN411" s="358"/>
      <c r="BO411" s="358"/>
      <c r="BP411" s="358"/>
      <c r="BQ411" s="358"/>
      <c r="BR411" s="358"/>
      <c r="BS411" s="358"/>
      <c r="BT411" s="358"/>
      <c r="BU411" s="358"/>
      <c r="BV411" s="358"/>
      <c r="BW411" s="358"/>
      <c r="BX411" s="358"/>
      <c r="BY411" s="358"/>
      <c r="BZ411" s="358"/>
      <c r="CA411" s="358"/>
      <c r="CB411" s="358"/>
      <c r="CC411" s="358"/>
      <c r="CD411" s="358"/>
      <c r="CE411" s="358"/>
      <c r="CF411" s="358"/>
      <c r="CG411" s="358"/>
      <c r="CH411" s="358"/>
      <c r="CI411" s="358"/>
      <c r="CJ411" s="358"/>
      <c r="CK411" s="358"/>
      <c r="CL411" s="358"/>
      <c r="CM411" s="358"/>
      <c r="CN411" s="358"/>
      <c r="CO411" s="358"/>
      <c r="CP411" s="358"/>
      <c r="CQ411" s="358"/>
      <c r="CR411" s="358"/>
      <c r="CS411" s="358"/>
      <c r="CT411" s="358"/>
      <c r="CU411" s="358"/>
      <c r="CV411" s="358"/>
      <c r="CW411" s="358"/>
      <c r="CX411" s="358"/>
      <c r="CY411" s="358"/>
      <c r="CZ411" s="358"/>
      <c r="DA411" s="358"/>
      <c r="DB411" s="358"/>
      <c r="DC411" s="358"/>
      <c r="DD411" s="358"/>
      <c r="DE411" s="358"/>
      <c r="DF411" s="358"/>
      <c r="DG411" s="358"/>
      <c r="DH411" s="358"/>
      <c r="DI411" s="358"/>
      <c r="DJ411" s="358"/>
      <c r="DK411" s="358"/>
      <c r="DL411" s="358"/>
      <c r="DM411" s="358"/>
      <c r="DN411" s="358"/>
      <c r="DO411" s="358"/>
      <c r="DP411" s="358"/>
      <c r="DQ411" s="358"/>
      <c r="DR411" s="358"/>
      <c r="DS411" s="358"/>
      <c r="DT411" s="358"/>
      <c r="DU411" s="358"/>
      <c r="DV411" s="358"/>
      <c r="DW411" s="358"/>
      <c r="DX411" s="358"/>
      <c r="DY411" s="358"/>
      <c r="DZ411" s="358"/>
      <c r="EA411" s="358"/>
      <c r="EB411" s="358"/>
      <c r="EC411" s="358"/>
      <c r="ED411" s="358"/>
      <c r="EE411" s="358"/>
      <c r="EF411" s="358"/>
      <c r="EG411" s="358"/>
      <c r="EH411" s="358"/>
      <c r="EI411" s="358"/>
      <c r="EJ411" s="358"/>
      <c r="EK411" s="358"/>
      <c r="EL411" s="358"/>
      <c r="EM411" s="358"/>
      <c r="EN411" s="358"/>
      <c r="EO411" s="358"/>
      <c r="EP411" s="358"/>
      <c r="EQ411" s="358"/>
      <c r="ER411" s="358"/>
      <c r="ES411" s="358"/>
      <c r="ET411" s="358"/>
      <c r="EU411" s="358"/>
      <c r="EV411" s="358"/>
      <c r="EW411" s="358"/>
      <c r="EX411" s="358"/>
      <c r="EY411" s="358"/>
      <c r="EZ411" s="358"/>
      <c r="FA411" s="358"/>
      <c r="FB411" s="358"/>
      <c r="FC411" s="358"/>
      <c r="FD411" s="358"/>
      <c r="FE411" s="358"/>
      <c r="FF411" s="358"/>
      <c r="FG411" s="358"/>
      <c r="FH411" s="358"/>
      <c r="FI411" s="358"/>
      <c r="FJ411" s="358"/>
      <c r="FK411" s="358"/>
      <c r="FL411" s="358"/>
      <c r="FM411" s="358"/>
      <c r="FN411" s="358"/>
      <c r="FO411" s="358"/>
      <c r="FP411" s="358"/>
      <c r="FQ411" s="358"/>
      <c r="FR411" s="358"/>
      <c r="FS411" s="358"/>
      <c r="FT411" s="358"/>
      <c r="FU411" s="358"/>
      <c r="FV411" s="358"/>
      <c r="FW411" s="358"/>
      <c r="FX411" s="358"/>
      <c r="FY411" s="358"/>
      <c r="FZ411" s="358"/>
      <c r="GA411" s="358"/>
      <c r="GB411" s="358"/>
      <c r="GC411" s="358"/>
      <c r="GD411" s="358"/>
      <c r="GE411" s="358"/>
      <c r="GF411" s="358"/>
      <c r="GG411" s="358"/>
      <c r="GH411" s="358"/>
      <c r="GI411" s="358"/>
      <c r="GJ411" s="358"/>
      <c r="GK411" s="358"/>
      <c r="GL411" s="358"/>
      <c r="GM411" s="358"/>
      <c r="GN411" s="358"/>
      <c r="GO411" s="358"/>
      <c r="GP411" s="358"/>
      <c r="GQ411" s="358"/>
      <c r="GR411" s="358"/>
      <c r="GS411" s="358"/>
      <c r="GT411" s="358"/>
      <c r="GU411" s="358"/>
      <c r="GV411" s="358"/>
      <c r="GW411" s="358"/>
      <c r="GX411" s="358"/>
      <c r="GY411" s="358"/>
      <c r="GZ411" s="358"/>
      <c r="HA411" s="358"/>
      <c r="HB411" s="358"/>
      <c r="HC411" s="358"/>
      <c r="HD411" s="358"/>
      <c r="HE411" s="358"/>
      <c r="HF411" s="358"/>
      <c r="HG411" s="358"/>
      <c r="HH411" s="358"/>
      <c r="HI411" s="358"/>
      <c r="HJ411" s="358"/>
      <c r="HK411" s="358"/>
      <c r="HL411" s="358"/>
      <c r="HM411" s="358"/>
      <c r="HN411" s="358"/>
      <c r="HO411" s="358"/>
      <c r="HP411" s="358"/>
      <c r="HQ411" s="358"/>
      <c r="HR411" s="358"/>
      <c r="HS411" s="358"/>
      <c r="HT411" s="358"/>
      <c r="HU411" s="358"/>
      <c r="HV411" s="358"/>
      <c r="HW411" s="358"/>
      <c r="HX411" s="358"/>
      <c r="HY411" s="358"/>
      <c r="HZ411" s="358"/>
      <c r="IA411" s="358"/>
      <c r="IB411" s="358"/>
      <c r="IC411" s="358"/>
      <c r="ID411" s="358"/>
      <c r="IE411" s="358"/>
      <c r="IF411" s="358"/>
      <c r="IG411" s="358"/>
      <c r="IH411" s="358"/>
      <c r="II411" s="358"/>
      <c r="IJ411" s="358"/>
      <c r="IK411" s="358"/>
      <c r="IL411" s="358"/>
      <c r="IM411" s="358"/>
      <c r="IN411" s="358"/>
      <c r="IO411" s="358"/>
      <c r="IP411" s="358"/>
      <c r="IQ411" s="358"/>
      <c r="IR411" s="358"/>
      <c r="IS411" s="358"/>
      <c r="IT411" s="358"/>
      <c r="IU411" s="358"/>
      <c r="IV411" s="358"/>
      <c r="IW411" s="358"/>
      <c r="IX411" s="358"/>
      <c r="IY411" s="358"/>
      <c r="IZ411" s="358"/>
      <c r="JA411" s="358"/>
      <c r="JB411" s="358"/>
      <c r="JC411" s="358"/>
      <c r="JD411" s="358"/>
      <c r="JE411" s="358"/>
      <c r="JF411" s="358"/>
      <c r="JG411" s="358"/>
      <c r="JH411" s="358"/>
      <c r="JI411" s="358"/>
      <c r="JJ411" s="358"/>
      <c r="JK411" s="358"/>
      <c r="JL411" s="358"/>
      <c r="JM411" s="358"/>
      <c r="JN411" s="358"/>
      <c r="JO411" s="358"/>
      <c r="JP411" s="358"/>
      <c r="JQ411" s="358"/>
      <c r="JR411" s="358"/>
      <c r="JS411" s="358"/>
      <c r="JT411" s="358"/>
      <c r="JU411" s="358"/>
      <c r="JV411" s="358"/>
      <c r="JW411" s="358"/>
      <c r="JX411" s="358"/>
      <c r="JY411" s="358"/>
      <c r="JZ411" s="358"/>
      <c r="KA411" s="358"/>
      <c r="KB411" s="358"/>
      <c r="KC411" s="358"/>
      <c r="KD411" s="358"/>
      <c r="KE411" s="358"/>
      <c r="KF411" s="358"/>
      <c r="KG411" s="358"/>
      <c r="KH411" s="358"/>
      <c r="KI411" s="358"/>
      <c r="KJ411" s="358"/>
      <c r="KK411" s="358"/>
      <c r="KL411" s="358"/>
      <c r="KM411" s="358"/>
      <c r="KN411" s="358"/>
      <c r="KO411" s="358"/>
      <c r="KP411" s="358"/>
      <c r="KQ411" s="358"/>
      <c r="KR411" s="358"/>
      <c r="KS411" s="358"/>
      <c r="KT411" s="358"/>
      <c r="KU411" s="358"/>
      <c r="KV411" s="358"/>
      <c r="KW411" s="358"/>
      <c r="KX411" s="358"/>
      <c r="KY411" s="358"/>
      <c r="KZ411" s="358"/>
      <c r="LA411" s="358"/>
      <c r="LB411" s="358"/>
      <c r="LC411" s="358"/>
      <c r="LD411" s="358"/>
      <c r="LE411" s="358"/>
      <c r="LF411" s="358"/>
      <c r="LG411" s="358"/>
      <c r="LH411" s="358"/>
      <c r="LI411" s="358"/>
      <c r="LJ411" s="358"/>
      <c r="LK411" s="358"/>
      <c r="LL411" s="358"/>
      <c r="LM411" s="358"/>
      <c r="LN411" s="358"/>
      <c r="LO411" s="358"/>
      <c r="LP411" s="358"/>
      <c r="LQ411" s="358"/>
      <c r="LR411" s="358"/>
      <c r="LS411" s="358"/>
      <c r="LT411" s="358"/>
      <c r="LU411" s="358"/>
      <c r="LV411" s="358"/>
      <c r="LW411" s="358"/>
      <c r="LX411" s="358"/>
      <c r="LY411" s="358"/>
      <c r="LZ411" s="358"/>
      <c r="MA411" s="358"/>
      <c r="MB411" s="358"/>
      <c r="MC411" s="358"/>
      <c r="MD411" s="358"/>
      <c r="ME411" s="358"/>
      <c r="MF411" s="358"/>
      <c r="MG411" s="358"/>
      <c r="MH411" s="358"/>
      <c r="MI411" s="358"/>
      <c r="MJ411" s="358"/>
      <c r="MK411" s="358"/>
      <c r="ML411" s="358"/>
      <c r="MM411" s="358"/>
      <c r="MN411" s="358"/>
      <c r="MO411" s="358"/>
      <c r="MP411" s="358"/>
      <c r="MQ411" s="358"/>
      <c r="MR411" s="358"/>
      <c r="MS411" s="358"/>
      <c r="MT411" s="358"/>
      <c r="MU411" s="358"/>
      <c r="MV411" s="358"/>
      <c r="MW411" s="358"/>
      <c r="MX411" s="358"/>
      <c r="MY411" s="358"/>
      <c r="MZ411" s="358"/>
      <c r="NA411" s="358"/>
      <c r="NB411" s="358"/>
      <c r="NC411" s="358"/>
      <c r="ND411" s="358"/>
      <c r="NE411" s="358"/>
      <c r="NF411" s="358"/>
      <c r="NG411" s="358"/>
      <c r="NH411" s="358"/>
      <c r="NI411" s="358"/>
      <c r="NJ411" s="358"/>
      <c r="NK411" s="358"/>
      <c r="NL411" s="358"/>
      <c r="NM411" s="358"/>
      <c r="NN411" s="358"/>
      <c r="NO411" s="358"/>
      <c r="NP411" s="358"/>
      <c r="NQ411" s="358"/>
      <c r="NR411" s="358"/>
      <c r="NS411" s="358"/>
      <c r="NT411" s="358"/>
      <c r="NU411" s="358"/>
      <c r="NV411" s="358"/>
      <c r="NW411" s="358"/>
      <c r="NX411" s="358"/>
      <c r="NY411" s="358"/>
      <c r="NZ411" s="358"/>
      <c r="OA411" s="358"/>
      <c r="OB411" s="358"/>
      <c r="OC411" s="358"/>
      <c r="OD411" s="358"/>
      <c r="OE411" s="358"/>
      <c r="OF411" s="358"/>
      <c r="OG411" s="358"/>
      <c r="OH411" s="358"/>
      <c r="OI411" s="358"/>
      <c r="OJ411" s="358"/>
      <c r="OK411" s="358"/>
      <c r="OL411" s="358"/>
      <c r="OM411" s="358"/>
      <c r="ON411" s="358"/>
      <c r="OO411" s="358"/>
      <c r="OP411" s="358"/>
      <c r="OQ411" s="358"/>
      <c r="OR411" s="358"/>
      <c r="OS411" s="358"/>
      <c r="OT411" s="358"/>
      <c r="OU411" s="358"/>
      <c r="OV411" s="358"/>
      <c r="OW411" s="358"/>
      <c r="OX411" s="358"/>
      <c r="OY411" s="358"/>
      <c r="OZ411" s="358"/>
      <c r="PA411" s="358"/>
      <c r="PB411" s="358"/>
      <c r="PC411" s="358"/>
      <c r="PD411" s="358"/>
      <c r="PE411" s="358"/>
      <c r="PF411" s="358"/>
      <c r="PG411" s="358"/>
      <c r="PH411" s="358"/>
      <c r="PI411" s="358"/>
      <c r="PJ411" s="358"/>
      <c r="PK411" s="358"/>
      <c r="PL411" s="358"/>
      <c r="PM411" s="358"/>
      <c r="PN411" s="358"/>
      <c r="PO411" s="358"/>
      <c r="PP411" s="358"/>
      <c r="PQ411" s="358"/>
      <c r="PR411" s="358"/>
      <c r="PS411" s="358"/>
      <c r="PT411" s="358"/>
      <c r="PU411" s="358"/>
      <c r="PV411" s="358"/>
      <c r="PW411" s="358"/>
      <c r="PX411" s="358"/>
      <c r="PY411" s="358"/>
      <c r="PZ411" s="358"/>
      <c r="QA411" s="358"/>
      <c r="QB411" s="358"/>
      <c r="QC411" s="358"/>
      <c r="QD411" s="358"/>
      <c r="QE411" s="358"/>
      <c r="QF411" s="358"/>
      <c r="QG411" s="358"/>
      <c r="QH411" s="358"/>
      <c r="QI411" s="358"/>
      <c r="QJ411" s="358"/>
      <c r="QK411" s="358"/>
      <c r="QL411" s="358"/>
      <c r="QM411" s="358"/>
      <c r="QN411" s="358"/>
      <c r="QO411" s="358"/>
      <c r="QP411" s="358"/>
      <c r="QQ411" s="358"/>
      <c r="QR411" s="358"/>
      <c r="QS411" s="358"/>
      <c r="QT411" s="358"/>
      <c r="QU411" s="358"/>
      <c r="QV411" s="358"/>
      <c r="QW411" s="358"/>
      <c r="QX411" s="358"/>
      <c r="QY411" s="358"/>
      <c r="QZ411" s="358"/>
      <c r="RA411" s="358"/>
      <c r="RB411" s="358"/>
      <c r="RC411" s="358"/>
      <c r="RD411" s="358"/>
      <c r="RE411" s="358"/>
      <c r="RF411" s="358"/>
      <c r="RG411" s="358"/>
      <c r="RH411" s="358"/>
      <c r="RI411" s="358"/>
      <c r="RJ411" s="358"/>
      <c r="RK411" s="358"/>
      <c r="RL411" s="358"/>
      <c r="RM411" s="358"/>
      <c r="RN411" s="358"/>
      <c r="RO411" s="358"/>
      <c r="RP411" s="358"/>
      <c r="RQ411" s="358"/>
      <c r="RR411" s="358"/>
      <c r="RS411" s="358"/>
      <c r="RT411" s="358"/>
      <c r="RU411" s="358"/>
      <c r="RV411" s="358"/>
      <c r="RW411" s="358"/>
      <c r="RX411" s="358"/>
      <c r="RY411" s="358"/>
      <c r="RZ411" s="358"/>
      <c r="SA411" s="358"/>
      <c r="SB411" s="358"/>
      <c r="SC411" s="358"/>
      <c r="SD411" s="358"/>
      <c r="SE411" s="358"/>
      <c r="SF411" s="358"/>
      <c r="SG411" s="358"/>
      <c r="SH411" s="358"/>
      <c r="SI411" s="358"/>
      <c r="SJ411" s="358"/>
      <c r="SK411" s="358"/>
      <c r="SL411" s="358"/>
      <c r="SM411" s="358"/>
      <c r="SN411" s="358"/>
      <c r="SO411" s="358"/>
      <c r="SP411" s="358"/>
      <c r="SQ411" s="358"/>
      <c r="SR411" s="358"/>
      <c r="SS411" s="358"/>
      <c r="ST411" s="358"/>
      <c r="SU411" s="358"/>
      <c r="SV411" s="358"/>
      <c r="SW411" s="358"/>
      <c r="SX411" s="358"/>
      <c r="SY411" s="358"/>
      <c r="SZ411" s="358"/>
      <c r="TA411" s="358"/>
      <c r="TB411" s="358"/>
      <c r="TC411" s="358"/>
      <c r="TD411" s="358"/>
      <c r="TE411" s="358"/>
      <c r="TF411" s="358"/>
      <c r="TG411" s="358"/>
      <c r="TH411" s="358"/>
      <c r="TI411" s="358"/>
      <c r="TJ411" s="358"/>
      <c r="TK411" s="358"/>
      <c r="TL411" s="358"/>
      <c r="TM411" s="358"/>
      <c r="TN411" s="358"/>
      <c r="TO411" s="358"/>
      <c r="TP411" s="358"/>
      <c r="TQ411" s="358"/>
      <c r="TR411" s="358"/>
      <c r="TS411" s="358"/>
      <c r="TT411" s="358"/>
      <c r="TU411" s="358"/>
      <c r="TV411" s="358"/>
      <c r="TW411" s="358"/>
      <c r="TX411" s="358"/>
      <c r="TY411" s="358"/>
      <c r="TZ411" s="358"/>
      <c r="UA411" s="358"/>
      <c r="UB411" s="358"/>
      <c r="UC411" s="358"/>
      <c r="UD411" s="358"/>
      <c r="UE411" s="358"/>
      <c r="UF411" s="358"/>
      <c r="UG411" s="358"/>
      <c r="UH411" s="358"/>
      <c r="UI411" s="358"/>
      <c r="UJ411" s="358"/>
      <c r="UK411" s="358"/>
      <c r="UL411" s="358"/>
      <c r="UM411" s="358"/>
      <c r="UN411" s="358"/>
      <c r="UO411" s="358"/>
      <c r="UP411" s="358"/>
      <c r="UQ411" s="358"/>
      <c r="UR411" s="358"/>
      <c r="US411" s="358"/>
      <c r="UT411" s="358"/>
      <c r="UU411" s="358"/>
      <c r="UV411" s="358"/>
      <c r="UW411" s="358"/>
      <c r="UX411" s="358"/>
      <c r="UY411" s="358"/>
      <c r="UZ411" s="358"/>
      <c r="VA411" s="358"/>
      <c r="VB411" s="358"/>
      <c r="VC411" s="358"/>
      <c r="VD411" s="358"/>
      <c r="VE411" s="358"/>
      <c r="VF411" s="358"/>
      <c r="VG411" s="358"/>
      <c r="VH411" s="358"/>
      <c r="VI411" s="358"/>
      <c r="VJ411" s="358"/>
      <c r="VK411" s="358"/>
      <c r="VL411" s="358"/>
      <c r="VM411" s="358"/>
      <c r="VN411" s="358"/>
      <c r="VO411" s="358"/>
      <c r="VP411" s="358"/>
      <c r="VQ411" s="358"/>
      <c r="VR411" s="358"/>
      <c r="VS411" s="358"/>
      <c r="VT411" s="358"/>
      <c r="VU411" s="358"/>
      <c r="VV411" s="358"/>
      <c r="VW411" s="358"/>
      <c r="VX411" s="358"/>
      <c r="VY411" s="358"/>
      <c r="VZ411" s="358"/>
      <c r="WA411" s="358"/>
      <c r="WB411" s="358"/>
      <c r="WC411" s="358"/>
      <c r="WD411" s="358"/>
      <c r="WE411" s="358"/>
      <c r="WF411" s="358"/>
      <c r="WG411" s="358"/>
      <c r="WH411" s="358"/>
    </row>
    <row r="412" spans="1:606" s="357" customFormat="1" ht="109.5" customHeight="1">
      <c r="A412" s="359"/>
      <c r="B412" s="209"/>
      <c r="C412" s="222"/>
      <c r="D412" s="181"/>
      <c r="E412" s="460" t="s">
        <v>907</v>
      </c>
      <c r="F412" s="899" t="s">
        <v>113</v>
      </c>
      <c r="G412" s="900" t="s">
        <v>962</v>
      </c>
      <c r="H412" s="900" t="s">
        <v>114</v>
      </c>
      <c r="I412" s="173" t="s">
        <v>0</v>
      </c>
      <c r="J412" s="173" t="s">
        <v>544</v>
      </c>
      <c r="K412" s="608" t="s">
        <v>960</v>
      </c>
      <c r="L412" s="173" t="s">
        <v>5</v>
      </c>
      <c r="M412" s="604">
        <v>11234801.300000001</v>
      </c>
      <c r="N412" s="604">
        <v>11234801.300000001</v>
      </c>
      <c r="O412" s="604">
        <v>23216700</v>
      </c>
      <c r="P412" s="605"/>
      <c r="Q412" s="606">
        <v>14028100</v>
      </c>
      <c r="R412" s="606">
        <v>14028100</v>
      </c>
      <c r="S412" s="364">
        <v>3</v>
      </c>
      <c r="BF412" s="358"/>
      <c r="BG412" s="358"/>
      <c r="BH412" s="358"/>
      <c r="BI412" s="358"/>
      <c r="BJ412" s="358"/>
      <c r="BK412" s="358"/>
      <c r="BL412" s="358"/>
      <c r="BM412" s="358"/>
      <c r="BN412" s="358"/>
      <c r="BO412" s="358"/>
      <c r="BP412" s="358"/>
      <c r="BQ412" s="358"/>
      <c r="BR412" s="358"/>
      <c r="BS412" s="358"/>
      <c r="BT412" s="358"/>
      <c r="BU412" s="358"/>
      <c r="BV412" s="358"/>
      <c r="BW412" s="358"/>
      <c r="BX412" s="358"/>
      <c r="BY412" s="358"/>
      <c r="BZ412" s="358"/>
      <c r="CA412" s="358"/>
      <c r="CB412" s="358"/>
      <c r="CC412" s="358"/>
      <c r="CD412" s="358"/>
      <c r="CE412" s="358"/>
      <c r="CF412" s="358"/>
      <c r="CG412" s="358"/>
      <c r="CH412" s="358"/>
      <c r="CI412" s="358"/>
      <c r="CJ412" s="358"/>
      <c r="CK412" s="358"/>
      <c r="CL412" s="358"/>
      <c r="CM412" s="358"/>
      <c r="CN412" s="358"/>
      <c r="CO412" s="358"/>
      <c r="CP412" s="358"/>
      <c r="CQ412" s="358"/>
      <c r="CR412" s="358"/>
      <c r="CS412" s="358"/>
      <c r="CT412" s="358"/>
      <c r="CU412" s="358"/>
      <c r="CV412" s="358"/>
      <c r="CW412" s="358"/>
      <c r="CX412" s="358"/>
      <c r="CY412" s="358"/>
      <c r="CZ412" s="358"/>
      <c r="DA412" s="358"/>
      <c r="DB412" s="358"/>
      <c r="DC412" s="358"/>
      <c r="DD412" s="358"/>
      <c r="DE412" s="358"/>
      <c r="DF412" s="358"/>
      <c r="DG412" s="358"/>
      <c r="DH412" s="358"/>
      <c r="DI412" s="358"/>
      <c r="DJ412" s="358"/>
      <c r="DK412" s="358"/>
      <c r="DL412" s="358"/>
      <c r="DM412" s="358"/>
      <c r="DN412" s="358"/>
      <c r="DO412" s="358"/>
      <c r="DP412" s="358"/>
      <c r="DQ412" s="358"/>
      <c r="DR412" s="358"/>
      <c r="DS412" s="358"/>
      <c r="DT412" s="358"/>
      <c r="DU412" s="358"/>
      <c r="DV412" s="358"/>
      <c r="DW412" s="358"/>
      <c r="DX412" s="358"/>
      <c r="DY412" s="358"/>
      <c r="DZ412" s="358"/>
      <c r="EA412" s="358"/>
      <c r="EB412" s="358"/>
      <c r="EC412" s="358"/>
      <c r="ED412" s="358"/>
      <c r="EE412" s="358"/>
      <c r="EF412" s="358"/>
      <c r="EG412" s="358"/>
      <c r="EH412" s="358"/>
      <c r="EI412" s="358"/>
      <c r="EJ412" s="358"/>
      <c r="EK412" s="358"/>
      <c r="EL412" s="358"/>
      <c r="EM412" s="358"/>
      <c r="EN412" s="358"/>
      <c r="EO412" s="358"/>
      <c r="EP412" s="358"/>
      <c r="EQ412" s="358"/>
      <c r="ER412" s="358"/>
      <c r="ES412" s="358"/>
      <c r="ET412" s="358"/>
      <c r="EU412" s="358"/>
      <c r="EV412" s="358"/>
      <c r="EW412" s="358"/>
      <c r="EX412" s="358"/>
      <c r="EY412" s="358"/>
      <c r="EZ412" s="358"/>
      <c r="FA412" s="358"/>
      <c r="FB412" s="358"/>
      <c r="FC412" s="358"/>
      <c r="FD412" s="358"/>
      <c r="FE412" s="358"/>
      <c r="FF412" s="358"/>
      <c r="FG412" s="358"/>
      <c r="FH412" s="358"/>
      <c r="FI412" s="358"/>
      <c r="FJ412" s="358"/>
      <c r="FK412" s="358"/>
      <c r="FL412" s="358"/>
      <c r="FM412" s="358"/>
      <c r="FN412" s="358"/>
      <c r="FO412" s="358"/>
      <c r="FP412" s="358"/>
      <c r="FQ412" s="358"/>
      <c r="FR412" s="358"/>
      <c r="FS412" s="358"/>
      <c r="FT412" s="358"/>
      <c r="FU412" s="358"/>
      <c r="FV412" s="358"/>
      <c r="FW412" s="358"/>
      <c r="FX412" s="358"/>
      <c r="FY412" s="358"/>
      <c r="FZ412" s="358"/>
      <c r="GA412" s="358"/>
      <c r="GB412" s="358"/>
      <c r="GC412" s="358"/>
      <c r="GD412" s="358"/>
      <c r="GE412" s="358"/>
      <c r="GF412" s="358"/>
      <c r="GG412" s="358"/>
      <c r="GH412" s="358"/>
      <c r="GI412" s="358"/>
      <c r="GJ412" s="358"/>
      <c r="GK412" s="358"/>
      <c r="GL412" s="358"/>
      <c r="GM412" s="358"/>
      <c r="GN412" s="358"/>
      <c r="GO412" s="358"/>
      <c r="GP412" s="358"/>
      <c r="GQ412" s="358"/>
      <c r="GR412" s="358"/>
      <c r="GS412" s="358"/>
      <c r="GT412" s="358"/>
      <c r="GU412" s="358"/>
      <c r="GV412" s="358"/>
      <c r="GW412" s="358"/>
      <c r="GX412" s="358"/>
      <c r="GY412" s="358"/>
      <c r="GZ412" s="358"/>
      <c r="HA412" s="358"/>
      <c r="HB412" s="358"/>
      <c r="HC412" s="358"/>
      <c r="HD412" s="358"/>
      <c r="HE412" s="358"/>
      <c r="HF412" s="358"/>
      <c r="HG412" s="358"/>
      <c r="HH412" s="358"/>
      <c r="HI412" s="358"/>
      <c r="HJ412" s="358"/>
      <c r="HK412" s="358"/>
      <c r="HL412" s="358"/>
      <c r="HM412" s="358"/>
      <c r="HN412" s="358"/>
      <c r="HO412" s="358"/>
      <c r="HP412" s="358"/>
      <c r="HQ412" s="358"/>
      <c r="HR412" s="358"/>
      <c r="HS412" s="358"/>
      <c r="HT412" s="358"/>
      <c r="HU412" s="358"/>
      <c r="HV412" s="358"/>
      <c r="HW412" s="358"/>
      <c r="HX412" s="358"/>
      <c r="HY412" s="358"/>
      <c r="HZ412" s="358"/>
      <c r="IA412" s="358"/>
      <c r="IB412" s="358"/>
      <c r="IC412" s="358"/>
      <c r="ID412" s="358"/>
      <c r="IE412" s="358"/>
      <c r="IF412" s="358"/>
      <c r="IG412" s="358"/>
      <c r="IH412" s="358"/>
      <c r="II412" s="358"/>
      <c r="IJ412" s="358"/>
      <c r="IK412" s="358"/>
      <c r="IL412" s="358"/>
      <c r="IM412" s="358"/>
      <c r="IN412" s="358"/>
      <c r="IO412" s="358"/>
      <c r="IP412" s="358"/>
      <c r="IQ412" s="358"/>
      <c r="IR412" s="358"/>
      <c r="IS412" s="358"/>
      <c r="IT412" s="358"/>
      <c r="IU412" s="358"/>
      <c r="IV412" s="358"/>
      <c r="IW412" s="358"/>
      <c r="IX412" s="358"/>
      <c r="IY412" s="358"/>
      <c r="IZ412" s="358"/>
      <c r="JA412" s="358"/>
      <c r="JB412" s="358"/>
      <c r="JC412" s="358"/>
      <c r="JD412" s="358"/>
      <c r="JE412" s="358"/>
      <c r="JF412" s="358"/>
      <c r="JG412" s="358"/>
      <c r="JH412" s="358"/>
      <c r="JI412" s="358"/>
      <c r="JJ412" s="358"/>
      <c r="JK412" s="358"/>
      <c r="JL412" s="358"/>
      <c r="JM412" s="358"/>
      <c r="JN412" s="358"/>
      <c r="JO412" s="358"/>
      <c r="JP412" s="358"/>
      <c r="JQ412" s="358"/>
      <c r="JR412" s="358"/>
      <c r="JS412" s="358"/>
      <c r="JT412" s="358"/>
      <c r="JU412" s="358"/>
      <c r="JV412" s="358"/>
      <c r="JW412" s="358"/>
      <c r="JX412" s="358"/>
      <c r="JY412" s="358"/>
      <c r="JZ412" s="358"/>
      <c r="KA412" s="358"/>
      <c r="KB412" s="358"/>
      <c r="KC412" s="358"/>
      <c r="KD412" s="358"/>
      <c r="KE412" s="358"/>
      <c r="KF412" s="358"/>
      <c r="KG412" s="358"/>
      <c r="KH412" s="358"/>
      <c r="KI412" s="358"/>
      <c r="KJ412" s="358"/>
      <c r="KK412" s="358"/>
      <c r="KL412" s="358"/>
      <c r="KM412" s="358"/>
      <c r="KN412" s="358"/>
      <c r="KO412" s="358"/>
      <c r="KP412" s="358"/>
      <c r="KQ412" s="358"/>
      <c r="KR412" s="358"/>
      <c r="KS412" s="358"/>
      <c r="KT412" s="358"/>
      <c r="KU412" s="358"/>
      <c r="KV412" s="358"/>
      <c r="KW412" s="358"/>
      <c r="KX412" s="358"/>
      <c r="KY412" s="358"/>
      <c r="KZ412" s="358"/>
      <c r="LA412" s="358"/>
      <c r="LB412" s="358"/>
      <c r="LC412" s="358"/>
      <c r="LD412" s="358"/>
      <c r="LE412" s="358"/>
      <c r="LF412" s="358"/>
      <c r="LG412" s="358"/>
      <c r="LH412" s="358"/>
      <c r="LI412" s="358"/>
      <c r="LJ412" s="358"/>
      <c r="LK412" s="358"/>
      <c r="LL412" s="358"/>
      <c r="LM412" s="358"/>
      <c r="LN412" s="358"/>
      <c r="LO412" s="358"/>
      <c r="LP412" s="358"/>
      <c r="LQ412" s="358"/>
      <c r="LR412" s="358"/>
      <c r="LS412" s="358"/>
      <c r="LT412" s="358"/>
      <c r="LU412" s="358"/>
      <c r="LV412" s="358"/>
      <c r="LW412" s="358"/>
      <c r="LX412" s="358"/>
      <c r="LY412" s="358"/>
      <c r="LZ412" s="358"/>
      <c r="MA412" s="358"/>
      <c r="MB412" s="358"/>
      <c r="MC412" s="358"/>
      <c r="MD412" s="358"/>
      <c r="ME412" s="358"/>
      <c r="MF412" s="358"/>
      <c r="MG412" s="358"/>
      <c r="MH412" s="358"/>
      <c r="MI412" s="358"/>
      <c r="MJ412" s="358"/>
      <c r="MK412" s="358"/>
      <c r="ML412" s="358"/>
      <c r="MM412" s="358"/>
      <c r="MN412" s="358"/>
      <c r="MO412" s="358"/>
      <c r="MP412" s="358"/>
      <c r="MQ412" s="358"/>
      <c r="MR412" s="358"/>
      <c r="MS412" s="358"/>
      <c r="MT412" s="358"/>
      <c r="MU412" s="358"/>
      <c r="MV412" s="358"/>
      <c r="MW412" s="358"/>
      <c r="MX412" s="358"/>
      <c r="MY412" s="358"/>
      <c r="MZ412" s="358"/>
      <c r="NA412" s="358"/>
      <c r="NB412" s="358"/>
      <c r="NC412" s="358"/>
      <c r="ND412" s="358"/>
      <c r="NE412" s="358"/>
      <c r="NF412" s="358"/>
      <c r="NG412" s="358"/>
      <c r="NH412" s="358"/>
      <c r="NI412" s="358"/>
      <c r="NJ412" s="358"/>
      <c r="NK412" s="358"/>
      <c r="NL412" s="358"/>
      <c r="NM412" s="358"/>
      <c r="NN412" s="358"/>
      <c r="NO412" s="358"/>
      <c r="NP412" s="358"/>
      <c r="NQ412" s="358"/>
      <c r="NR412" s="358"/>
      <c r="NS412" s="358"/>
      <c r="NT412" s="358"/>
      <c r="NU412" s="358"/>
      <c r="NV412" s="358"/>
      <c r="NW412" s="358"/>
      <c r="NX412" s="358"/>
      <c r="NY412" s="358"/>
      <c r="NZ412" s="358"/>
      <c r="OA412" s="358"/>
      <c r="OB412" s="358"/>
      <c r="OC412" s="358"/>
      <c r="OD412" s="358"/>
      <c r="OE412" s="358"/>
      <c r="OF412" s="358"/>
      <c r="OG412" s="358"/>
      <c r="OH412" s="358"/>
      <c r="OI412" s="358"/>
      <c r="OJ412" s="358"/>
      <c r="OK412" s="358"/>
      <c r="OL412" s="358"/>
      <c r="OM412" s="358"/>
      <c r="ON412" s="358"/>
      <c r="OO412" s="358"/>
      <c r="OP412" s="358"/>
      <c r="OQ412" s="358"/>
      <c r="OR412" s="358"/>
      <c r="OS412" s="358"/>
      <c r="OT412" s="358"/>
      <c r="OU412" s="358"/>
      <c r="OV412" s="358"/>
      <c r="OW412" s="358"/>
      <c r="OX412" s="358"/>
      <c r="OY412" s="358"/>
      <c r="OZ412" s="358"/>
      <c r="PA412" s="358"/>
      <c r="PB412" s="358"/>
      <c r="PC412" s="358"/>
      <c r="PD412" s="358"/>
      <c r="PE412" s="358"/>
      <c r="PF412" s="358"/>
      <c r="PG412" s="358"/>
      <c r="PH412" s="358"/>
      <c r="PI412" s="358"/>
      <c r="PJ412" s="358"/>
      <c r="PK412" s="358"/>
      <c r="PL412" s="358"/>
      <c r="PM412" s="358"/>
      <c r="PN412" s="358"/>
      <c r="PO412" s="358"/>
      <c r="PP412" s="358"/>
      <c r="PQ412" s="358"/>
      <c r="PR412" s="358"/>
      <c r="PS412" s="358"/>
      <c r="PT412" s="358"/>
      <c r="PU412" s="358"/>
      <c r="PV412" s="358"/>
      <c r="PW412" s="358"/>
      <c r="PX412" s="358"/>
      <c r="PY412" s="358"/>
      <c r="PZ412" s="358"/>
      <c r="QA412" s="358"/>
      <c r="QB412" s="358"/>
      <c r="QC412" s="358"/>
      <c r="QD412" s="358"/>
      <c r="QE412" s="358"/>
      <c r="QF412" s="358"/>
      <c r="QG412" s="358"/>
      <c r="QH412" s="358"/>
      <c r="QI412" s="358"/>
      <c r="QJ412" s="358"/>
      <c r="QK412" s="358"/>
      <c r="QL412" s="358"/>
      <c r="QM412" s="358"/>
      <c r="QN412" s="358"/>
      <c r="QO412" s="358"/>
      <c r="QP412" s="358"/>
      <c r="QQ412" s="358"/>
      <c r="QR412" s="358"/>
      <c r="QS412" s="358"/>
      <c r="QT412" s="358"/>
      <c r="QU412" s="358"/>
      <c r="QV412" s="358"/>
      <c r="QW412" s="358"/>
      <c r="QX412" s="358"/>
      <c r="QY412" s="358"/>
      <c r="QZ412" s="358"/>
      <c r="RA412" s="358"/>
      <c r="RB412" s="358"/>
      <c r="RC412" s="358"/>
      <c r="RD412" s="358"/>
      <c r="RE412" s="358"/>
      <c r="RF412" s="358"/>
      <c r="RG412" s="358"/>
      <c r="RH412" s="358"/>
      <c r="RI412" s="358"/>
      <c r="RJ412" s="358"/>
      <c r="RK412" s="358"/>
      <c r="RL412" s="358"/>
      <c r="RM412" s="358"/>
      <c r="RN412" s="358"/>
      <c r="RO412" s="358"/>
      <c r="RP412" s="358"/>
      <c r="RQ412" s="358"/>
      <c r="RR412" s="358"/>
      <c r="RS412" s="358"/>
      <c r="RT412" s="358"/>
      <c r="RU412" s="358"/>
      <c r="RV412" s="358"/>
      <c r="RW412" s="358"/>
      <c r="RX412" s="358"/>
      <c r="RY412" s="358"/>
      <c r="RZ412" s="358"/>
      <c r="SA412" s="358"/>
      <c r="SB412" s="358"/>
      <c r="SC412" s="358"/>
      <c r="SD412" s="358"/>
      <c r="SE412" s="358"/>
      <c r="SF412" s="358"/>
      <c r="SG412" s="358"/>
      <c r="SH412" s="358"/>
      <c r="SI412" s="358"/>
      <c r="SJ412" s="358"/>
      <c r="SK412" s="358"/>
      <c r="SL412" s="358"/>
      <c r="SM412" s="358"/>
      <c r="SN412" s="358"/>
      <c r="SO412" s="358"/>
      <c r="SP412" s="358"/>
      <c r="SQ412" s="358"/>
      <c r="SR412" s="358"/>
      <c r="SS412" s="358"/>
      <c r="ST412" s="358"/>
      <c r="SU412" s="358"/>
      <c r="SV412" s="358"/>
      <c r="SW412" s="358"/>
      <c r="SX412" s="358"/>
      <c r="SY412" s="358"/>
      <c r="SZ412" s="358"/>
      <c r="TA412" s="358"/>
      <c r="TB412" s="358"/>
      <c r="TC412" s="358"/>
      <c r="TD412" s="358"/>
      <c r="TE412" s="358"/>
      <c r="TF412" s="358"/>
      <c r="TG412" s="358"/>
      <c r="TH412" s="358"/>
      <c r="TI412" s="358"/>
      <c r="TJ412" s="358"/>
      <c r="TK412" s="358"/>
      <c r="TL412" s="358"/>
      <c r="TM412" s="358"/>
      <c r="TN412" s="358"/>
      <c r="TO412" s="358"/>
      <c r="TP412" s="358"/>
      <c r="TQ412" s="358"/>
      <c r="TR412" s="358"/>
      <c r="TS412" s="358"/>
      <c r="TT412" s="358"/>
      <c r="TU412" s="358"/>
      <c r="TV412" s="358"/>
      <c r="TW412" s="358"/>
      <c r="TX412" s="358"/>
      <c r="TY412" s="358"/>
      <c r="TZ412" s="358"/>
      <c r="UA412" s="358"/>
      <c r="UB412" s="358"/>
      <c r="UC412" s="358"/>
      <c r="UD412" s="358"/>
      <c r="UE412" s="358"/>
      <c r="UF412" s="358"/>
      <c r="UG412" s="358"/>
      <c r="UH412" s="358"/>
      <c r="UI412" s="358"/>
      <c r="UJ412" s="358"/>
      <c r="UK412" s="358"/>
      <c r="UL412" s="358"/>
      <c r="UM412" s="358"/>
      <c r="UN412" s="358"/>
      <c r="UO412" s="358"/>
      <c r="UP412" s="358"/>
      <c r="UQ412" s="358"/>
      <c r="UR412" s="358"/>
      <c r="US412" s="358"/>
      <c r="UT412" s="358"/>
      <c r="UU412" s="358"/>
      <c r="UV412" s="358"/>
      <c r="UW412" s="358"/>
      <c r="UX412" s="358"/>
      <c r="UY412" s="358"/>
      <c r="UZ412" s="358"/>
      <c r="VA412" s="358"/>
      <c r="VB412" s="358"/>
      <c r="VC412" s="358"/>
      <c r="VD412" s="358"/>
      <c r="VE412" s="358"/>
      <c r="VF412" s="358"/>
      <c r="VG412" s="358"/>
      <c r="VH412" s="358"/>
      <c r="VI412" s="358"/>
      <c r="VJ412" s="358"/>
      <c r="VK412" s="358"/>
      <c r="VL412" s="358"/>
      <c r="VM412" s="358"/>
      <c r="VN412" s="358"/>
      <c r="VO412" s="358"/>
      <c r="VP412" s="358"/>
      <c r="VQ412" s="358"/>
      <c r="VR412" s="358"/>
      <c r="VS412" s="358"/>
      <c r="VT412" s="358"/>
      <c r="VU412" s="358"/>
      <c r="VV412" s="358"/>
      <c r="VW412" s="358"/>
      <c r="VX412" s="358"/>
      <c r="VY412" s="358"/>
      <c r="VZ412" s="358"/>
      <c r="WA412" s="358"/>
      <c r="WB412" s="358"/>
      <c r="WC412" s="358"/>
      <c r="WD412" s="358"/>
      <c r="WE412" s="358"/>
      <c r="WF412" s="358"/>
      <c r="WG412" s="358"/>
      <c r="WH412" s="358"/>
    </row>
    <row r="413" spans="1:606" s="365" customFormat="1" ht="116.25" customHeight="1">
      <c r="A413" s="359"/>
      <c r="B413" s="207" t="s">
        <v>963</v>
      </c>
      <c r="C413" s="223" t="s">
        <v>910</v>
      </c>
      <c r="D413" s="471" t="s">
        <v>893</v>
      </c>
      <c r="E413" s="373" t="s">
        <v>900</v>
      </c>
      <c r="F413" s="475" t="s">
        <v>113</v>
      </c>
      <c r="G413" s="894">
        <v>39814</v>
      </c>
      <c r="H413" s="894" t="s">
        <v>114</v>
      </c>
      <c r="I413" s="608" t="s">
        <v>0</v>
      </c>
      <c r="J413" s="608" t="s">
        <v>544</v>
      </c>
      <c r="K413" s="608" t="s">
        <v>911</v>
      </c>
      <c r="L413" s="608" t="s">
        <v>54</v>
      </c>
      <c r="M413" s="602">
        <f>M415+M414</f>
        <v>2066738.7000000002</v>
      </c>
      <c r="N413" s="602">
        <f t="shared" ref="N413:R413" si="37">N415+N414</f>
        <v>2066656.34</v>
      </c>
      <c r="O413" s="602">
        <f t="shared" si="37"/>
        <v>0</v>
      </c>
      <c r="P413" s="602">
        <f t="shared" si="37"/>
        <v>10967080</v>
      </c>
      <c r="Q413" s="602">
        <f t="shared" si="37"/>
        <v>0</v>
      </c>
      <c r="R413" s="602">
        <f t="shared" si="37"/>
        <v>0</v>
      </c>
      <c r="S413" s="444"/>
      <c r="BF413" s="366"/>
      <c r="BG413" s="366"/>
      <c r="BH413" s="366"/>
      <c r="BI413" s="366"/>
      <c r="BJ413" s="366"/>
      <c r="BK413" s="366"/>
      <c r="BL413" s="366"/>
      <c r="BM413" s="366"/>
      <c r="BN413" s="366"/>
      <c r="BO413" s="366"/>
      <c r="BP413" s="366"/>
      <c r="BQ413" s="366"/>
      <c r="BR413" s="366"/>
      <c r="BS413" s="366"/>
      <c r="BT413" s="366"/>
      <c r="BU413" s="366"/>
      <c r="BV413" s="366"/>
      <c r="BW413" s="366"/>
      <c r="BX413" s="366"/>
      <c r="BY413" s="366"/>
      <c r="BZ413" s="366"/>
      <c r="CA413" s="366"/>
      <c r="CB413" s="366"/>
      <c r="CC413" s="366"/>
      <c r="CD413" s="366"/>
      <c r="CE413" s="366"/>
      <c r="CF413" s="366"/>
      <c r="CG413" s="366"/>
      <c r="CH413" s="366"/>
      <c r="CI413" s="366"/>
      <c r="CJ413" s="366"/>
      <c r="CK413" s="366"/>
      <c r="CL413" s="366"/>
      <c r="CM413" s="366"/>
      <c r="CN413" s="366"/>
      <c r="CO413" s="366"/>
      <c r="CP413" s="366"/>
      <c r="CQ413" s="366"/>
      <c r="CR413" s="366"/>
      <c r="CS413" s="366"/>
      <c r="CT413" s="366"/>
      <c r="CU413" s="366"/>
      <c r="CV413" s="366"/>
      <c r="CW413" s="366"/>
      <c r="CX413" s="366"/>
      <c r="CY413" s="366"/>
      <c r="CZ413" s="366"/>
      <c r="DA413" s="366"/>
      <c r="DB413" s="366"/>
      <c r="DC413" s="366"/>
      <c r="DD413" s="366"/>
      <c r="DE413" s="366"/>
      <c r="DF413" s="366"/>
      <c r="DG413" s="366"/>
      <c r="DH413" s="366"/>
      <c r="DI413" s="366"/>
      <c r="DJ413" s="366"/>
      <c r="DK413" s="366"/>
      <c r="DL413" s="366"/>
      <c r="DM413" s="366"/>
      <c r="DN413" s="366"/>
      <c r="DO413" s="366"/>
      <c r="DP413" s="366"/>
      <c r="DQ413" s="366"/>
      <c r="DR413" s="366"/>
      <c r="DS413" s="366"/>
      <c r="DT413" s="366"/>
      <c r="DU413" s="366"/>
      <c r="DV413" s="366"/>
      <c r="DW413" s="366"/>
      <c r="DX413" s="366"/>
      <c r="DY413" s="366"/>
      <c r="DZ413" s="366"/>
      <c r="EA413" s="366"/>
      <c r="EB413" s="366"/>
      <c r="EC413" s="366"/>
      <c r="ED413" s="366"/>
      <c r="EE413" s="366"/>
      <c r="EF413" s="366"/>
      <c r="EG413" s="366"/>
      <c r="EH413" s="366"/>
      <c r="EI413" s="366"/>
      <c r="EJ413" s="366"/>
      <c r="EK413" s="366"/>
      <c r="EL413" s="366"/>
      <c r="EM413" s="366"/>
      <c r="EN413" s="366"/>
      <c r="EO413" s="366"/>
      <c r="EP413" s="366"/>
      <c r="EQ413" s="366"/>
      <c r="ER413" s="366"/>
      <c r="ES413" s="366"/>
      <c r="ET413" s="366"/>
      <c r="EU413" s="366"/>
      <c r="EV413" s="366"/>
      <c r="EW413" s="366"/>
      <c r="EX413" s="366"/>
      <c r="EY413" s="366"/>
      <c r="EZ413" s="366"/>
      <c r="FA413" s="366"/>
      <c r="FB413" s="366"/>
      <c r="FC413" s="366"/>
      <c r="FD413" s="366"/>
      <c r="FE413" s="366"/>
      <c r="FF413" s="366"/>
      <c r="FG413" s="366"/>
      <c r="FH413" s="366"/>
      <c r="FI413" s="366"/>
      <c r="FJ413" s="366"/>
      <c r="FK413" s="366"/>
      <c r="FL413" s="366"/>
      <c r="FM413" s="366"/>
      <c r="FN413" s="366"/>
      <c r="FO413" s="366"/>
      <c r="FP413" s="366"/>
      <c r="FQ413" s="366"/>
      <c r="FR413" s="366"/>
      <c r="FS413" s="366"/>
      <c r="FT413" s="366"/>
      <c r="FU413" s="366"/>
      <c r="FV413" s="366"/>
      <c r="FW413" s="366"/>
      <c r="FX413" s="366"/>
      <c r="FY413" s="366"/>
      <c r="FZ413" s="366"/>
      <c r="GA413" s="366"/>
      <c r="GB413" s="366"/>
      <c r="GC413" s="366"/>
      <c r="GD413" s="366"/>
      <c r="GE413" s="366"/>
      <c r="GF413" s="366"/>
      <c r="GG413" s="366"/>
      <c r="GH413" s="366"/>
      <c r="GI413" s="366"/>
      <c r="GJ413" s="366"/>
      <c r="GK413" s="366"/>
      <c r="GL413" s="366"/>
      <c r="GM413" s="366"/>
      <c r="GN413" s="366"/>
      <c r="GO413" s="366"/>
      <c r="GP413" s="366"/>
      <c r="GQ413" s="366"/>
      <c r="GR413" s="366"/>
      <c r="GS413" s="366"/>
      <c r="GT413" s="366"/>
      <c r="GU413" s="366"/>
      <c r="GV413" s="366"/>
      <c r="GW413" s="366"/>
      <c r="GX413" s="366"/>
      <c r="GY413" s="366"/>
      <c r="GZ413" s="366"/>
      <c r="HA413" s="366"/>
      <c r="HB413" s="366"/>
      <c r="HC413" s="366"/>
      <c r="HD413" s="366"/>
      <c r="HE413" s="366"/>
      <c r="HF413" s="366"/>
      <c r="HG413" s="366"/>
      <c r="HH413" s="366"/>
      <c r="HI413" s="366"/>
      <c r="HJ413" s="366"/>
      <c r="HK413" s="366"/>
      <c r="HL413" s="366"/>
      <c r="HM413" s="366"/>
      <c r="HN413" s="366"/>
      <c r="HO413" s="366"/>
      <c r="HP413" s="366"/>
      <c r="HQ413" s="366"/>
      <c r="HR413" s="366"/>
      <c r="HS413" s="366"/>
      <c r="HT413" s="366"/>
      <c r="HU413" s="366"/>
      <c r="HV413" s="366"/>
      <c r="HW413" s="366"/>
      <c r="HX413" s="366"/>
      <c r="HY413" s="366"/>
      <c r="HZ413" s="366"/>
      <c r="IA413" s="366"/>
      <c r="IB413" s="366"/>
      <c r="IC413" s="366"/>
      <c r="ID413" s="366"/>
      <c r="IE413" s="366"/>
      <c r="IF413" s="366"/>
      <c r="IG413" s="366"/>
      <c r="IH413" s="366"/>
      <c r="II413" s="366"/>
      <c r="IJ413" s="366"/>
      <c r="IK413" s="366"/>
      <c r="IL413" s="366"/>
      <c r="IM413" s="366"/>
      <c r="IN413" s="366"/>
      <c r="IO413" s="366"/>
      <c r="IP413" s="366"/>
      <c r="IQ413" s="366"/>
      <c r="IR413" s="366"/>
      <c r="IS413" s="366"/>
      <c r="IT413" s="366"/>
      <c r="IU413" s="366"/>
      <c r="IV413" s="366"/>
      <c r="IW413" s="366"/>
      <c r="IX413" s="366"/>
      <c r="IY413" s="366"/>
      <c r="IZ413" s="366"/>
      <c r="JA413" s="366"/>
      <c r="JB413" s="366"/>
      <c r="JC413" s="366"/>
      <c r="JD413" s="366"/>
      <c r="JE413" s="366"/>
      <c r="JF413" s="366"/>
      <c r="JG413" s="366"/>
      <c r="JH413" s="366"/>
      <c r="JI413" s="366"/>
      <c r="JJ413" s="366"/>
      <c r="JK413" s="366"/>
      <c r="JL413" s="366"/>
      <c r="JM413" s="366"/>
      <c r="JN413" s="366"/>
      <c r="JO413" s="366"/>
      <c r="JP413" s="366"/>
      <c r="JQ413" s="366"/>
      <c r="JR413" s="366"/>
      <c r="JS413" s="366"/>
      <c r="JT413" s="366"/>
      <c r="JU413" s="366"/>
      <c r="JV413" s="366"/>
      <c r="JW413" s="366"/>
      <c r="JX413" s="366"/>
      <c r="JY413" s="366"/>
      <c r="JZ413" s="366"/>
      <c r="KA413" s="366"/>
      <c r="KB413" s="366"/>
      <c r="KC413" s="366"/>
      <c r="KD413" s="366"/>
      <c r="KE413" s="366"/>
      <c r="KF413" s="366"/>
      <c r="KG413" s="366"/>
      <c r="KH413" s="366"/>
      <c r="KI413" s="366"/>
      <c r="KJ413" s="366"/>
      <c r="KK413" s="366"/>
      <c r="KL413" s="366"/>
      <c r="KM413" s="366"/>
      <c r="KN413" s="366"/>
      <c r="KO413" s="366"/>
      <c r="KP413" s="366"/>
      <c r="KQ413" s="366"/>
      <c r="KR413" s="366"/>
      <c r="KS413" s="366"/>
      <c r="KT413" s="366"/>
      <c r="KU413" s="366"/>
      <c r="KV413" s="366"/>
      <c r="KW413" s="366"/>
      <c r="KX413" s="366"/>
      <c r="KY413" s="366"/>
      <c r="KZ413" s="366"/>
      <c r="LA413" s="366"/>
      <c r="LB413" s="366"/>
      <c r="LC413" s="366"/>
      <c r="LD413" s="366"/>
      <c r="LE413" s="366"/>
      <c r="LF413" s="366"/>
      <c r="LG413" s="366"/>
      <c r="LH413" s="366"/>
      <c r="LI413" s="366"/>
      <c r="LJ413" s="366"/>
      <c r="LK413" s="366"/>
      <c r="LL413" s="366"/>
      <c r="LM413" s="366"/>
      <c r="LN413" s="366"/>
      <c r="LO413" s="366"/>
      <c r="LP413" s="366"/>
      <c r="LQ413" s="366"/>
      <c r="LR413" s="366"/>
      <c r="LS413" s="366"/>
      <c r="LT413" s="366"/>
      <c r="LU413" s="366"/>
      <c r="LV413" s="366"/>
      <c r="LW413" s="366"/>
      <c r="LX413" s="366"/>
      <c r="LY413" s="366"/>
      <c r="LZ413" s="366"/>
      <c r="MA413" s="366"/>
      <c r="MB413" s="366"/>
      <c r="MC413" s="366"/>
      <c r="MD413" s="366"/>
      <c r="ME413" s="366"/>
      <c r="MF413" s="366"/>
      <c r="MG413" s="366"/>
      <c r="MH413" s="366"/>
      <c r="MI413" s="366"/>
      <c r="MJ413" s="366"/>
      <c r="MK413" s="366"/>
      <c r="ML413" s="366"/>
      <c r="MM413" s="366"/>
      <c r="MN413" s="366"/>
      <c r="MO413" s="366"/>
      <c r="MP413" s="366"/>
      <c r="MQ413" s="366"/>
      <c r="MR413" s="366"/>
      <c r="MS413" s="366"/>
      <c r="MT413" s="366"/>
      <c r="MU413" s="366"/>
      <c r="MV413" s="366"/>
      <c r="MW413" s="366"/>
      <c r="MX413" s="366"/>
      <c r="MY413" s="366"/>
      <c r="MZ413" s="366"/>
      <c r="NA413" s="366"/>
      <c r="NB413" s="366"/>
      <c r="NC413" s="366"/>
      <c r="ND413" s="366"/>
      <c r="NE413" s="366"/>
      <c r="NF413" s="366"/>
      <c r="NG413" s="366"/>
      <c r="NH413" s="366"/>
      <c r="NI413" s="366"/>
      <c r="NJ413" s="366"/>
      <c r="NK413" s="366"/>
      <c r="NL413" s="366"/>
      <c r="NM413" s="366"/>
      <c r="NN413" s="366"/>
      <c r="NO413" s="366"/>
      <c r="NP413" s="366"/>
      <c r="NQ413" s="366"/>
      <c r="NR413" s="366"/>
      <c r="NS413" s="366"/>
      <c r="NT413" s="366"/>
      <c r="NU413" s="366"/>
      <c r="NV413" s="366"/>
      <c r="NW413" s="366"/>
      <c r="NX413" s="366"/>
      <c r="NY413" s="366"/>
      <c r="NZ413" s="366"/>
      <c r="OA413" s="366"/>
      <c r="OB413" s="366"/>
      <c r="OC413" s="366"/>
      <c r="OD413" s="366"/>
      <c r="OE413" s="366"/>
      <c r="OF413" s="366"/>
      <c r="OG413" s="366"/>
      <c r="OH413" s="366"/>
      <c r="OI413" s="366"/>
      <c r="OJ413" s="366"/>
      <c r="OK413" s="366"/>
      <c r="OL413" s="366"/>
      <c r="OM413" s="366"/>
      <c r="ON413" s="366"/>
      <c r="OO413" s="366"/>
      <c r="OP413" s="366"/>
      <c r="OQ413" s="366"/>
      <c r="OR413" s="366"/>
      <c r="OS413" s="366"/>
      <c r="OT413" s="366"/>
      <c r="OU413" s="366"/>
      <c r="OV413" s="366"/>
      <c r="OW413" s="366"/>
      <c r="OX413" s="366"/>
      <c r="OY413" s="366"/>
      <c r="OZ413" s="366"/>
      <c r="PA413" s="366"/>
      <c r="PB413" s="366"/>
      <c r="PC413" s="366"/>
      <c r="PD413" s="366"/>
      <c r="PE413" s="366"/>
      <c r="PF413" s="366"/>
      <c r="PG413" s="366"/>
      <c r="PH413" s="366"/>
      <c r="PI413" s="366"/>
      <c r="PJ413" s="366"/>
      <c r="PK413" s="366"/>
      <c r="PL413" s="366"/>
      <c r="PM413" s="366"/>
      <c r="PN413" s="366"/>
      <c r="PO413" s="366"/>
      <c r="PP413" s="366"/>
      <c r="PQ413" s="366"/>
      <c r="PR413" s="366"/>
      <c r="PS413" s="366"/>
      <c r="PT413" s="366"/>
      <c r="PU413" s="366"/>
      <c r="PV413" s="366"/>
      <c r="PW413" s="366"/>
      <c r="PX413" s="366"/>
      <c r="PY413" s="366"/>
      <c r="PZ413" s="366"/>
      <c r="QA413" s="366"/>
      <c r="QB413" s="366"/>
      <c r="QC413" s="366"/>
      <c r="QD413" s="366"/>
      <c r="QE413" s="366"/>
      <c r="QF413" s="366"/>
      <c r="QG413" s="366"/>
      <c r="QH413" s="366"/>
      <c r="QI413" s="366"/>
      <c r="QJ413" s="366"/>
      <c r="QK413" s="366"/>
      <c r="QL413" s="366"/>
      <c r="QM413" s="366"/>
      <c r="QN413" s="366"/>
      <c r="QO413" s="366"/>
      <c r="QP413" s="366"/>
      <c r="QQ413" s="366"/>
      <c r="QR413" s="366"/>
      <c r="QS413" s="366"/>
      <c r="QT413" s="366"/>
      <c r="QU413" s="366"/>
      <c r="QV413" s="366"/>
      <c r="QW413" s="366"/>
      <c r="QX413" s="366"/>
      <c r="QY413" s="366"/>
      <c r="QZ413" s="366"/>
      <c r="RA413" s="366"/>
      <c r="RB413" s="366"/>
      <c r="RC413" s="366"/>
      <c r="RD413" s="366"/>
      <c r="RE413" s="366"/>
      <c r="RF413" s="366"/>
      <c r="RG413" s="366"/>
      <c r="RH413" s="366"/>
      <c r="RI413" s="366"/>
      <c r="RJ413" s="366"/>
      <c r="RK413" s="366"/>
      <c r="RL413" s="366"/>
      <c r="RM413" s="366"/>
      <c r="RN413" s="366"/>
      <c r="RO413" s="366"/>
      <c r="RP413" s="366"/>
      <c r="RQ413" s="366"/>
      <c r="RR413" s="366"/>
      <c r="RS413" s="366"/>
      <c r="RT413" s="366"/>
      <c r="RU413" s="366"/>
      <c r="RV413" s="366"/>
      <c r="RW413" s="366"/>
      <c r="RX413" s="366"/>
      <c r="RY413" s="366"/>
      <c r="RZ413" s="366"/>
      <c r="SA413" s="366"/>
      <c r="SB413" s="366"/>
      <c r="SC413" s="366"/>
      <c r="SD413" s="366"/>
      <c r="SE413" s="366"/>
      <c r="SF413" s="366"/>
      <c r="SG413" s="366"/>
      <c r="SH413" s="366"/>
      <c r="SI413" s="366"/>
      <c r="SJ413" s="366"/>
      <c r="SK413" s="366"/>
      <c r="SL413" s="366"/>
      <c r="SM413" s="366"/>
      <c r="SN413" s="366"/>
      <c r="SO413" s="366"/>
      <c r="SP413" s="366"/>
      <c r="SQ413" s="366"/>
      <c r="SR413" s="366"/>
      <c r="SS413" s="366"/>
      <c r="ST413" s="366"/>
      <c r="SU413" s="366"/>
      <c r="SV413" s="366"/>
      <c r="SW413" s="366"/>
      <c r="SX413" s="366"/>
      <c r="SY413" s="366"/>
      <c r="SZ413" s="366"/>
      <c r="TA413" s="366"/>
      <c r="TB413" s="366"/>
      <c r="TC413" s="366"/>
      <c r="TD413" s="366"/>
      <c r="TE413" s="366"/>
      <c r="TF413" s="366"/>
      <c r="TG413" s="366"/>
      <c r="TH413" s="366"/>
      <c r="TI413" s="366"/>
      <c r="TJ413" s="366"/>
      <c r="TK413" s="366"/>
      <c r="TL413" s="366"/>
      <c r="TM413" s="366"/>
      <c r="TN413" s="366"/>
      <c r="TO413" s="366"/>
      <c r="TP413" s="366"/>
      <c r="TQ413" s="366"/>
      <c r="TR413" s="366"/>
      <c r="TS413" s="366"/>
      <c r="TT413" s="366"/>
      <c r="TU413" s="366"/>
      <c r="TV413" s="366"/>
      <c r="TW413" s="366"/>
      <c r="TX413" s="366"/>
      <c r="TY413" s="366"/>
      <c r="TZ413" s="366"/>
      <c r="UA413" s="366"/>
      <c r="UB413" s="366"/>
      <c r="UC413" s="366"/>
      <c r="UD413" s="366"/>
      <c r="UE413" s="366"/>
      <c r="UF413" s="366"/>
      <c r="UG413" s="366"/>
      <c r="UH413" s="366"/>
      <c r="UI413" s="366"/>
      <c r="UJ413" s="366"/>
      <c r="UK413" s="366"/>
      <c r="UL413" s="366"/>
      <c r="UM413" s="366"/>
      <c r="UN413" s="366"/>
      <c r="UO413" s="366"/>
      <c r="UP413" s="366"/>
      <c r="UQ413" s="366"/>
      <c r="UR413" s="366"/>
      <c r="US413" s="366"/>
      <c r="UT413" s="366"/>
      <c r="UU413" s="366"/>
      <c r="UV413" s="366"/>
      <c r="UW413" s="366"/>
      <c r="UX413" s="366"/>
      <c r="UY413" s="366"/>
      <c r="UZ413" s="366"/>
      <c r="VA413" s="366"/>
      <c r="VB413" s="366"/>
      <c r="VC413" s="366"/>
      <c r="VD413" s="366"/>
      <c r="VE413" s="366"/>
      <c r="VF413" s="366"/>
      <c r="VG413" s="366"/>
      <c r="VH413" s="366"/>
      <c r="VI413" s="366"/>
      <c r="VJ413" s="366"/>
      <c r="VK413" s="366"/>
      <c r="VL413" s="366"/>
      <c r="VM413" s="366"/>
      <c r="VN413" s="366"/>
      <c r="VO413" s="366"/>
      <c r="VP413" s="366"/>
      <c r="VQ413" s="366"/>
      <c r="VR413" s="366"/>
      <c r="VS413" s="366"/>
      <c r="VT413" s="366"/>
      <c r="VU413" s="366"/>
      <c r="VV413" s="366"/>
      <c r="VW413" s="366"/>
      <c r="VX413" s="366"/>
      <c r="VY413" s="366"/>
      <c r="VZ413" s="366"/>
      <c r="WA413" s="366"/>
      <c r="WB413" s="366"/>
      <c r="WC413" s="366"/>
      <c r="WD413" s="366"/>
      <c r="WE413" s="366"/>
      <c r="WF413" s="366"/>
      <c r="WG413" s="366"/>
      <c r="WH413" s="366"/>
    </row>
    <row r="414" spans="1:606" s="365" customFormat="1" ht="18.75" customHeight="1">
      <c r="A414" s="359"/>
      <c r="B414" s="209"/>
      <c r="C414" s="223"/>
      <c r="D414" s="180"/>
      <c r="E414" s="454"/>
      <c r="F414" s="474"/>
      <c r="G414" s="902"/>
      <c r="H414" s="902"/>
      <c r="I414" s="608" t="s">
        <v>0</v>
      </c>
      <c r="J414" s="608" t="s">
        <v>544</v>
      </c>
      <c r="K414" s="608" t="s">
        <v>911</v>
      </c>
      <c r="L414" s="608" t="s">
        <v>621</v>
      </c>
      <c r="M414" s="604">
        <v>1210038.5900000001</v>
      </c>
      <c r="N414" s="604">
        <v>1210038.5900000001</v>
      </c>
      <c r="O414" s="604"/>
      <c r="P414" s="609"/>
      <c r="Q414" s="604"/>
      <c r="R414" s="604"/>
      <c r="S414" s="444">
        <v>3</v>
      </c>
      <c r="BF414" s="366"/>
      <c r="BG414" s="366"/>
      <c r="BH414" s="366"/>
      <c r="BI414" s="366"/>
      <c r="BJ414" s="366"/>
      <c r="BK414" s="366"/>
      <c r="BL414" s="366"/>
      <c r="BM414" s="366"/>
      <c r="BN414" s="366"/>
      <c r="BO414" s="366"/>
      <c r="BP414" s="366"/>
      <c r="BQ414" s="366"/>
      <c r="BR414" s="366"/>
      <c r="BS414" s="366"/>
      <c r="BT414" s="366"/>
      <c r="BU414" s="366"/>
      <c r="BV414" s="366"/>
      <c r="BW414" s="366"/>
      <c r="BX414" s="366"/>
      <c r="BY414" s="366"/>
      <c r="BZ414" s="366"/>
      <c r="CA414" s="366"/>
      <c r="CB414" s="366"/>
      <c r="CC414" s="366"/>
      <c r="CD414" s="366"/>
      <c r="CE414" s="366"/>
      <c r="CF414" s="366"/>
      <c r="CG414" s="366"/>
      <c r="CH414" s="366"/>
      <c r="CI414" s="366"/>
      <c r="CJ414" s="366"/>
      <c r="CK414" s="366"/>
      <c r="CL414" s="366"/>
      <c r="CM414" s="366"/>
      <c r="CN414" s="366"/>
      <c r="CO414" s="366"/>
      <c r="CP414" s="366"/>
      <c r="CQ414" s="366"/>
      <c r="CR414" s="366"/>
      <c r="CS414" s="366"/>
      <c r="CT414" s="366"/>
      <c r="CU414" s="366"/>
      <c r="CV414" s="366"/>
      <c r="CW414" s="366"/>
      <c r="CX414" s="366"/>
      <c r="CY414" s="366"/>
      <c r="CZ414" s="366"/>
      <c r="DA414" s="366"/>
      <c r="DB414" s="366"/>
      <c r="DC414" s="366"/>
      <c r="DD414" s="366"/>
      <c r="DE414" s="366"/>
      <c r="DF414" s="366"/>
      <c r="DG414" s="366"/>
      <c r="DH414" s="366"/>
      <c r="DI414" s="366"/>
      <c r="DJ414" s="366"/>
      <c r="DK414" s="366"/>
      <c r="DL414" s="366"/>
      <c r="DM414" s="366"/>
      <c r="DN414" s="366"/>
      <c r="DO414" s="366"/>
      <c r="DP414" s="366"/>
      <c r="DQ414" s="366"/>
      <c r="DR414" s="366"/>
      <c r="DS414" s="366"/>
      <c r="DT414" s="366"/>
      <c r="DU414" s="366"/>
      <c r="DV414" s="366"/>
      <c r="DW414" s="366"/>
      <c r="DX414" s="366"/>
      <c r="DY414" s="366"/>
      <c r="DZ414" s="366"/>
      <c r="EA414" s="366"/>
      <c r="EB414" s="366"/>
      <c r="EC414" s="366"/>
      <c r="ED414" s="366"/>
      <c r="EE414" s="366"/>
      <c r="EF414" s="366"/>
      <c r="EG414" s="366"/>
      <c r="EH414" s="366"/>
      <c r="EI414" s="366"/>
      <c r="EJ414" s="366"/>
      <c r="EK414" s="366"/>
      <c r="EL414" s="366"/>
      <c r="EM414" s="366"/>
      <c r="EN414" s="366"/>
      <c r="EO414" s="366"/>
      <c r="EP414" s="366"/>
      <c r="EQ414" s="366"/>
      <c r="ER414" s="366"/>
      <c r="ES414" s="366"/>
      <c r="ET414" s="366"/>
      <c r="EU414" s="366"/>
      <c r="EV414" s="366"/>
      <c r="EW414" s="366"/>
      <c r="EX414" s="366"/>
      <c r="EY414" s="366"/>
      <c r="EZ414" s="366"/>
      <c r="FA414" s="366"/>
      <c r="FB414" s="366"/>
      <c r="FC414" s="366"/>
      <c r="FD414" s="366"/>
      <c r="FE414" s="366"/>
      <c r="FF414" s="366"/>
      <c r="FG414" s="366"/>
      <c r="FH414" s="366"/>
      <c r="FI414" s="366"/>
      <c r="FJ414" s="366"/>
      <c r="FK414" s="366"/>
      <c r="FL414" s="366"/>
      <c r="FM414" s="366"/>
      <c r="FN414" s="366"/>
      <c r="FO414" s="366"/>
      <c r="FP414" s="366"/>
      <c r="FQ414" s="366"/>
      <c r="FR414" s="366"/>
      <c r="FS414" s="366"/>
      <c r="FT414" s="366"/>
      <c r="FU414" s="366"/>
      <c r="FV414" s="366"/>
      <c r="FW414" s="366"/>
      <c r="FX414" s="366"/>
      <c r="FY414" s="366"/>
      <c r="FZ414" s="366"/>
      <c r="GA414" s="366"/>
      <c r="GB414" s="366"/>
      <c r="GC414" s="366"/>
      <c r="GD414" s="366"/>
      <c r="GE414" s="366"/>
      <c r="GF414" s="366"/>
      <c r="GG414" s="366"/>
      <c r="GH414" s="366"/>
      <c r="GI414" s="366"/>
      <c r="GJ414" s="366"/>
      <c r="GK414" s="366"/>
      <c r="GL414" s="366"/>
      <c r="GM414" s="366"/>
      <c r="GN414" s="366"/>
      <c r="GO414" s="366"/>
      <c r="GP414" s="366"/>
      <c r="GQ414" s="366"/>
      <c r="GR414" s="366"/>
      <c r="GS414" s="366"/>
      <c r="GT414" s="366"/>
      <c r="GU414" s="366"/>
      <c r="GV414" s="366"/>
      <c r="GW414" s="366"/>
      <c r="GX414" s="366"/>
      <c r="GY414" s="366"/>
      <c r="GZ414" s="366"/>
      <c r="HA414" s="366"/>
      <c r="HB414" s="366"/>
      <c r="HC414" s="366"/>
      <c r="HD414" s="366"/>
      <c r="HE414" s="366"/>
      <c r="HF414" s="366"/>
      <c r="HG414" s="366"/>
      <c r="HH414" s="366"/>
      <c r="HI414" s="366"/>
      <c r="HJ414" s="366"/>
      <c r="HK414" s="366"/>
      <c r="HL414" s="366"/>
      <c r="HM414" s="366"/>
      <c r="HN414" s="366"/>
      <c r="HO414" s="366"/>
      <c r="HP414" s="366"/>
      <c r="HQ414" s="366"/>
      <c r="HR414" s="366"/>
      <c r="HS414" s="366"/>
      <c r="HT414" s="366"/>
      <c r="HU414" s="366"/>
      <c r="HV414" s="366"/>
      <c r="HW414" s="366"/>
      <c r="HX414" s="366"/>
      <c r="HY414" s="366"/>
      <c r="HZ414" s="366"/>
      <c r="IA414" s="366"/>
      <c r="IB414" s="366"/>
      <c r="IC414" s="366"/>
      <c r="ID414" s="366"/>
      <c r="IE414" s="366"/>
      <c r="IF414" s="366"/>
      <c r="IG414" s="366"/>
      <c r="IH414" s="366"/>
      <c r="II414" s="366"/>
      <c r="IJ414" s="366"/>
      <c r="IK414" s="366"/>
      <c r="IL414" s="366"/>
      <c r="IM414" s="366"/>
      <c r="IN414" s="366"/>
      <c r="IO414" s="366"/>
      <c r="IP414" s="366"/>
      <c r="IQ414" s="366"/>
      <c r="IR414" s="366"/>
      <c r="IS414" s="366"/>
      <c r="IT414" s="366"/>
      <c r="IU414" s="366"/>
      <c r="IV414" s="366"/>
      <c r="IW414" s="366"/>
      <c r="IX414" s="366"/>
      <c r="IY414" s="366"/>
      <c r="IZ414" s="366"/>
      <c r="JA414" s="366"/>
      <c r="JB414" s="366"/>
      <c r="JC414" s="366"/>
      <c r="JD414" s="366"/>
      <c r="JE414" s="366"/>
      <c r="JF414" s="366"/>
      <c r="JG414" s="366"/>
      <c r="JH414" s="366"/>
      <c r="JI414" s="366"/>
      <c r="JJ414" s="366"/>
      <c r="JK414" s="366"/>
      <c r="JL414" s="366"/>
      <c r="JM414" s="366"/>
      <c r="JN414" s="366"/>
      <c r="JO414" s="366"/>
      <c r="JP414" s="366"/>
      <c r="JQ414" s="366"/>
      <c r="JR414" s="366"/>
      <c r="JS414" s="366"/>
      <c r="JT414" s="366"/>
      <c r="JU414" s="366"/>
      <c r="JV414" s="366"/>
      <c r="JW414" s="366"/>
      <c r="JX414" s="366"/>
      <c r="JY414" s="366"/>
      <c r="JZ414" s="366"/>
      <c r="KA414" s="366"/>
      <c r="KB414" s="366"/>
      <c r="KC414" s="366"/>
      <c r="KD414" s="366"/>
      <c r="KE414" s="366"/>
      <c r="KF414" s="366"/>
      <c r="KG414" s="366"/>
      <c r="KH414" s="366"/>
      <c r="KI414" s="366"/>
      <c r="KJ414" s="366"/>
      <c r="KK414" s="366"/>
      <c r="KL414" s="366"/>
      <c r="KM414" s="366"/>
      <c r="KN414" s="366"/>
      <c r="KO414" s="366"/>
      <c r="KP414" s="366"/>
      <c r="KQ414" s="366"/>
      <c r="KR414" s="366"/>
      <c r="KS414" s="366"/>
      <c r="KT414" s="366"/>
      <c r="KU414" s="366"/>
      <c r="KV414" s="366"/>
      <c r="KW414" s="366"/>
      <c r="KX414" s="366"/>
      <c r="KY414" s="366"/>
      <c r="KZ414" s="366"/>
      <c r="LA414" s="366"/>
      <c r="LB414" s="366"/>
      <c r="LC414" s="366"/>
      <c r="LD414" s="366"/>
      <c r="LE414" s="366"/>
      <c r="LF414" s="366"/>
      <c r="LG414" s="366"/>
      <c r="LH414" s="366"/>
      <c r="LI414" s="366"/>
      <c r="LJ414" s="366"/>
      <c r="LK414" s="366"/>
      <c r="LL414" s="366"/>
      <c r="LM414" s="366"/>
      <c r="LN414" s="366"/>
      <c r="LO414" s="366"/>
      <c r="LP414" s="366"/>
      <c r="LQ414" s="366"/>
      <c r="LR414" s="366"/>
      <c r="LS414" s="366"/>
      <c r="LT414" s="366"/>
      <c r="LU414" s="366"/>
      <c r="LV414" s="366"/>
      <c r="LW414" s="366"/>
      <c r="LX414" s="366"/>
      <c r="LY414" s="366"/>
      <c r="LZ414" s="366"/>
      <c r="MA414" s="366"/>
      <c r="MB414" s="366"/>
      <c r="MC414" s="366"/>
      <c r="MD414" s="366"/>
      <c r="ME414" s="366"/>
      <c r="MF414" s="366"/>
      <c r="MG414" s="366"/>
      <c r="MH414" s="366"/>
      <c r="MI414" s="366"/>
      <c r="MJ414" s="366"/>
      <c r="MK414" s="366"/>
      <c r="ML414" s="366"/>
      <c r="MM414" s="366"/>
      <c r="MN414" s="366"/>
      <c r="MO414" s="366"/>
      <c r="MP414" s="366"/>
      <c r="MQ414" s="366"/>
      <c r="MR414" s="366"/>
      <c r="MS414" s="366"/>
      <c r="MT414" s="366"/>
      <c r="MU414" s="366"/>
      <c r="MV414" s="366"/>
      <c r="MW414" s="366"/>
      <c r="MX414" s="366"/>
      <c r="MY414" s="366"/>
      <c r="MZ414" s="366"/>
      <c r="NA414" s="366"/>
      <c r="NB414" s="366"/>
      <c r="NC414" s="366"/>
      <c r="ND414" s="366"/>
      <c r="NE414" s="366"/>
      <c r="NF414" s="366"/>
      <c r="NG414" s="366"/>
      <c r="NH414" s="366"/>
      <c r="NI414" s="366"/>
      <c r="NJ414" s="366"/>
      <c r="NK414" s="366"/>
      <c r="NL414" s="366"/>
      <c r="NM414" s="366"/>
      <c r="NN414" s="366"/>
      <c r="NO414" s="366"/>
      <c r="NP414" s="366"/>
      <c r="NQ414" s="366"/>
      <c r="NR414" s="366"/>
      <c r="NS414" s="366"/>
      <c r="NT414" s="366"/>
      <c r="NU414" s="366"/>
      <c r="NV414" s="366"/>
      <c r="NW414" s="366"/>
      <c r="NX414" s="366"/>
      <c r="NY414" s="366"/>
      <c r="NZ414" s="366"/>
      <c r="OA414" s="366"/>
      <c r="OB414" s="366"/>
      <c r="OC414" s="366"/>
      <c r="OD414" s="366"/>
      <c r="OE414" s="366"/>
      <c r="OF414" s="366"/>
      <c r="OG414" s="366"/>
      <c r="OH414" s="366"/>
      <c r="OI414" s="366"/>
      <c r="OJ414" s="366"/>
      <c r="OK414" s="366"/>
      <c r="OL414" s="366"/>
      <c r="OM414" s="366"/>
      <c r="ON414" s="366"/>
      <c r="OO414" s="366"/>
      <c r="OP414" s="366"/>
      <c r="OQ414" s="366"/>
      <c r="OR414" s="366"/>
      <c r="OS414" s="366"/>
      <c r="OT414" s="366"/>
      <c r="OU414" s="366"/>
      <c r="OV414" s="366"/>
      <c r="OW414" s="366"/>
      <c r="OX414" s="366"/>
      <c r="OY414" s="366"/>
      <c r="OZ414" s="366"/>
      <c r="PA414" s="366"/>
      <c r="PB414" s="366"/>
      <c r="PC414" s="366"/>
      <c r="PD414" s="366"/>
      <c r="PE414" s="366"/>
      <c r="PF414" s="366"/>
      <c r="PG414" s="366"/>
      <c r="PH414" s="366"/>
      <c r="PI414" s="366"/>
      <c r="PJ414" s="366"/>
      <c r="PK414" s="366"/>
      <c r="PL414" s="366"/>
      <c r="PM414" s="366"/>
      <c r="PN414" s="366"/>
      <c r="PO414" s="366"/>
      <c r="PP414" s="366"/>
      <c r="PQ414" s="366"/>
      <c r="PR414" s="366"/>
      <c r="PS414" s="366"/>
      <c r="PT414" s="366"/>
      <c r="PU414" s="366"/>
      <c r="PV414" s="366"/>
      <c r="PW414" s="366"/>
      <c r="PX414" s="366"/>
      <c r="PY414" s="366"/>
      <c r="PZ414" s="366"/>
      <c r="QA414" s="366"/>
      <c r="QB414" s="366"/>
      <c r="QC414" s="366"/>
      <c r="QD414" s="366"/>
      <c r="QE414" s="366"/>
      <c r="QF414" s="366"/>
      <c r="QG414" s="366"/>
      <c r="QH414" s="366"/>
      <c r="QI414" s="366"/>
      <c r="QJ414" s="366"/>
      <c r="QK414" s="366"/>
      <c r="QL414" s="366"/>
      <c r="QM414" s="366"/>
      <c r="QN414" s="366"/>
      <c r="QO414" s="366"/>
      <c r="QP414" s="366"/>
      <c r="QQ414" s="366"/>
      <c r="QR414" s="366"/>
      <c r="QS414" s="366"/>
      <c r="QT414" s="366"/>
      <c r="QU414" s="366"/>
      <c r="QV414" s="366"/>
      <c r="QW414" s="366"/>
      <c r="QX414" s="366"/>
      <c r="QY414" s="366"/>
      <c r="QZ414" s="366"/>
      <c r="RA414" s="366"/>
      <c r="RB414" s="366"/>
      <c r="RC414" s="366"/>
      <c r="RD414" s="366"/>
      <c r="RE414" s="366"/>
      <c r="RF414" s="366"/>
      <c r="RG414" s="366"/>
      <c r="RH414" s="366"/>
      <c r="RI414" s="366"/>
      <c r="RJ414" s="366"/>
      <c r="RK414" s="366"/>
      <c r="RL414" s="366"/>
      <c r="RM414" s="366"/>
      <c r="RN414" s="366"/>
      <c r="RO414" s="366"/>
      <c r="RP414" s="366"/>
      <c r="RQ414" s="366"/>
      <c r="RR414" s="366"/>
      <c r="RS414" s="366"/>
      <c r="RT414" s="366"/>
      <c r="RU414" s="366"/>
      <c r="RV414" s="366"/>
      <c r="RW414" s="366"/>
      <c r="RX414" s="366"/>
      <c r="RY414" s="366"/>
      <c r="RZ414" s="366"/>
      <c r="SA414" s="366"/>
      <c r="SB414" s="366"/>
      <c r="SC414" s="366"/>
      <c r="SD414" s="366"/>
      <c r="SE414" s="366"/>
      <c r="SF414" s="366"/>
      <c r="SG414" s="366"/>
      <c r="SH414" s="366"/>
      <c r="SI414" s="366"/>
      <c r="SJ414" s="366"/>
      <c r="SK414" s="366"/>
      <c r="SL414" s="366"/>
      <c r="SM414" s="366"/>
      <c r="SN414" s="366"/>
      <c r="SO414" s="366"/>
      <c r="SP414" s="366"/>
      <c r="SQ414" s="366"/>
      <c r="SR414" s="366"/>
      <c r="SS414" s="366"/>
      <c r="ST414" s="366"/>
      <c r="SU414" s="366"/>
      <c r="SV414" s="366"/>
      <c r="SW414" s="366"/>
      <c r="SX414" s="366"/>
      <c r="SY414" s="366"/>
      <c r="SZ414" s="366"/>
      <c r="TA414" s="366"/>
      <c r="TB414" s="366"/>
      <c r="TC414" s="366"/>
      <c r="TD414" s="366"/>
      <c r="TE414" s="366"/>
      <c r="TF414" s="366"/>
      <c r="TG414" s="366"/>
      <c r="TH414" s="366"/>
      <c r="TI414" s="366"/>
      <c r="TJ414" s="366"/>
      <c r="TK414" s="366"/>
      <c r="TL414" s="366"/>
      <c r="TM414" s="366"/>
      <c r="TN414" s="366"/>
      <c r="TO414" s="366"/>
      <c r="TP414" s="366"/>
      <c r="TQ414" s="366"/>
      <c r="TR414" s="366"/>
      <c r="TS414" s="366"/>
      <c r="TT414" s="366"/>
      <c r="TU414" s="366"/>
      <c r="TV414" s="366"/>
      <c r="TW414" s="366"/>
      <c r="TX414" s="366"/>
      <c r="TY414" s="366"/>
      <c r="TZ414" s="366"/>
      <c r="UA414" s="366"/>
      <c r="UB414" s="366"/>
      <c r="UC414" s="366"/>
      <c r="UD414" s="366"/>
      <c r="UE414" s="366"/>
      <c r="UF414" s="366"/>
      <c r="UG414" s="366"/>
      <c r="UH414" s="366"/>
      <c r="UI414" s="366"/>
      <c r="UJ414" s="366"/>
      <c r="UK414" s="366"/>
      <c r="UL414" s="366"/>
      <c r="UM414" s="366"/>
      <c r="UN414" s="366"/>
      <c r="UO414" s="366"/>
      <c r="UP414" s="366"/>
      <c r="UQ414" s="366"/>
      <c r="UR414" s="366"/>
      <c r="US414" s="366"/>
      <c r="UT414" s="366"/>
      <c r="UU414" s="366"/>
      <c r="UV414" s="366"/>
      <c r="UW414" s="366"/>
      <c r="UX414" s="366"/>
      <c r="UY414" s="366"/>
      <c r="UZ414" s="366"/>
      <c r="VA414" s="366"/>
      <c r="VB414" s="366"/>
      <c r="VC414" s="366"/>
      <c r="VD414" s="366"/>
      <c r="VE414" s="366"/>
      <c r="VF414" s="366"/>
      <c r="VG414" s="366"/>
      <c r="VH414" s="366"/>
      <c r="VI414" s="366"/>
      <c r="VJ414" s="366"/>
      <c r="VK414" s="366"/>
      <c r="VL414" s="366"/>
      <c r="VM414" s="366"/>
      <c r="VN414" s="366"/>
      <c r="VO414" s="366"/>
      <c r="VP414" s="366"/>
      <c r="VQ414" s="366"/>
      <c r="VR414" s="366"/>
      <c r="VS414" s="366"/>
      <c r="VT414" s="366"/>
      <c r="VU414" s="366"/>
      <c r="VV414" s="366"/>
      <c r="VW414" s="366"/>
      <c r="VX414" s="366"/>
      <c r="VY414" s="366"/>
      <c r="VZ414" s="366"/>
      <c r="WA414" s="366"/>
      <c r="WB414" s="366"/>
      <c r="WC414" s="366"/>
      <c r="WD414" s="366"/>
      <c r="WE414" s="366"/>
      <c r="WF414" s="366"/>
      <c r="WG414" s="366"/>
      <c r="WH414" s="366"/>
    </row>
    <row r="415" spans="1:606" s="365" customFormat="1" ht="131.25" customHeight="1">
      <c r="A415" s="359"/>
      <c r="B415" s="35" t="s">
        <v>964</v>
      </c>
      <c r="C415" s="223"/>
      <c r="D415" s="181"/>
      <c r="E415" s="460" t="s">
        <v>912</v>
      </c>
      <c r="F415" s="899" t="s">
        <v>913</v>
      </c>
      <c r="G415" s="898">
        <v>43831</v>
      </c>
      <c r="H415" s="898" t="s">
        <v>114</v>
      </c>
      <c r="I415" s="620" t="s">
        <v>0</v>
      </c>
      <c r="J415" s="620" t="s">
        <v>544</v>
      </c>
      <c r="K415" s="621" t="s">
        <v>911</v>
      </c>
      <c r="L415" s="620" t="s">
        <v>5</v>
      </c>
      <c r="M415" s="619">
        <v>856700.11</v>
      </c>
      <c r="N415" s="619">
        <v>856617.75</v>
      </c>
      <c r="O415" s="619"/>
      <c r="P415" s="622">
        <v>10967080</v>
      </c>
      <c r="Q415" s="623">
        <v>0</v>
      </c>
      <c r="R415" s="623">
        <v>0</v>
      </c>
      <c r="S415" s="461">
        <v>3</v>
      </c>
      <c r="BF415" s="366"/>
      <c r="BG415" s="366"/>
      <c r="BH415" s="366"/>
      <c r="BI415" s="366"/>
      <c r="BJ415" s="366"/>
      <c r="BK415" s="366"/>
      <c r="BL415" s="366"/>
      <c r="BM415" s="366"/>
      <c r="BN415" s="366"/>
      <c r="BO415" s="366"/>
      <c r="BP415" s="366"/>
      <c r="BQ415" s="366"/>
      <c r="BR415" s="366"/>
      <c r="BS415" s="366"/>
      <c r="BT415" s="366"/>
      <c r="BU415" s="366"/>
      <c r="BV415" s="366"/>
      <c r="BW415" s="366"/>
      <c r="BX415" s="366"/>
      <c r="BY415" s="366"/>
      <c r="BZ415" s="366"/>
      <c r="CA415" s="366"/>
      <c r="CB415" s="366"/>
      <c r="CC415" s="366"/>
      <c r="CD415" s="366"/>
      <c r="CE415" s="366"/>
      <c r="CF415" s="366"/>
      <c r="CG415" s="366"/>
      <c r="CH415" s="366"/>
      <c r="CI415" s="366"/>
      <c r="CJ415" s="366"/>
      <c r="CK415" s="366"/>
      <c r="CL415" s="366"/>
      <c r="CM415" s="366"/>
      <c r="CN415" s="366"/>
      <c r="CO415" s="366"/>
      <c r="CP415" s="366"/>
      <c r="CQ415" s="366"/>
      <c r="CR415" s="366"/>
      <c r="CS415" s="366"/>
      <c r="CT415" s="366"/>
      <c r="CU415" s="366"/>
      <c r="CV415" s="366"/>
      <c r="CW415" s="366"/>
      <c r="CX415" s="366"/>
      <c r="CY415" s="366"/>
      <c r="CZ415" s="366"/>
      <c r="DA415" s="366"/>
      <c r="DB415" s="366"/>
      <c r="DC415" s="366"/>
      <c r="DD415" s="366"/>
      <c r="DE415" s="366"/>
      <c r="DF415" s="366"/>
      <c r="DG415" s="366"/>
      <c r="DH415" s="366"/>
      <c r="DI415" s="366"/>
      <c r="DJ415" s="366"/>
      <c r="DK415" s="366"/>
      <c r="DL415" s="366"/>
      <c r="DM415" s="366"/>
      <c r="DN415" s="366"/>
      <c r="DO415" s="366"/>
      <c r="DP415" s="366"/>
      <c r="DQ415" s="366"/>
      <c r="DR415" s="366"/>
      <c r="DS415" s="366"/>
      <c r="DT415" s="366"/>
      <c r="DU415" s="366"/>
      <c r="DV415" s="366"/>
      <c r="DW415" s="366"/>
      <c r="DX415" s="366"/>
      <c r="DY415" s="366"/>
      <c r="DZ415" s="366"/>
      <c r="EA415" s="366"/>
      <c r="EB415" s="366"/>
      <c r="EC415" s="366"/>
      <c r="ED415" s="366"/>
      <c r="EE415" s="366"/>
      <c r="EF415" s="366"/>
      <c r="EG415" s="366"/>
      <c r="EH415" s="366"/>
      <c r="EI415" s="366"/>
      <c r="EJ415" s="366"/>
      <c r="EK415" s="366"/>
      <c r="EL415" s="366"/>
      <c r="EM415" s="366"/>
      <c r="EN415" s="366"/>
      <c r="EO415" s="366"/>
      <c r="EP415" s="366"/>
      <c r="EQ415" s="366"/>
      <c r="ER415" s="366"/>
      <c r="ES415" s="366"/>
      <c r="ET415" s="366"/>
      <c r="EU415" s="366"/>
      <c r="EV415" s="366"/>
      <c r="EW415" s="366"/>
      <c r="EX415" s="366"/>
      <c r="EY415" s="366"/>
      <c r="EZ415" s="366"/>
      <c r="FA415" s="366"/>
      <c r="FB415" s="366"/>
      <c r="FC415" s="366"/>
      <c r="FD415" s="366"/>
      <c r="FE415" s="366"/>
      <c r="FF415" s="366"/>
      <c r="FG415" s="366"/>
      <c r="FH415" s="366"/>
      <c r="FI415" s="366"/>
      <c r="FJ415" s="366"/>
      <c r="FK415" s="366"/>
      <c r="FL415" s="366"/>
      <c r="FM415" s="366"/>
      <c r="FN415" s="366"/>
      <c r="FO415" s="366"/>
      <c r="FP415" s="366"/>
      <c r="FQ415" s="366"/>
      <c r="FR415" s="366"/>
      <c r="FS415" s="366"/>
      <c r="FT415" s="366"/>
      <c r="FU415" s="366"/>
      <c r="FV415" s="366"/>
      <c r="FW415" s="366"/>
      <c r="FX415" s="366"/>
      <c r="FY415" s="366"/>
      <c r="FZ415" s="366"/>
      <c r="GA415" s="366"/>
      <c r="GB415" s="366"/>
      <c r="GC415" s="366"/>
      <c r="GD415" s="366"/>
      <c r="GE415" s="366"/>
      <c r="GF415" s="366"/>
      <c r="GG415" s="366"/>
      <c r="GH415" s="366"/>
      <c r="GI415" s="366"/>
      <c r="GJ415" s="366"/>
      <c r="GK415" s="366"/>
      <c r="GL415" s="366"/>
      <c r="GM415" s="366"/>
      <c r="GN415" s="366"/>
      <c r="GO415" s="366"/>
      <c r="GP415" s="366"/>
      <c r="GQ415" s="366"/>
      <c r="GR415" s="366"/>
      <c r="GS415" s="366"/>
      <c r="GT415" s="366"/>
      <c r="GU415" s="366"/>
      <c r="GV415" s="366"/>
      <c r="GW415" s="366"/>
      <c r="GX415" s="366"/>
      <c r="GY415" s="366"/>
      <c r="GZ415" s="366"/>
      <c r="HA415" s="366"/>
      <c r="HB415" s="366"/>
      <c r="HC415" s="366"/>
      <c r="HD415" s="366"/>
      <c r="HE415" s="366"/>
      <c r="HF415" s="366"/>
      <c r="HG415" s="366"/>
      <c r="HH415" s="366"/>
      <c r="HI415" s="366"/>
      <c r="HJ415" s="366"/>
      <c r="HK415" s="366"/>
      <c r="HL415" s="366"/>
      <c r="HM415" s="366"/>
      <c r="HN415" s="366"/>
      <c r="HO415" s="366"/>
      <c r="HP415" s="366"/>
      <c r="HQ415" s="366"/>
      <c r="HR415" s="366"/>
      <c r="HS415" s="366"/>
      <c r="HT415" s="366"/>
      <c r="HU415" s="366"/>
      <c r="HV415" s="366"/>
      <c r="HW415" s="366"/>
      <c r="HX415" s="366"/>
      <c r="HY415" s="366"/>
      <c r="HZ415" s="366"/>
      <c r="IA415" s="366"/>
      <c r="IB415" s="366"/>
      <c r="IC415" s="366"/>
      <c r="ID415" s="366"/>
      <c r="IE415" s="366"/>
      <c r="IF415" s="366"/>
      <c r="IG415" s="366"/>
      <c r="IH415" s="366"/>
      <c r="II415" s="366"/>
      <c r="IJ415" s="366"/>
      <c r="IK415" s="366"/>
      <c r="IL415" s="366"/>
      <c r="IM415" s="366"/>
      <c r="IN415" s="366"/>
      <c r="IO415" s="366"/>
      <c r="IP415" s="366"/>
      <c r="IQ415" s="366"/>
      <c r="IR415" s="366"/>
      <c r="IS415" s="366"/>
      <c r="IT415" s="366"/>
      <c r="IU415" s="366"/>
      <c r="IV415" s="366"/>
      <c r="IW415" s="366"/>
      <c r="IX415" s="366"/>
      <c r="IY415" s="366"/>
      <c r="IZ415" s="366"/>
      <c r="JA415" s="366"/>
      <c r="JB415" s="366"/>
      <c r="JC415" s="366"/>
      <c r="JD415" s="366"/>
      <c r="JE415" s="366"/>
      <c r="JF415" s="366"/>
      <c r="JG415" s="366"/>
      <c r="JH415" s="366"/>
      <c r="JI415" s="366"/>
      <c r="JJ415" s="366"/>
      <c r="JK415" s="366"/>
      <c r="JL415" s="366"/>
      <c r="JM415" s="366"/>
      <c r="JN415" s="366"/>
      <c r="JO415" s="366"/>
      <c r="JP415" s="366"/>
      <c r="JQ415" s="366"/>
      <c r="JR415" s="366"/>
      <c r="JS415" s="366"/>
      <c r="JT415" s="366"/>
      <c r="JU415" s="366"/>
      <c r="JV415" s="366"/>
      <c r="JW415" s="366"/>
      <c r="JX415" s="366"/>
      <c r="JY415" s="366"/>
      <c r="JZ415" s="366"/>
      <c r="KA415" s="366"/>
      <c r="KB415" s="366"/>
      <c r="KC415" s="366"/>
      <c r="KD415" s="366"/>
      <c r="KE415" s="366"/>
      <c r="KF415" s="366"/>
      <c r="KG415" s="366"/>
      <c r="KH415" s="366"/>
      <c r="KI415" s="366"/>
      <c r="KJ415" s="366"/>
      <c r="KK415" s="366"/>
      <c r="KL415" s="366"/>
      <c r="KM415" s="366"/>
      <c r="KN415" s="366"/>
      <c r="KO415" s="366"/>
      <c r="KP415" s="366"/>
      <c r="KQ415" s="366"/>
      <c r="KR415" s="366"/>
      <c r="KS415" s="366"/>
      <c r="KT415" s="366"/>
      <c r="KU415" s="366"/>
      <c r="KV415" s="366"/>
      <c r="KW415" s="366"/>
      <c r="KX415" s="366"/>
      <c r="KY415" s="366"/>
      <c r="KZ415" s="366"/>
      <c r="LA415" s="366"/>
      <c r="LB415" s="366"/>
      <c r="LC415" s="366"/>
      <c r="LD415" s="366"/>
      <c r="LE415" s="366"/>
      <c r="LF415" s="366"/>
      <c r="LG415" s="366"/>
      <c r="LH415" s="366"/>
      <c r="LI415" s="366"/>
      <c r="LJ415" s="366"/>
      <c r="LK415" s="366"/>
      <c r="LL415" s="366"/>
      <c r="LM415" s="366"/>
      <c r="LN415" s="366"/>
      <c r="LO415" s="366"/>
      <c r="LP415" s="366"/>
      <c r="LQ415" s="366"/>
      <c r="LR415" s="366"/>
      <c r="LS415" s="366"/>
      <c r="LT415" s="366"/>
      <c r="LU415" s="366"/>
      <c r="LV415" s="366"/>
      <c r="LW415" s="366"/>
      <c r="LX415" s="366"/>
      <c r="LY415" s="366"/>
      <c r="LZ415" s="366"/>
      <c r="MA415" s="366"/>
      <c r="MB415" s="366"/>
      <c r="MC415" s="366"/>
      <c r="MD415" s="366"/>
      <c r="ME415" s="366"/>
      <c r="MF415" s="366"/>
      <c r="MG415" s="366"/>
      <c r="MH415" s="366"/>
      <c r="MI415" s="366"/>
      <c r="MJ415" s="366"/>
      <c r="MK415" s="366"/>
      <c r="ML415" s="366"/>
      <c r="MM415" s="366"/>
      <c r="MN415" s="366"/>
      <c r="MO415" s="366"/>
      <c r="MP415" s="366"/>
      <c r="MQ415" s="366"/>
      <c r="MR415" s="366"/>
      <c r="MS415" s="366"/>
      <c r="MT415" s="366"/>
      <c r="MU415" s="366"/>
      <c r="MV415" s="366"/>
      <c r="MW415" s="366"/>
      <c r="MX415" s="366"/>
      <c r="MY415" s="366"/>
      <c r="MZ415" s="366"/>
      <c r="NA415" s="366"/>
      <c r="NB415" s="366"/>
      <c r="NC415" s="366"/>
      <c r="ND415" s="366"/>
      <c r="NE415" s="366"/>
      <c r="NF415" s="366"/>
      <c r="NG415" s="366"/>
      <c r="NH415" s="366"/>
      <c r="NI415" s="366"/>
      <c r="NJ415" s="366"/>
      <c r="NK415" s="366"/>
      <c r="NL415" s="366"/>
      <c r="NM415" s="366"/>
      <c r="NN415" s="366"/>
      <c r="NO415" s="366"/>
      <c r="NP415" s="366"/>
      <c r="NQ415" s="366"/>
      <c r="NR415" s="366"/>
      <c r="NS415" s="366"/>
      <c r="NT415" s="366"/>
      <c r="NU415" s="366"/>
      <c r="NV415" s="366"/>
      <c r="NW415" s="366"/>
      <c r="NX415" s="366"/>
      <c r="NY415" s="366"/>
      <c r="NZ415" s="366"/>
      <c r="OA415" s="366"/>
      <c r="OB415" s="366"/>
      <c r="OC415" s="366"/>
      <c r="OD415" s="366"/>
      <c r="OE415" s="366"/>
      <c r="OF415" s="366"/>
      <c r="OG415" s="366"/>
      <c r="OH415" s="366"/>
      <c r="OI415" s="366"/>
      <c r="OJ415" s="366"/>
      <c r="OK415" s="366"/>
      <c r="OL415" s="366"/>
      <c r="OM415" s="366"/>
      <c r="ON415" s="366"/>
      <c r="OO415" s="366"/>
      <c r="OP415" s="366"/>
      <c r="OQ415" s="366"/>
      <c r="OR415" s="366"/>
      <c r="OS415" s="366"/>
      <c r="OT415" s="366"/>
      <c r="OU415" s="366"/>
      <c r="OV415" s="366"/>
      <c r="OW415" s="366"/>
      <c r="OX415" s="366"/>
      <c r="OY415" s="366"/>
      <c r="OZ415" s="366"/>
      <c r="PA415" s="366"/>
      <c r="PB415" s="366"/>
      <c r="PC415" s="366"/>
      <c r="PD415" s="366"/>
      <c r="PE415" s="366"/>
      <c r="PF415" s="366"/>
      <c r="PG415" s="366"/>
      <c r="PH415" s="366"/>
      <c r="PI415" s="366"/>
      <c r="PJ415" s="366"/>
      <c r="PK415" s="366"/>
      <c r="PL415" s="366"/>
      <c r="PM415" s="366"/>
      <c r="PN415" s="366"/>
      <c r="PO415" s="366"/>
      <c r="PP415" s="366"/>
      <c r="PQ415" s="366"/>
      <c r="PR415" s="366"/>
      <c r="PS415" s="366"/>
      <c r="PT415" s="366"/>
      <c r="PU415" s="366"/>
      <c r="PV415" s="366"/>
      <c r="PW415" s="366"/>
      <c r="PX415" s="366"/>
      <c r="PY415" s="366"/>
      <c r="PZ415" s="366"/>
      <c r="QA415" s="366"/>
      <c r="QB415" s="366"/>
      <c r="QC415" s="366"/>
      <c r="QD415" s="366"/>
      <c r="QE415" s="366"/>
      <c r="QF415" s="366"/>
      <c r="QG415" s="366"/>
      <c r="QH415" s="366"/>
      <c r="QI415" s="366"/>
      <c r="QJ415" s="366"/>
      <c r="QK415" s="366"/>
      <c r="QL415" s="366"/>
      <c r="QM415" s="366"/>
      <c r="QN415" s="366"/>
      <c r="QO415" s="366"/>
      <c r="QP415" s="366"/>
      <c r="QQ415" s="366"/>
      <c r="QR415" s="366"/>
      <c r="QS415" s="366"/>
      <c r="QT415" s="366"/>
      <c r="QU415" s="366"/>
      <c r="QV415" s="366"/>
      <c r="QW415" s="366"/>
      <c r="QX415" s="366"/>
      <c r="QY415" s="366"/>
      <c r="QZ415" s="366"/>
      <c r="RA415" s="366"/>
      <c r="RB415" s="366"/>
      <c r="RC415" s="366"/>
      <c r="RD415" s="366"/>
      <c r="RE415" s="366"/>
      <c r="RF415" s="366"/>
      <c r="RG415" s="366"/>
      <c r="RH415" s="366"/>
      <c r="RI415" s="366"/>
      <c r="RJ415" s="366"/>
      <c r="RK415" s="366"/>
      <c r="RL415" s="366"/>
      <c r="RM415" s="366"/>
      <c r="RN415" s="366"/>
      <c r="RO415" s="366"/>
      <c r="RP415" s="366"/>
      <c r="RQ415" s="366"/>
      <c r="RR415" s="366"/>
      <c r="RS415" s="366"/>
      <c r="RT415" s="366"/>
      <c r="RU415" s="366"/>
      <c r="RV415" s="366"/>
      <c r="RW415" s="366"/>
      <c r="RX415" s="366"/>
      <c r="RY415" s="366"/>
      <c r="RZ415" s="366"/>
      <c r="SA415" s="366"/>
      <c r="SB415" s="366"/>
      <c r="SC415" s="366"/>
      <c r="SD415" s="366"/>
      <c r="SE415" s="366"/>
      <c r="SF415" s="366"/>
      <c r="SG415" s="366"/>
      <c r="SH415" s="366"/>
      <c r="SI415" s="366"/>
      <c r="SJ415" s="366"/>
      <c r="SK415" s="366"/>
      <c r="SL415" s="366"/>
      <c r="SM415" s="366"/>
      <c r="SN415" s="366"/>
      <c r="SO415" s="366"/>
      <c r="SP415" s="366"/>
      <c r="SQ415" s="366"/>
      <c r="SR415" s="366"/>
      <c r="SS415" s="366"/>
      <c r="ST415" s="366"/>
      <c r="SU415" s="366"/>
      <c r="SV415" s="366"/>
      <c r="SW415" s="366"/>
      <c r="SX415" s="366"/>
      <c r="SY415" s="366"/>
      <c r="SZ415" s="366"/>
      <c r="TA415" s="366"/>
      <c r="TB415" s="366"/>
      <c r="TC415" s="366"/>
      <c r="TD415" s="366"/>
      <c r="TE415" s="366"/>
      <c r="TF415" s="366"/>
      <c r="TG415" s="366"/>
      <c r="TH415" s="366"/>
      <c r="TI415" s="366"/>
      <c r="TJ415" s="366"/>
      <c r="TK415" s="366"/>
      <c r="TL415" s="366"/>
      <c r="TM415" s="366"/>
      <c r="TN415" s="366"/>
      <c r="TO415" s="366"/>
      <c r="TP415" s="366"/>
      <c r="TQ415" s="366"/>
      <c r="TR415" s="366"/>
      <c r="TS415" s="366"/>
      <c r="TT415" s="366"/>
      <c r="TU415" s="366"/>
      <c r="TV415" s="366"/>
      <c r="TW415" s="366"/>
      <c r="TX415" s="366"/>
      <c r="TY415" s="366"/>
      <c r="TZ415" s="366"/>
      <c r="UA415" s="366"/>
      <c r="UB415" s="366"/>
      <c r="UC415" s="366"/>
      <c r="UD415" s="366"/>
      <c r="UE415" s="366"/>
      <c r="UF415" s="366"/>
      <c r="UG415" s="366"/>
      <c r="UH415" s="366"/>
      <c r="UI415" s="366"/>
      <c r="UJ415" s="366"/>
      <c r="UK415" s="366"/>
      <c r="UL415" s="366"/>
      <c r="UM415" s="366"/>
      <c r="UN415" s="366"/>
      <c r="UO415" s="366"/>
      <c r="UP415" s="366"/>
      <c r="UQ415" s="366"/>
      <c r="UR415" s="366"/>
      <c r="US415" s="366"/>
      <c r="UT415" s="366"/>
      <c r="UU415" s="366"/>
      <c r="UV415" s="366"/>
      <c r="UW415" s="366"/>
      <c r="UX415" s="366"/>
      <c r="UY415" s="366"/>
      <c r="UZ415" s="366"/>
      <c r="VA415" s="366"/>
      <c r="VB415" s="366"/>
      <c r="VC415" s="366"/>
      <c r="VD415" s="366"/>
      <c r="VE415" s="366"/>
      <c r="VF415" s="366"/>
      <c r="VG415" s="366"/>
      <c r="VH415" s="366"/>
      <c r="VI415" s="366"/>
      <c r="VJ415" s="366"/>
      <c r="VK415" s="366"/>
      <c r="VL415" s="366"/>
      <c r="VM415" s="366"/>
      <c r="VN415" s="366"/>
      <c r="VO415" s="366"/>
      <c r="VP415" s="366"/>
      <c r="VQ415" s="366"/>
      <c r="VR415" s="366"/>
      <c r="VS415" s="366"/>
      <c r="VT415" s="366"/>
      <c r="VU415" s="366"/>
      <c r="VV415" s="366"/>
      <c r="VW415" s="366"/>
      <c r="VX415" s="366"/>
      <c r="VY415" s="366"/>
      <c r="VZ415" s="366"/>
      <c r="WA415" s="366"/>
      <c r="WB415" s="366"/>
      <c r="WC415" s="366"/>
      <c r="WD415" s="366"/>
      <c r="WE415" s="366"/>
      <c r="WF415" s="366"/>
      <c r="WG415" s="366"/>
      <c r="WH415" s="366"/>
    </row>
    <row r="416" spans="1:606" s="365" customFormat="1" ht="89.25" customHeight="1">
      <c r="A416" s="359"/>
      <c r="B416" s="207" t="s">
        <v>965</v>
      </c>
      <c r="C416" s="266" t="s">
        <v>966</v>
      </c>
      <c r="D416" s="471" t="s">
        <v>893</v>
      </c>
      <c r="E416" s="460" t="s">
        <v>894</v>
      </c>
      <c r="F416" s="459" t="s">
        <v>113</v>
      </c>
      <c r="G416" s="898">
        <v>40057</v>
      </c>
      <c r="H416" s="898" t="s">
        <v>114</v>
      </c>
      <c r="I416" s="608" t="s">
        <v>0</v>
      </c>
      <c r="J416" s="608" t="s">
        <v>544</v>
      </c>
      <c r="K416" s="608" t="s">
        <v>967</v>
      </c>
      <c r="L416" s="608" t="s">
        <v>54</v>
      </c>
      <c r="M416" s="602">
        <f>M417</f>
        <v>656821</v>
      </c>
      <c r="N416" s="602">
        <f>N417</f>
        <v>197046.04</v>
      </c>
      <c r="O416" s="602">
        <f>O417</f>
        <v>0</v>
      </c>
      <c r="P416" s="610">
        <f>P417</f>
        <v>0</v>
      </c>
      <c r="Q416" s="602">
        <v>0</v>
      </c>
      <c r="R416" s="602">
        <v>0</v>
      </c>
      <c r="S416" s="444"/>
      <c r="BF416" s="366"/>
      <c r="BG416" s="366"/>
      <c r="BH416" s="366"/>
      <c r="BI416" s="366"/>
      <c r="BJ416" s="366"/>
      <c r="BK416" s="366"/>
      <c r="BL416" s="366"/>
      <c r="BM416" s="366"/>
      <c r="BN416" s="366"/>
      <c r="BO416" s="366"/>
      <c r="BP416" s="366"/>
      <c r="BQ416" s="366"/>
      <c r="BR416" s="366"/>
      <c r="BS416" s="366"/>
      <c r="BT416" s="366"/>
      <c r="BU416" s="366"/>
      <c r="BV416" s="366"/>
      <c r="BW416" s="366"/>
      <c r="BX416" s="366"/>
      <c r="BY416" s="366"/>
      <c r="BZ416" s="366"/>
      <c r="CA416" s="366"/>
      <c r="CB416" s="366"/>
      <c r="CC416" s="366"/>
      <c r="CD416" s="366"/>
      <c r="CE416" s="366"/>
      <c r="CF416" s="366"/>
      <c r="CG416" s="366"/>
      <c r="CH416" s="366"/>
      <c r="CI416" s="366"/>
      <c r="CJ416" s="366"/>
      <c r="CK416" s="366"/>
      <c r="CL416" s="366"/>
      <c r="CM416" s="366"/>
      <c r="CN416" s="366"/>
      <c r="CO416" s="366"/>
      <c r="CP416" s="366"/>
      <c r="CQ416" s="366"/>
      <c r="CR416" s="366"/>
      <c r="CS416" s="366"/>
      <c r="CT416" s="366"/>
      <c r="CU416" s="366"/>
      <c r="CV416" s="366"/>
      <c r="CW416" s="366"/>
      <c r="CX416" s="366"/>
      <c r="CY416" s="366"/>
      <c r="CZ416" s="366"/>
      <c r="DA416" s="366"/>
      <c r="DB416" s="366"/>
      <c r="DC416" s="366"/>
      <c r="DD416" s="366"/>
      <c r="DE416" s="366"/>
      <c r="DF416" s="366"/>
      <c r="DG416" s="366"/>
      <c r="DH416" s="366"/>
      <c r="DI416" s="366"/>
      <c r="DJ416" s="366"/>
      <c r="DK416" s="366"/>
      <c r="DL416" s="366"/>
      <c r="DM416" s="366"/>
      <c r="DN416" s="366"/>
      <c r="DO416" s="366"/>
      <c r="DP416" s="366"/>
      <c r="DQ416" s="366"/>
      <c r="DR416" s="366"/>
      <c r="DS416" s="366"/>
      <c r="DT416" s="366"/>
      <c r="DU416" s="366"/>
      <c r="DV416" s="366"/>
      <c r="DW416" s="366"/>
      <c r="DX416" s="366"/>
      <c r="DY416" s="366"/>
      <c r="DZ416" s="366"/>
      <c r="EA416" s="366"/>
      <c r="EB416" s="366"/>
      <c r="EC416" s="366"/>
      <c r="ED416" s="366"/>
      <c r="EE416" s="366"/>
      <c r="EF416" s="366"/>
      <c r="EG416" s="366"/>
      <c r="EH416" s="366"/>
      <c r="EI416" s="366"/>
      <c r="EJ416" s="366"/>
      <c r="EK416" s="366"/>
      <c r="EL416" s="366"/>
      <c r="EM416" s="366"/>
      <c r="EN416" s="366"/>
      <c r="EO416" s="366"/>
      <c r="EP416" s="366"/>
      <c r="EQ416" s="366"/>
      <c r="ER416" s="366"/>
      <c r="ES416" s="366"/>
      <c r="ET416" s="366"/>
      <c r="EU416" s="366"/>
      <c r="EV416" s="366"/>
      <c r="EW416" s="366"/>
      <c r="EX416" s="366"/>
      <c r="EY416" s="366"/>
      <c r="EZ416" s="366"/>
      <c r="FA416" s="366"/>
      <c r="FB416" s="366"/>
      <c r="FC416" s="366"/>
      <c r="FD416" s="366"/>
      <c r="FE416" s="366"/>
      <c r="FF416" s="366"/>
      <c r="FG416" s="366"/>
      <c r="FH416" s="366"/>
      <c r="FI416" s="366"/>
      <c r="FJ416" s="366"/>
      <c r="FK416" s="366"/>
      <c r="FL416" s="366"/>
      <c r="FM416" s="366"/>
      <c r="FN416" s="366"/>
      <c r="FO416" s="366"/>
      <c r="FP416" s="366"/>
      <c r="FQ416" s="366"/>
      <c r="FR416" s="366"/>
      <c r="FS416" s="366"/>
      <c r="FT416" s="366"/>
      <c r="FU416" s="366"/>
      <c r="FV416" s="366"/>
      <c r="FW416" s="366"/>
      <c r="FX416" s="366"/>
      <c r="FY416" s="366"/>
      <c r="FZ416" s="366"/>
      <c r="GA416" s="366"/>
      <c r="GB416" s="366"/>
      <c r="GC416" s="366"/>
      <c r="GD416" s="366"/>
      <c r="GE416" s="366"/>
      <c r="GF416" s="366"/>
      <c r="GG416" s="366"/>
      <c r="GH416" s="366"/>
      <c r="GI416" s="366"/>
      <c r="GJ416" s="366"/>
      <c r="GK416" s="366"/>
      <c r="GL416" s="366"/>
      <c r="GM416" s="366"/>
      <c r="GN416" s="366"/>
      <c r="GO416" s="366"/>
      <c r="GP416" s="366"/>
      <c r="GQ416" s="366"/>
      <c r="GR416" s="366"/>
      <c r="GS416" s="366"/>
      <c r="GT416" s="366"/>
      <c r="GU416" s="366"/>
      <c r="GV416" s="366"/>
      <c r="GW416" s="366"/>
      <c r="GX416" s="366"/>
      <c r="GY416" s="366"/>
      <c r="GZ416" s="366"/>
      <c r="HA416" s="366"/>
      <c r="HB416" s="366"/>
      <c r="HC416" s="366"/>
      <c r="HD416" s="366"/>
      <c r="HE416" s="366"/>
      <c r="HF416" s="366"/>
      <c r="HG416" s="366"/>
      <c r="HH416" s="366"/>
      <c r="HI416" s="366"/>
      <c r="HJ416" s="366"/>
      <c r="HK416" s="366"/>
      <c r="HL416" s="366"/>
      <c r="HM416" s="366"/>
      <c r="HN416" s="366"/>
      <c r="HO416" s="366"/>
      <c r="HP416" s="366"/>
      <c r="HQ416" s="366"/>
      <c r="HR416" s="366"/>
      <c r="HS416" s="366"/>
      <c r="HT416" s="366"/>
      <c r="HU416" s="366"/>
      <c r="HV416" s="366"/>
      <c r="HW416" s="366"/>
      <c r="HX416" s="366"/>
      <c r="HY416" s="366"/>
      <c r="HZ416" s="366"/>
      <c r="IA416" s="366"/>
      <c r="IB416" s="366"/>
      <c r="IC416" s="366"/>
      <c r="ID416" s="366"/>
      <c r="IE416" s="366"/>
      <c r="IF416" s="366"/>
      <c r="IG416" s="366"/>
      <c r="IH416" s="366"/>
      <c r="II416" s="366"/>
      <c r="IJ416" s="366"/>
      <c r="IK416" s="366"/>
      <c r="IL416" s="366"/>
      <c r="IM416" s="366"/>
      <c r="IN416" s="366"/>
      <c r="IO416" s="366"/>
      <c r="IP416" s="366"/>
      <c r="IQ416" s="366"/>
      <c r="IR416" s="366"/>
      <c r="IS416" s="366"/>
      <c r="IT416" s="366"/>
      <c r="IU416" s="366"/>
      <c r="IV416" s="366"/>
      <c r="IW416" s="366"/>
      <c r="IX416" s="366"/>
      <c r="IY416" s="366"/>
      <c r="IZ416" s="366"/>
      <c r="JA416" s="366"/>
      <c r="JB416" s="366"/>
      <c r="JC416" s="366"/>
      <c r="JD416" s="366"/>
      <c r="JE416" s="366"/>
      <c r="JF416" s="366"/>
      <c r="JG416" s="366"/>
      <c r="JH416" s="366"/>
      <c r="JI416" s="366"/>
      <c r="JJ416" s="366"/>
      <c r="JK416" s="366"/>
      <c r="JL416" s="366"/>
      <c r="JM416" s="366"/>
      <c r="JN416" s="366"/>
      <c r="JO416" s="366"/>
      <c r="JP416" s="366"/>
      <c r="JQ416" s="366"/>
      <c r="JR416" s="366"/>
      <c r="JS416" s="366"/>
      <c r="JT416" s="366"/>
      <c r="JU416" s="366"/>
      <c r="JV416" s="366"/>
      <c r="JW416" s="366"/>
      <c r="JX416" s="366"/>
      <c r="JY416" s="366"/>
      <c r="JZ416" s="366"/>
      <c r="KA416" s="366"/>
      <c r="KB416" s="366"/>
      <c r="KC416" s="366"/>
      <c r="KD416" s="366"/>
      <c r="KE416" s="366"/>
      <c r="KF416" s="366"/>
      <c r="KG416" s="366"/>
      <c r="KH416" s="366"/>
      <c r="KI416" s="366"/>
      <c r="KJ416" s="366"/>
      <c r="KK416" s="366"/>
      <c r="KL416" s="366"/>
      <c r="KM416" s="366"/>
      <c r="KN416" s="366"/>
      <c r="KO416" s="366"/>
      <c r="KP416" s="366"/>
      <c r="KQ416" s="366"/>
      <c r="KR416" s="366"/>
      <c r="KS416" s="366"/>
      <c r="KT416" s="366"/>
      <c r="KU416" s="366"/>
      <c r="KV416" s="366"/>
      <c r="KW416" s="366"/>
      <c r="KX416" s="366"/>
      <c r="KY416" s="366"/>
      <c r="KZ416" s="366"/>
      <c r="LA416" s="366"/>
      <c r="LB416" s="366"/>
      <c r="LC416" s="366"/>
      <c r="LD416" s="366"/>
      <c r="LE416" s="366"/>
      <c r="LF416" s="366"/>
      <c r="LG416" s="366"/>
      <c r="LH416" s="366"/>
      <c r="LI416" s="366"/>
      <c r="LJ416" s="366"/>
      <c r="LK416" s="366"/>
      <c r="LL416" s="366"/>
      <c r="LM416" s="366"/>
      <c r="LN416" s="366"/>
      <c r="LO416" s="366"/>
      <c r="LP416" s="366"/>
      <c r="LQ416" s="366"/>
      <c r="LR416" s="366"/>
      <c r="LS416" s="366"/>
      <c r="LT416" s="366"/>
      <c r="LU416" s="366"/>
      <c r="LV416" s="366"/>
      <c r="LW416" s="366"/>
      <c r="LX416" s="366"/>
      <c r="LY416" s="366"/>
      <c r="LZ416" s="366"/>
      <c r="MA416" s="366"/>
      <c r="MB416" s="366"/>
      <c r="MC416" s="366"/>
      <c r="MD416" s="366"/>
      <c r="ME416" s="366"/>
      <c r="MF416" s="366"/>
      <c r="MG416" s="366"/>
      <c r="MH416" s="366"/>
      <c r="MI416" s="366"/>
      <c r="MJ416" s="366"/>
      <c r="MK416" s="366"/>
      <c r="ML416" s="366"/>
      <c r="MM416" s="366"/>
      <c r="MN416" s="366"/>
      <c r="MO416" s="366"/>
      <c r="MP416" s="366"/>
      <c r="MQ416" s="366"/>
      <c r="MR416" s="366"/>
      <c r="MS416" s="366"/>
      <c r="MT416" s="366"/>
      <c r="MU416" s="366"/>
      <c r="MV416" s="366"/>
      <c r="MW416" s="366"/>
      <c r="MX416" s="366"/>
      <c r="MY416" s="366"/>
      <c r="MZ416" s="366"/>
      <c r="NA416" s="366"/>
      <c r="NB416" s="366"/>
      <c r="NC416" s="366"/>
      <c r="ND416" s="366"/>
      <c r="NE416" s="366"/>
      <c r="NF416" s="366"/>
      <c r="NG416" s="366"/>
      <c r="NH416" s="366"/>
      <c r="NI416" s="366"/>
      <c r="NJ416" s="366"/>
      <c r="NK416" s="366"/>
      <c r="NL416" s="366"/>
      <c r="NM416" s="366"/>
      <c r="NN416" s="366"/>
      <c r="NO416" s="366"/>
      <c r="NP416" s="366"/>
      <c r="NQ416" s="366"/>
      <c r="NR416" s="366"/>
      <c r="NS416" s="366"/>
      <c r="NT416" s="366"/>
      <c r="NU416" s="366"/>
      <c r="NV416" s="366"/>
      <c r="NW416" s="366"/>
      <c r="NX416" s="366"/>
      <c r="NY416" s="366"/>
      <c r="NZ416" s="366"/>
      <c r="OA416" s="366"/>
      <c r="OB416" s="366"/>
      <c r="OC416" s="366"/>
      <c r="OD416" s="366"/>
      <c r="OE416" s="366"/>
      <c r="OF416" s="366"/>
      <c r="OG416" s="366"/>
      <c r="OH416" s="366"/>
      <c r="OI416" s="366"/>
      <c r="OJ416" s="366"/>
      <c r="OK416" s="366"/>
      <c r="OL416" s="366"/>
      <c r="OM416" s="366"/>
      <c r="ON416" s="366"/>
      <c r="OO416" s="366"/>
      <c r="OP416" s="366"/>
      <c r="OQ416" s="366"/>
      <c r="OR416" s="366"/>
      <c r="OS416" s="366"/>
      <c r="OT416" s="366"/>
      <c r="OU416" s="366"/>
      <c r="OV416" s="366"/>
      <c r="OW416" s="366"/>
      <c r="OX416" s="366"/>
      <c r="OY416" s="366"/>
      <c r="OZ416" s="366"/>
      <c r="PA416" s="366"/>
      <c r="PB416" s="366"/>
      <c r="PC416" s="366"/>
      <c r="PD416" s="366"/>
      <c r="PE416" s="366"/>
      <c r="PF416" s="366"/>
      <c r="PG416" s="366"/>
      <c r="PH416" s="366"/>
      <c r="PI416" s="366"/>
      <c r="PJ416" s="366"/>
      <c r="PK416" s="366"/>
      <c r="PL416" s="366"/>
      <c r="PM416" s="366"/>
      <c r="PN416" s="366"/>
      <c r="PO416" s="366"/>
      <c r="PP416" s="366"/>
      <c r="PQ416" s="366"/>
      <c r="PR416" s="366"/>
      <c r="PS416" s="366"/>
      <c r="PT416" s="366"/>
      <c r="PU416" s="366"/>
      <c r="PV416" s="366"/>
      <c r="PW416" s="366"/>
      <c r="PX416" s="366"/>
      <c r="PY416" s="366"/>
      <c r="PZ416" s="366"/>
      <c r="QA416" s="366"/>
      <c r="QB416" s="366"/>
      <c r="QC416" s="366"/>
      <c r="QD416" s="366"/>
      <c r="QE416" s="366"/>
      <c r="QF416" s="366"/>
      <c r="QG416" s="366"/>
      <c r="QH416" s="366"/>
      <c r="QI416" s="366"/>
      <c r="QJ416" s="366"/>
      <c r="QK416" s="366"/>
      <c r="QL416" s="366"/>
      <c r="QM416" s="366"/>
      <c r="QN416" s="366"/>
      <c r="QO416" s="366"/>
      <c r="QP416" s="366"/>
      <c r="QQ416" s="366"/>
      <c r="QR416" s="366"/>
      <c r="QS416" s="366"/>
      <c r="QT416" s="366"/>
      <c r="QU416" s="366"/>
      <c r="QV416" s="366"/>
      <c r="QW416" s="366"/>
      <c r="QX416" s="366"/>
      <c r="QY416" s="366"/>
      <c r="QZ416" s="366"/>
      <c r="RA416" s="366"/>
      <c r="RB416" s="366"/>
      <c r="RC416" s="366"/>
      <c r="RD416" s="366"/>
      <c r="RE416" s="366"/>
      <c r="RF416" s="366"/>
      <c r="RG416" s="366"/>
      <c r="RH416" s="366"/>
      <c r="RI416" s="366"/>
      <c r="RJ416" s="366"/>
      <c r="RK416" s="366"/>
      <c r="RL416" s="366"/>
      <c r="RM416" s="366"/>
      <c r="RN416" s="366"/>
      <c r="RO416" s="366"/>
      <c r="RP416" s="366"/>
      <c r="RQ416" s="366"/>
      <c r="RR416" s="366"/>
      <c r="RS416" s="366"/>
      <c r="RT416" s="366"/>
      <c r="RU416" s="366"/>
      <c r="RV416" s="366"/>
      <c r="RW416" s="366"/>
      <c r="RX416" s="366"/>
      <c r="RY416" s="366"/>
      <c r="RZ416" s="366"/>
      <c r="SA416" s="366"/>
      <c r="SB416" s="366"/>
      <c r="SC416" s="366"/>
      <c r="SD416" s="366"/>
      <c r="SE416" s="366"/>
      <c r="SF416" s="366"/>
      <c r="SG416" s="366"/>
      <c r="SH416" s="366"/>
      <c r="SI416" s="366"/>
      <c r="SJ416" s="366"/>
      <c r="SK416" s="366"/>
      <c r="SL416" s="366"/>
      <c r="SM416" s="366"/>
      <c r="SN416" s="366"/>
      <c r="SO416" s="366"/>
      <c r="SP416" s="366"/>
      <c r="SQ416" s="366"/>
      <c r="SR416" s="366"/>
      <c r="SS416" s="366"/>
      <c r="ST416" s="366"/>
      <c r="SU416" s="366"/>
      <c r="SV416" s="366"/>
      <c r="SW416" s="366"/>
      <c r="SX416" s="366"/>
      <c r="SY416" s="366"/>
      <c r="SZ416" s="366"/>
      <c r="TA416" s="366"/>
      <c r="TB416" s="366"/>
      <c r="TC416" s="366"/>
      <c r="TD416" s="366"/>
      <c r="TE416" s="366"/>
      <c r="TF416" s="366"/>
      <c r="TG416" s="366"/>
      <c r="TH416" s="366"/>
      <c r="TI416" s="366"/>
      <c r="TJ416" s="366"/>
      <c r="TK416" s="366"/>
      <c r="TL416" s="366"/>
      <c r="TM416" s="366"/>
      <c r="TN416" s="366"/>
      <c r="TO416" s="366"/>
      <c r="TP416" s="366"/>
      <c r="TQ416" s="366"/>
      <c r="TR416" s="366"/>
      <c r="TS416" s="366"/>
      <c r="TT416" s="366"/>
      <c r="TU416" s="366"/>
      <c r="TV416" s="366"/>
      <c r="TW416" s="366"/>
      <c r="TX416" s="366"/>
      <c r="TY416" s="366"/>
      <c r="TZ416" s="366"/>
      <c r="UA416" s="366"/>
      <c r="UB416" s="366"/>
      <c r="UC416" s="366"/>
      <c r="UD416" s="366"/>
      <c r="UE416" s="366"/>
      <c r="UF416" s="366"/>
      <c r="UG416" s="366"/>
      <c r="UH416" s="366"/>
      <c r="UI416" s="366"/>
      <c r="UJ416" s="366"/>
      <c r="UK416" s="366"/>
      <c r="UL416" s="366"/>
      <c r="UM416" s="366"/>
      <c r="UN416" s="366"/>
      <c r="UO416" s="366"/>
      <c r="UP416" s="366"/>
      <c r="UQ416" s="366"/>
      <c r="UR416" s="366"/>
      <c r="US416" s="366"/>
      <c r="UT416" s="366"/>
      <c r="UU416" s="366"/>
      <c r="UV416" s="366"/>
      <c r="UW416" s="366"/>
      <c r="UX416" s="366"/>
      <c r="UY416" s="366"/>
      <c r="UZ416" s="366"/>
      <c r="VA416" s="366"/>
      <c r="VB416" s="366"/>
      <c r="VC416" s="366"/>
      <c r="VD416" s="366"/>
      <c r="VE416" s="366"/>
      <c r="VF416" s="366"/>
      <c r="VG416" s="366"/>
      <c r="VH416" s="366"/>
      <c r="VI416" s="366"/>
      <c r="VJ416" s="366"/>
      <c r="VK416" s="366"/>
      <c r="VL416" s="366"/>
      <c r="VM416" s="366"/>
      <c r="VN416" s="366"/>
      <c r="VO416" s="366"/>
      <c r="VP416" s="366"/>
      <c r="VQ416" s="366"/>
      <c r="VR416" s="366"/>
      <c r="VS416" s="366"/>
      <c r="VT416" s="366"/>
      <c r="VU416" s="366"/>
      <c r="VV416" s="366"/>
      <c r="VW416" s="366"/>
      <c r="VX416" s="366"/>
      <c r="VY416" s="366"/>
      <c r="VZ416" s="366"/>
      <c r="WA416" s="366"/>
      <c r="WB416" s="366"/>
      <c r="WC416" s="366"/>
      <c r="WD416" s="366"/>
      <c r="WE416" s="366"/>
      <c r="WF416" s="366"/>
      <c r="WG416" s="366"/>
      <c r="WH416" s="366"/>
    </row>
    <row r="417" spans="1:606" s="365" customFormat="1" ht="79.5" customHeight="1">
      <c r="A417" s="359"/>
      <c r="B417" s="209"/>
      <c r="C417" s="222"/>
      <c r="D417" s="181"/>
      <c r="E417" s="538" t="s">
        <v>968</v>
      </c>
      <c r="F417" s="899" t="s">
        <v>969</v>
      </c>
      <c r="G417" s="900">
        <v>43496</v>
      </c>
      <c r="H417" s="900" t="s">
        <v>114</v>
      </c>
      <c r="I417" s="620" t="s">
        <v>0</v>
      </c>
      <c r="J417" s="620" t="s">
        <v>544</v>
      </c>
      <c r="K417" s="608" t="s">
        <v>967</v>
      </c>
      <c r="L417" s="173" t="s">
        <v>970</v>
      </c>
      <c r="M417" s="604">
        <v>656821</v>
      </c>
      <c r="N417" s="604">
        <v>197046.04</v>
      </c>
      <c r="O417" s="605">
        <v>0</v>
      </c>
      <c r="P417" s="605">
        <v>0</v>
      </c>
      <c r="Q417" s="606">
        <v>0</v>
      </c>
      <c r="R417" s="606">
        <v>0</v>
      </c>
      <c r="S417" s="364">
        <v>3</v>
      </c>
      <c r="BF417" s="366"/>
      <c r="BG417" s="366"/>
      <c r="BH417" s="366"/>
      <c r="BI417" s="366"/>
      <c r="BJ417" s="366"/>
      <c r="BK417" s="366"/>
      <c r="BL417" s="366"/>
      <c r="BM417" s="366"/>
      <c r="BN417" s="366"/>
      <c r="BO417" s="366"/>
      <c r="BP417" s="366"/>
      <c r="BQ417" s="366"/>
      <c r="BR417" s="366"/>
      <c r="BS417" s="366"/>
      <c r="BT417" s="366"/>
      <c r="BU417" s="366"/>
      <c r="BV417" s="366"/>
      <c r="BW417" s="366"/>
      <c r="BX417" s="366"/>
      <c r="BY417" s="366"/>
      <c r="BZ417" s="366"/>
      <c r="CA417" s="366"/>
      <c r="CB417" s="366"/>
      <c r="CC417" s="366"/>
      <c r="CD417" s="366"/>
      <c r="CE417" s="366"/>
      <c r="CF417" s="366"/>
      <c r="CG417" s="366"/>
      <c r="CH417" s="366"/>
      <c r="CI417" s="366"/>
      <c r="CJ417" s="366"/>
      <c r="CK417" s="366"/>
      <c r="CL417" s="366"/>
      <c r="CM417" s="366"/>
      <c r="CN417" s="366"/>
      <c r="CO417" s="366"/>
      <c r="CP417" s="366"/>
      <c r="CQ417" s="366"/>
      <c r="CR417" s="366"/>
      <c r="CS417" s="366"/>
      <c r="CT417" s="366"/>
      <c r="CU417" s="366"/>
      <c r="CV417" s="366"/>
      <c r="CW417" s="366"/>
      <c r="CX417" s="366"/>
      <c r="CY417" s="366"/>
      <c r="CZ417" s="366"/>
      <c r="DA417" s="366"/>
      <c r="DB417" s="366"/>
      <c r="DC417" s="366"/>
      <c r="DD417" s="366"/>
      <c r="DE417" s="366"/>
      <c r="DF417" s="366"/>
      <c r="DG417" s="366"/>
      <c r="DH417" s="366"/>
      <c r="DI417" s="366"/>
      <c r="DJ417" s="366"/>
      <c r="DK417" s="366"/>
      <c r="DL417" s="366"/>
      <c r="DM417" s="366"/>
      <c r="DN417" s="366"/>
      <c r="DO417" s="366"/>
      <c r="DP417" s="366"/>
      <c r="DQ417" s="366"/>
      <c r="DR417" s="366"/>
      <c r="DS417" s="366"/>
      <c r="DT417" s="366"/>
      <c r="DU417" s="366"/>
      <c r="DV417" s="366"/>
      <c r="DW417" s="366"/>
      <c r="DX417" s="366"/>
      <c r="DY417" s="366"/>
      <c r="DZ417" s="366"/>
      <c r="EA417" s="366"/>
      <c r="EB417" s="366"/>
      <c r="EC417" s="366"/>
      <c r="ED417" s="366"/>
      <c r="EE417" s="366"/>
      <c r="EF417" s="366"/>
      <c r="EG417" s="366"/>
      <c r="EH417" s="366"/>
      <c r="EI417" s="366"/>
      <c r="EJ417" s="366"/>
      <c r="EK417" s="366"/>
      <c r="EL417" s="366"/>
      <c r="EM417" s="366"/>
      <c r="EN417" s="366"/>
      <c r="EO417" s="366"/>
      <c r="EP417" s="366"/>
      <c r="EQ417" s="366"/>
      <c r="ER417" s="366"/>
      <c r="ES417" s="366"/>
      <c r="ET417" s="366"/>
      <c r="EU417" s="366"/>
      <c r="EV417" s="366"/>
      <c r="EW417" s="366"/>
      <c r="EX417" s="366"/>
      <c r="EY417" s="366"/>
      <c r="EZ417" s="366"/>
      <c r="FA417" s="366"/>
      <c r="FB417" s="366"/>
      <c r="FC417" s="366"/>
      <c r="FD417" s="366"/>
      <c r="FE417" s="366"/>
      <c r="FF417" s="366"/>
      <c r="FG417" s="366"/>
      <c r="FH417" s="366"/>
      <c r="FI417" s="366"/>
      <c r="FJ417" s="366"/>
      <c r="FK417" s="366"/>
      <c r="FL417" s="366"/>
      <c r="FM417" s="366"/>
      <c r="FN417" s="366"/>
      <c r="FO417" s="366"/>
      <c r="FP417" s="366"/>
      <c r="FQ417" s="366"/>
      <c r="FR417" s="366"/>
      <c r="FS417" s="366"/>
      <c r="FT417" s="366"/>
      <c r="FU417" s="366"/>
      <c r="FV417" s="366"/>
      <c r="FW417" s="366"/>
      <c r="FX417" s="366"/>
      <c r="FY417" s="366"/>
      <c r="FZ417" s="366"/>
      <c r="GA417" s="366"/>
      <c r="GB417" s="366"/>
      <c r="GC417" s="366"/>
      <c r="GD417" s="366"/>
      <c r="GE417" s="366"/>
      <c r="GF417" s="366"/>
      <c r="GG417" s="366"/>
      <c r="GH417" s="366"/>
      <c r="GI417" s="366"/>
      <c r="GJ417" s="366"/>
      <c r="GK417" s="366"/>
      <c r="GL417" s="366"/>
      <c r="GM417" s="366"/>
      <c r="GN417" s="366"/>
      <c r="GO417" s="366"/>
      <c r="GP417" s="366"/>
      <c r="GQ417" s="366"/>
      <c r="GR417" s="366"/>
      <c r="GS417" s="366"/>
      <c r="GT417" s="366"/>
      <c r="GU417" s="366"/>
      <c r="GV417" s="366"/>
      <c r="GW417" s="366"/>
      <c r="GX417" s="366"/>
      <c r="GY417" s="366"/>
      <c r="GZ417" s="366"/>
      <c r="HA417" s="366"/>
      <c r="HB417" s="366"/>
      <c r="HC417" s="366"/>
      <c r="HD417" s="366"/>
      <c r="HE417" s="366"/>
      <c r="HF417" s="366"/>
      <c r="HG417" s="366"/>
      <c r="HH417" s="366"/>
      <c r="HI417" s="366"/>
      <c r="HJ417" s="366"/>
      <c r="HK417" s="366"/>
      <c r="HL417" s="366"/>
      <c r="HM417" s="366"/>
      <c r="HN417" s="366"/>
      <c r="HO417" s="366"/>
      <c r="HP417" s="366"/>
      <c r="HQ417" s="366"/>
      <c r="HR417" s="366"/>
      <c r="HS417" s="366"/>
      <c r="HT417" s="366"/>
      <c r="HU417" s="366"/>
      <c r="HV417" s="366"/>
      <c r="HW417" s="366"/>
      <c r="HX417" s="366"/>
      <c r="HY417" s="366"/>
      <c r="HZ417" s="366"/>
      <c r="IA417" s="366"/>
      <c r="IB417" s="366"/>
      <c r="IC417" s="366"/>
      <c r="ID417" s="366"/>
      <c r="IE417" s="366"/>
      <c r="IF417" s="366"/>
      <c r="IG417" s="366"/>
      <c r="IH417" s="366"/>
      <c r="II417" s="366"/>
      <c r="IJ417" s="366"/>
      <c r="IK417" s="366"/>
      <c r="IL417" s="366"/>
      <c r="IM417" s="366"/>
      <c r="IN417" s="366"/>
      <c r="IO417" s="366"/>
      <c r="IP417" s="366"/>
      <c r="IQ417" s="366"/>
      <c r="IR417" s="366"/>
      <c r="IS417" s="366"/>
      <c r="IT417" s="366"/>
      <c r="IU417" s="366"/>
      <c r="IV417" s="366"/>
      <c r="IW417" s="366"/>
      <c r="IX417" s="366"/>
      <c r="IY417" s="366"/>
      <c r="IZ417" s="366"/>
      <c r="JA417" s="366"/>
      <c r="JB417" s="366"/>
      <c r="JC417" s="366"/>
      <c r="JD417" s="366"/>
      <c r="JE417" s="366"/>
      <c r="JF417" s="366"/>
      <c r="JG417" s="366"/>
      <c r="JH417" s="366"/>
      <c r="JI417" s="366"/>
      <c r="JJ417" s="366"/>
      <c r="JK417" s="366"/>
      <c r="JL417" s="366"/>
      <c r="JM417" s="366"/>
      <c r="JN417" s="366"/>
      <c r="JO417" s="366"/>
      <c r="JP417" s="366"/>
      <c r="JQ417" s="366"/>
      <c r="JR417" s="366"/>
      <c r="JS417" s="366"/>
      <c r="JT417" s="366"/>
      <c r="JU417" s="366"/>
      <c r="JV417" s="366"/>
      <c r="JW417" s="366"/>
      <c r="JX417" s="366"/>
      <c r="JY417" s="366"/>
      <c r="JZ417" s="366"/>
      <c r="KA417" s="366"/>
      <c r="KB417" s="366"/>
      <c r="KC417" s="366"/>
      <c r="KD417" s="366"/>
      <c r="KE417" s="366"/>
      <c r="KF417" s="366"/>
      <c r="KG417" s="366"/>
      <c r="KH417" s="366"/>
      <c r="KI417" s="366"/>
      <c r="KJ417" s="366"/>
      <c r="KK417" s="366"/>
      <c r="KL417" s="366"/>
      <c r="KM417" s="366"/>
      <c r="KN417" s="366"/>
      <c r="KO417" s="366"/>
      <c r="KP417" s="366"/>
      <c r="KQ417" s="366"/>
      <c r="KR417" s="366"/>
      <c r="KS417" s="366"/>
      <c r="KT417" s="366"/>
      <c r="KU417" s="366"/>
      <c r="KV417" s="366"/>
      <c r="KW417" s="366"/>
      <c r="KX417" s="366"/>
      <c r="KY417" s="366"/>
      <c r="KZ417" s="366"/>
      <c r="LA417" s="366"/>
      <c r="LB417" s="366"/>
      <c r="LC417" s="366"/>
      <c r="LD417" s="366"/>
      <c r="LE417" s="366"/>
      <c r="LF417" s="366"/>
      <c r="LG417" s="366"/>
      <c r="LH417" s="366"/>
      <c r="LI417" s="366"/>
      <c r="LJ417" s="366"/>
      <c r="LK417" s="366"/>
      <c r="LL417" s="366"/>
      <c r="LM417" s="366"/>
      <c r="LN417" s="366"/>
      <c r="LO417" s="366"/>
      <c r="LP417" s="366"/>
      <c r="LQ417" s="366"/>
      <c r="LR417" s="366"/>
      <c r="LS417" s="366"/>
      <c r="LT417" s="366"/>
      <c r="LU417" s="366"/>
      <c r="LV417" s="366"/>
      <c r="LW417" s="366"/>
      <c r="LX417" s="366"/>
      <c r="LY417" s="366"/>
      <c r="LZ417" s="366"/>
      <c r="MA417" s="366"/>
      <c r="MB417" s="366"/>
      <c r="MC417" s="366"/>
      <c r="MD417" s="366"/>
      <c r="ME417" s="366"/>
      <c r="MF417" s="366"/>
      <c r="MG417" s="366"/>
      <c r="MH417" s="366"/>
      <c r="MI417" s="366"/>
      <c r="MJ417" s="366"/>
      <c r="MK417" s="366"/>
      <c r="ML417" s="366"/>
      <c r="MM417" s="366"/>
      <c r="MN417" s="366"/>
      <c r="MO417" s="366"/>
      <c r="MP417" s="366"/>
      <c r="MQ417" s="366"/>
      <c r="MR417" s="366"/>
      <c r="MS417" s="366"/>
      <c r="MT417" s="366"/>
      <c r="MU417" s="366"/>
      <c r="MV417" s="366"/>
      <c r="MW417" s="366"/>
      <c r="MX417" s="366"/>
      <c r="MY417" s="366"/>
      <c r="MZ417" s="366"/>
      <c r="NA417" s="366"/>
      <c r="NB417" s="366"/>
      <c r="NC417" s="366"/>
      <c r="ND417" s="366"/>
      <c r="NE417" s="366"/>
      <c r="NF417" s="366"/>
      <c r="NG417" s="366"/>
      <c r="NH417" s="366"/>
      <c r="NI417" s="366"/>
      <c r="NJ417" s="366"/>
      <c r="NK417" s="366"/>
      <c r="NL417" s="366"/>
      <c r="NM417" s="366"/>
      <c r="NN417" s="366"/>
      <c r="NO417" s="366"/>
      <c r="NP417" s="366"/>
      <c r="NQ417" s="366"/>
      <c r="NR417" s="366"/>
      <c r="NS417" s="366"/>
      <c r="NT417" s="366"/>
      <c r="NU417" s="366"/>
      <c r="NV417" s="366"/>
      <c r="NW417" s="366"/>
      <c r="NX417" s="366"/>
      <c r="NY417" s="366"/>
      <c r="NZ417" s="366"/>
      <c r="OA417" s="366"/>
      <c r="OB417" s="366"/>
      <c r="OC417" s="366"/>
      <c r="OD417" s="366"/>
      <c r="OE417" s="366"/>
      <c r="OF417" s="366"/>
      <c r="OG417" s="366"/>
      <c r="OH417" s="366"/>
      <c r="OI417" s="366"/>
      <c r="OJ417" s="366"/>
      <c r="OK417" s="366"/>
      <c r="OL417" s="366"/>
      <c r="OM417" s="366"/>
      <c r="ON417" s="366"/>
      <c r="OO417" s="366"/>
      <c r="OP417" s="366"/>
      <c r="OQ417" s="366"/>
      <c r="OR417" s="366"/>
      <c r="OS417" s="366"/>
      <c r="OT417" s="366"/>
      <c r="OU417" s="366"/>
      <c r="OV417" s="366"/>
      <c r="OW417" s="366"/>
      <c r="OX417" s="366"/>
      <c r="OY417" s="366"/>
      <c r="OZ417" s="366"/>
      <c r="PA417" s="366"/>
      <c r="PB417" s="366"/>
      <c r="PC417" s="366"/>
      <c r="PD417" s="366"/>
      <c r="PE417" s="366"/>
      <c r="PF417" s="366"/>
      <c r="PG417" s="366"/>
      <c r="PH417" s="366"/>
      <c r="PI417" s="366"/>
      <c r="PJ417" s="366"/>
      <c r="PK417" s="366"/>
      <c r="PL417" s="366"/>
      <c r="PM417" s="366"/>
      <c r="PN417" s="366"/>
      <c r="PO417" s="366"/>
      <c r="PP417" s="366"/>
      <c r="PQ417" s="366"/>
      <c r="PR417" s="366"/>
      <c r="PS417" s="366"/>
      <c r="PT417" s="366"/>
      <c r="PU417" s="366"/>
      <c r="PV417" s="366"/>
      <c r="PW417" s="366"/>
      <c r="PX417" s="366"/>
      <c r="PY417" s="366"/>
      <c r="PZ417" s="366"/>
      <c r="QA417" s="366"/>
      <c r="QB417" s="366"/>
      <c r="QC417" s="366"/>
      <c r="QD417" s="366"/>
      <c r="QE417" s="366"/>
      <c r="QF417" s="366"/>
      <c r="QG417" s="366"/>
      <c r="QH417" s="366"/>
      <c r="QI417" s="366"/>
      <c r="QJ417" s="366"/>
      <c r="QK417" s="366"/>
      <c r="QL417" s="366"/>
      <c r="QM417" s="366"/>
      <c r="QN417" s="366"/>
      <c r="QO417" s="366"/>
      <c r="QP417" s="366"/>
      <c r="QQ417" s="366"/>
      <c r="QR417" s="366"/>
      <c r="QS417" s="366"/>
      <c r="QT417" s="366"/>
      <c r="QU417" s="366"/>
      <c r="QV417" s="366"/>
      <c r="QW417" s="366"/>
      <c r="QX417" s="366"/>
      <c r="QY417" s="366"/>
      <c r="QZ417" s="366"/>
      <c r="RA417" s="366"/>
      <c r="RB417" s="366"/>
      <c r="RC417" s="366"/>
      <c r="RD417" s="366"/>
      <c r="RE417" s="366"/>
      <c r="RF417" s="366"/>
      <c r="RG417" s="366"/>
      <c r="RH417" s="366"/>
      <c r="RI417" s="366"/>
      <c r="RJ417" s="366"/>
      <c r="RK417" s="366"/>
      <c r="RL417" s="366"/>
      <c r="RM417" s="366"/>
      <c r="RN417" s="366"/>
      <c r="RO417" s="366"/>
      <c r="RP417" s="366"/>
      <c r="RQ417" s="366"/>
      <c r="RR417" s="366"/>
      <c r="RS417" s="366"/>
      <c r="RT417" s="366"/>
      <c r="RU417" s="366"/>
      <c r="RV417" s="366"/>
      <c r="RW417" s="366"/>
      <c r="RX417" s="366"/>
      <c r="RY417" s="366"/>
      <c r="RZ417" s="366"/>
      <c r="SA417" s="366"/>
      <c r="SB417" s="366"/>
      <c r="SC417" s="366"/>
      <c r="SD417" s="366"/>
      <c r="SE417" s="366"/>
      <c r="SF417" s="366"/>
      <c r="SG417" s="366"/>
      <c r="SH417" s="366"/>
      <c r="SI417" s="366"/>
      <c r="SJ417" s="366"/>
      <c r="SK417" s="366"/>
      <c r="SL417" s="366"/>
      <c r="SM417" s="366"/>
      <c r="SN417" s="366"/>
      <c r="SO417" s="366"/>
      <c r="SP417" s="366"/>
      <c r="SQ417" s="366"/>
      <c r="SR417" s="366"/>
      <c r="SS417" s="366"/>
      <c r="ST417" s="366"/>
      <c r="SU417" s="366"/>
      <c r="SV417" s="366"/>
      <c r="SW417" s="366"/>
      <c r="SX417" s="366"/>
      <c r="SY417" s="366"/>
      <c r="SZ417" s="366"/>
      <c r="TA417" s="366"/>
      <c r="TB417" s="366"/>
      <c r="TC417" s="366"/>
      <c r="TD417" s="366"/>
      <c r="TE417" s="366"/>
      <c r="TF417" s="366"/>
      <c r="TG417" s="366"/>
      <c r="TH417" s="366"/>
      <c r="TI417" s="366"/>
      <c r="TJ417" s="366"/>
      <c r="TK417" s="366"/>
      <c r="TL417" s="366"/>
      <c r="TM417" s="366"/>
      <c r="TN417" s="366"/>
      <c r="TO417" s="366"/>
      <c r="TP417" s="366"/>
      <c r="TQ417" s="366"/>
      <c r="TR417" s="366"/>
      <c r="TS417" s="366"/>
      <c r="TT417" s="366"/>
      <c r="TU417" s="366"/>
      <c r="TV417" s="366"/>
      <c r="TW417" s="366"/>
      <c r="TX417" s="366"/>
      <c r="TY417" s="366"/>
      <c r="TZ417" s="366"/>
      <c r="UA417" s="366"/>
      <c r="UB417" s="366"/>
      <c r="UC417" s="366"/>
      <c r="UD417" s="366"/>
      <c r="UE417" s="366"/>
      <c r="UF417" s="366"/>
      <c r="UG417" s="366"/>
      <c r="UH417" s="366"/>
      <c r="UI417" s="366"/>
      <c r="UJ417" s="366"/>
      <c r="UK417" s="366"/>
      <c r="UL417" s="366"/>
      <c r="UM417" s="366"/>
      <c r="UN417" s="366"/>
      <c r="UO417" s="366"/>
      <c r="UP417" s="366"/>
      <c r="UQ417" s="366"/>
      <c r="UR417" s="366"/>
      <c r="US417" s="366"/>
      <c r="UT417" s="366"/>
      <c r="UU417" s="366"/>
      <c r="UV417" s="366"/>
      <c r="UW417" s="366"/>
      <c r="UX417" s="366"/>
      <c r="UY417" s="366"/>
      <c r="UZ417" s="366"/>
      <c r="VA417" s="366"/>
      <c r="VB417" s="366"/>
      <c r="VC417" s="366"/>
      <c r="VD417" s="366"/>
      <c r="VE417" s="366"/>
      <c r="VF417" s="366"/>
      <c r="VG417" s="366"/>
      <c r="VH417" s="366"/>
      <c r="VI417" s="366"/>
      <c r="VJ417" s="366"/>
      <c r="VK417" s="366"/>
      <c r="VL417" s="366"/>
      <c r="VM417" s="366"/>
      <c r="VN417" s="366"/>
      <c r="VO417" s="366"/>
      <c r="VP417" s="366"/>
      <c r="VQ417" s="366"/>
      <c r="VR417" s="366"/>
      <c r="VS417" s="366"/>
      <c r="VT417" s="366"/>
      <c r="VU417" s="366"/>
      <c r="VV417" s="366"/>
      <c r="VW417" s="366"/>
      <c r="VX417" s="366"/>
      <c r="VY417" s="366"/>
      <c r="VZ417" s="366"/>
      <c r="WA417" s="366"/>
      <c r="WB417" s="366"/>
      <c r="WC417" s="366"/>
      <c r="WD417" s="366"/>
      <c r="WE417" s="366"/>
      <c r="WF417" s="366"/>
      <c r="WG417" s="366"/>
      <c r="WH417" s="366"/>
    </row>
    <row r="418" spans="1:606" s="361" customFormat="1" ht="68.25" customHeight="1">
      <c r="A418" s="359"/>
      <c r="B418" s="233" t="s">
        <v>971</v>
      </c>
      <c r="C418" s="266" t="s">
        <v>972</v>
      </c>
      <c r="D418" s="471" t="s">
        <v>973</v>
      </c>
      <c r="E418" s="494" t="s">
        <v>900</v>
      </c>
      <c r="F418" s="475" t="s">
        <v>113</v>
      </c>
      <c r="G418" s="894">
        <v>39814</v>
      </c>
      <c r="H418" s="894" t="s">
        <v>114</v>
      </c>
      <c r="I418" s="608" t="s">
        <v>0</v>
      </c>
      <c r="J418" s="608" t="s">
        <v>544</v>
      </c>
      <c r="K418" s="608" t="s">
        <v>941</v>
      </c>
      <c r="L418" s="608" t="s">
        <v>54</v>
      </c>
      <c r="M418" s="602">
        <f>M420+M419</f>
        <v>618000</v>
      </c>
      <c r="N418" s="602">
        <f t="shared" ref="N418:R418" si="38">N420+N419</f>
        <v>580349</v>
      </c>
      <c r="O418" s="602">
        <f t="shared" si="38"/>
        <v>802500</v>
      </c>
      <c r="P418" s="602">
        <f t="shared" si="38"/>
        <v>802500</v>
      </c>
      <c r="Q418" s="602">
        <f t="shared" si="38"/>
        <v>802500</v>
      </c>
      <c r="R418" s="602">
        <f t="shared" si="38"/>
        <v>802500</v>
      </c>
      <c r="S418" s="462"/>
      <c r="T418" s="357"/>
      <c r="U418" s="357"/>
      <c r="V418" s="357"/>
      <c r="W418" s="357"/>
      <c r="X418" s="357"/>
      <c r="Y418" s="357"/>
      <c r="Z418" s="357"/>
      <c r="AA418" s="357"/>
      <c r="AB418" s="357"/>
      <c r="AC418" s="357"/>
      <c r="AD418" s="357"/>
      <c r="AE418" s="357"/>
      <c r="AF418" s="357"/>
      <c r="AG418" s="357"/>
      <c r="AH418" s="357"/>
      <c r="AI418" s="357"/>
      <c r="AJ418" s="357"/>
      <c r="AK418" s="357"/>
      <c r="AL418" s="357"/>
      <c r="AM418" s="357"/>
      <c r="AN418" s="357"/>
      <c r="AO418" s="357"/>
      <c r="AP418" s="357"/>
      <c r="AQ418" s="357"/>
      <c r="AR418" s="357"/>
      <c r="AS418" s="357"/>
      <c r="AT418" s="357"/>
      <c r="AU418" s="357"/>
      <c r="AV418" s="357"/>
      <c r="AW418" s="357"/>
      <c r="AX418" s="357"/>
      <c r="AY418" s="357"/>
      <c r="AZ418" s="357"/>
      <c r="BA418" s="357"/>
      <c r="BB418" s="357"/>
      <c r="BC418" s="357"/>
      <c r="BD418" s="357"/>
      <c r="BE418" s="357"/>
      <c r="BF418" s="358"/>
      <c r="BG418" s="358"/>
      <c r="BH418" s="358"/>
      <c r="BI418" s="358"/>
      <c r="BJ418" s="358"/>
      <c r="BK418" s="358"/>
      <c r="BL418" s="358"/>
      <c r="BM418" s="358"/>
      <c r="BN418" s="358"/>
      <c r="BO418" s="358"/>
      <c r="BP418" s="358"/>
      <c r="BQ418" s="358"/>
      <c r="BR418" s="358"/>
      <c r="BS418" s="358"/>
      <c r="BT418" s="358"/>
      <c r="BU418" s="358"/>
      <c r="BV418" s="358"/>
      <c r="BW418" s="358"/>
      <c r="BX418" s="358"/>
      <c r="BY418" s="358"/>
      <c r="BZ418" s="358"/>
      <c r="CA418" s="358"/>
      <c r="CB418" s="358"/>
      <c r="CC418" s="358"/>
      <c r="CD418" s="358"/>
      <c r="CE418" s="358"/>
      <c r="CF418" s="358"/>
      <c r="CG418" s="358"/>
      <c r="CH418" s="358"/>
      <c r="CI418" s="358"/>
      <c r="CJ418" s="358"/>
      <c r="CK418" s="358"/>
      <c r="CL418" s="358"/>
      <c r="CM418" s="358"/>
      <c r="CN418" s="358"/>
      <c r="CO418" s="358"/>
      <c r="CP418" s="358"/>
      <c r="CQ418" s="358"/>
      <c r="CR418" s="358"/>
      <c r="CS418" s="358"/>
      <c r="CT418" s="358"/>
      <c r="CU418" s="358"/>
      <c r="CV418" s="358"/>
      <c r="CW418" s="358"/>
      <c r="CX418" s="358"/>
      <c r="CY418" s="358"/>
      <c r="CZ418" s="358"/>
      <c r="DA418" s="358"/>
      <c r="DB418" s="358"/>
      <c r="DC418" s="358"/>
      <c r="DD418" s="358"/>
      <c r="DE418" s="358"/>
      <c r="DF418" s="358"/>
      <c r="DG418" s="358"/>
      <c r="DH418" s="358"/>
      <c r="DI418" s="358"/>
      <c r="DJ418" s="358"/>
      <c r="DK418" s="358"/>
      <c r="DL418" s="358"/>
      <c r="DM418" s="358"/>
      <c r="DN418" s="358"/>
      <c r="DO418" s="358"/>
      <c r="DP418" s="358"/>
      <c r="DQ418" s="358"/>
      <c r="DR418" s="358"/>
      <c r="DS418" s="358"/>
      <c r="DT418" s="358"/>
      <c r="DU418" s="358"/>
      <c r="DV418" s="358"/>
      <c r="DW418" s="358"/>
      <c r="DX418" s="358"/>
      <c r="DY418" s="358"/>
      <c r="DZ418" s="358"/>
      <c r="EA418" s="358"/>
      <c r="EB418" s="358"/>
      <c r="EC418" s="358"/>
      <c r="ED418" s="358"/>
      <c r="EE418" s="358"/>
      <c r="EF418" s="358"/>
      <c r="EG418" s="358"/>
      <c r="EH418" s="358"/>
      <c r="EI418" s="358"/>
      <c r="EJ418" s="358"/>
      <c r="EK418" s="358"/>
      <c r="EL418" s="358"/>
      <c r="EM418" s="358"/>
      <c r="EN418" s="358"/>
      <c r="EO418" s="358"/>
      <c r="EP418" s="358"/>
      <c r="EQ418" s="358"/>
      <c r="ER418" s="358"/>
      <c r="ES418" s="358"/>
      <c r="ET418" s="358"/>
      <c r="EU418" s="358"/>
      <c r="EV418" s="358"/>
      <c r="EW418" s="358"/>
      <c r="EX418" s="358"/>
      <c r="EY418" s="358"/>
      <c r="EZ418" s="358"/>
      <c r="FA418" s="358"/>
      <c r="FB418" s="358"/>
      <c r="FC418" s="358"/>
      <c r="FD418" s="358"/>
      <c r="FE418" s="358"/>
      <c r="FF418" s="358"/>
      <c r="FG418" s="358"/>
      <c r="FH418" s="358"/>
      <c r="FI418" s="358"/>
      <c r="FJ418" s="358"/>
      <c r="FK418" s="358"/>
      <c r="FL418" s="358"/>
      <c r="FM418" s="358"/>
      <c r="FN418" s="358"/>
      <c r="FO418" s="358"/>
      <c r="FP418" s="358"/>
      <c r="FQ418" s="358"/>
      <c r="FR418" s="358"/>
      <c r="FS418" s="358"/>
      <c r="FT418" s="358"/>
      <c r="FU418" s="358"/>
      <c r="FV418" s="358"/>
      <c r="FW418" s="358"/>
      <c r="FX418" s="358"/>
      <c r="FY418" s="358"/>
      <c r="FZ418" s="358"/>
      <c r="GA418" s="358"/>
      <c r="GB418" s="358"/>
      <c r="GC418" s="358"/>
      <c r="GD418" s="358"/>
      <c r="GE418" s="358"/>
      <c r="GF418" s="358"/>
      <c r="GG418" s="358"/>
      <c r="GH418" s="358"/>
      <c r="GI418" s="358"/>
      <c r="GJ418" s="358"/>
      <c r="GK418" s="358"/>
      <c r="GL418" s="358"/>
      <c r="GM418" s="358"/>
      <c r="GN418" s="358"/>
      <c r="GO418" s="358"/>
      <c r="GP418" s="358"/>
      <c r="GQ418" s="358"/>
      <c r="GR418" s="358"/>
      <c r="GS418" s="358"/>
      <c r="GT418" s="358"/>
      <c r="GU418" s="358"/>
      <c r="GV418" s="358"/>
      <c r="GW418" s="358"/>
      <c r="GX418" s="358"/>
      <c r="GY418" s="358"/>
      <c r="GZ418" s="358"/>
      <c r="HA418" s="358"/>
      <c r="HB418" s="358"/>
      <c r="HC418" s="358"/>
      <c r="HD418" s="358"/>
      <c r="HE418" s="358"/>
      <c r="HF418" s="358"/>
      <c r="HG418" s="358"/>
      <c r="HH418" s="358"/>
      <c r="HI418" s="358"/>
      <c r="HJ418" s="358"/>
      <c r="HK418" s="358"/>
      <c r="HL418" s="358"/>
      <c r="HM418" s="358"/>
      <c r="HN418" s="358"/>
      <c r="HO418" s="358"/>
      <c r="HP418" s="358"/>
      <c r="HQ418" s="358"/>
      <c r="HR418" s="358"/>
      <c r="HS418" s="358"/>
      <c r="HT418" s="358"/>
      <c r="HU418" s="358"/>
      <c r="HV418" s="358"/>
      <c r="HW418" s="358"/>
      <c r="HX418" s="358"/>
      <c r="HY418" s="358"/>
      <c r="HZ418" s="358"/>
      <c r="IA418" s="358"/>
      <c r="IB418" s="358"/>
      <c r="IC418" s="358"/>
      <c r="ID418" s="358"/>
      <c r="IE418" s="358"/>
      <c r="IF418" s="358"/>
      <c r="IG418" s="358"/>
      <c r="IH418" s="358"/>
      <c r="II418" s="358"/>
      <c r="IJ418" s="358"/>
      <c r="IK418" s="358"/>
      <c r="IL418" s="358"/>
      <c r="IM418" s="358"/>
      <c r="IN418" s="358"/>
      <c r="IO418" s="358"/>
      <c r="IP418" s="358"/>
      <c r="IQ418" s="358"/>
      <c r="IR418" s="358"/>
      <c r="IS418" s="358"/>
      <c r="IT418" s="358"/>
      <c r="IU418" s="358"/>
      <c r="IV418" s="358"/>
      <c r="IW418" s="358"/>
      <c r="IX418" s="358"/>
      <c r="IY418" s="358"/>
      <c r="IZ418" s="358"/>
      <c r="JA418" s="358"/>
      <c r="JB418" s="358"/>
      <c r="JC418" s="358"/>
      <c r="JD418" s="358"/>
      <c r="JE418" s="358"/>
      <c r="JF418" s="358"/>
      <c r="JG418" s="358"/>
      <c r="JH418" s="358"/>
      <c r="JI418" s="358"/>
      <c r="JJ418" s="358"/>
      <c r="JK418" s="358"/>
      <c r="JL418" s="358"/>
      <c r="JM418" s="358"/>
      <c r="JN418" s="358"/>
      <c r="JO418" s="358"/>
      <c r="JP418" s="358"/>
      <c r="JQ418" s="358"/>
      <c r="JR418" s="358"/>
      <c r="JS418" s="358"/>
      <c r="JT418" s="358"/>
      <c r="JU418" s="358"/>
      <c r="JV418" s="358"/>
      <c r="JW418" s="358"/>
      <c r="JX418" s="358"/>
      <c r="JY418" s="358"/>
      <c r="JZ418" s="358"/>
      <c r="KA418" s="358"/>
      <c r="KB418" s="358"/>
      <c r="KC418" s="358"/>
      <c r="KD418" s="358"/>
      <c r="KE418" s="358"/>
      <c r="KF418" s="358"/>
      <c r="KG418" s="358"/>
      <c r="KH418" s="358"/>
      <c r="KI418" s="358"/>
      <c r="KJ418" s="358"/>
      <c r="KK418" s="358"/>
      <c r="KL418" s="358"/>
      <c r="KM418" s="358"/>
      <c r="KN418" s="358"/>
      <c r="KO418" s="358"/>
      <c r="KP418" s="358"/>
      <c r="KQ418" s="358"/>
      <c r="KR418" s="358"/>
      <c r="KS418" s="358"/>
      <c r="KT418" s="358"/>
      <c r="KU418" s="358"/>
      <c r="KV418" s="358"/>
      <c r="KW418" s="358"/>
      <c r="KX418" s="358"/>
      <c r="KY418" s="358"/>
      <c r="KZ418" s="358"/>
      <c r="LA418" s="358"/>
      <c r="LB418" s="358"/>
      <c r="LC418" s="358"/>
      <c r="LD418" s="358"/>
      <c r="LE418" s="358"/>
      <c r="LF418" s="358"/>
      <c r="LG418" s="358"/>
      <c r="LH418" s="358"/>
      <c r="LI418" s="358"/>
      <c r="LJ418" s="358"/>
      <c r="LK418" s="358"/>
      <c r="LL418" s="358"/>
      <c r="LM418" s="358"/>
      <c r="LN418" s="358"/>
      <c r="LO418" s="358"/>
      <c r="LP418" s="358"/>
      <c r="LQ418" s="358"/>
      <c r="LR418" s="358"/>
      <c r="LS418" s="358"/>
      <c r="LT418" s="358"/>
      <c r="LU418" s="358"/>
      <c r="LV418" s="358"/>
      <c r="LW418" s="358"/>
      <c r="LX418" s="358"/>
      <c r="LY418" s="358"/>
      <c r="LZ418" s="358"/>
      <c r="MA418" s="358"/>
      <c r="MB418" s="358"/>
      <c r="MC418" s="358"/>
      <c r="MD418" s="358"/>
      <c r="ME418" s="358"/>
      <c r="MF418" s="358"/>
      <c r="MG418" s="358"/>
      <c r="MH418" s="358"/>
      <c r="MI418" s="358"/>
      <c r="MJ418" s="358"/>
      <c r="MK418" s="358"/>
      <c r="ML418" s="358"/>
      <c r="MM418" s="358"/>
      <c r="MN418" s="358"/>
      <c r="MO418" s="358"/>
      <c r="MP418" s="358"/>
      <c r="MQ418" s="358"/>
      <c r="MR418" s="358"/>
      <c r="MS418" s="358"/>
      <c r="MT418" s="358"/>
      <c r="MU418" s="358"/>
      <c r="MV418" s="358"/>
      <c r="MW418" s="358"/>
      <c r="MX418" s="358"/>
      <c r="MY418" s="358"/>
      <c r="MZ418" s="358"/>
      <c r="NA418" s="358"/>
      <c r="NB418" s="358"/>
      <c r="NC418" s="358"/>
      <c r="ND418" s="358"/>
      <c r="NE418" s="358"/>
      <c r="NF418" s="358"/>
      <c r="NG418" s="358"/>
      <c r="NH418" s="358"/>
      <c r="NI418" s="358"/>
      <c r="NJ418" s="358"/>
      <c r="NK418" s="358"/>
      <c r="NL418" s="358"/>
      <c r="NM418" s="358"/>
      <c r="NN418" s="358"/>
      <c r="NO418" s="358"/>
      <c r="NP418" s="358"/>
      <c r="NQ418" s="358"/>
      <c r="NR418" s="358"/>
      <c r="NS418" s="358"/>
      <c r="NT418" s="358"/>
      <c r="NU418" s="358"/>
      <c r="NV418" s="358"/>
      <c r="NW418" s="358"/>
      <c r="NX418" s="358"/>
      <c r="NY418" s="358"/>
      <c r="NZ418" s="358"/>
      <c r="OA418" s="358"/>
      <c r="OB418" s="358"/>
      <c r="OC418" s="358"/>
      <c r="OD418" s="358"/>
      <c r="OE418" s="358"/>
      <c r="OF418" s="358"/>
      <c r="OG418" s="358"/>
      <c r="OH418" s="358"/>
      <c r="OI418" s="358"/>
      <c r="OJ418" s="358"/>
      <c r="OK418" s="358"/>
      <c r="OL418" s="358"/>
      <c r="OM418" s="358"/>
      <c r="ON418" s="358"/>
      <c r="OO418" s="358"/>
      <c r="OP418" s="358"/>
      <c r="OQ418" s="358"/>
      <c r="OR418" s="358"/>
      <c r="OS418" s="358"/>
      <c r="OT418" s="358"/>
      <c r="OU418" s="358"/>
      <c r="OV418" s="358"/>
      <c r="OW418" s="358"/>
      <c r="OX418" s="358"/>
      <c r="OY418" s="358"/>
      <c r="OZ418" s="358"/>
      <c r="PA418" s="358"/>
      <c r="PB418" s="358"/>
      <c r="PC418" s="358"/>
      <c r="PD418" s="358"/>
      <c r="PE418" s="358"/>
      <c r="PF418" s="358"/>
      <c r="PG418" s="358"/>
      <c r="PH418" s="358"/>
      <c r="PI418" s="358"/>
      <c r="PJ418" s="358"/>
      <c r="PK418" s="358"/>
      <c r="PL418" s="358"/>
      <c r="PM418" s="358"/>
      <c r="PN418" s="358"/>
      <c r="PO418" s="358"/>
      <c r="PP418" s="358"/>
      <c r="PQ418" s="358"/>
      <c r="PR418" s="358"/>
      <c r="PS418" s="358"/>
      <c r="PT418" s="358"/>
      <c r="PU418" s="358"/>
      <c r="PV418" s="358"/>
      <c r="PW418" s="358"/>
      <c r="PX418" s="358"/>
      <c r="PY418" s="358"/>
      <c r="PZ418" s="358"/>
      <c r="QA418" s="358"/>
      <c r="QB418" s="358"/>
      <c r="QC418" s="358"/>
      <c r="QD418" s="358"/>
      <c r="QE418" s="358"/>
      <c r="QF418" s="358"/>
      <c r="QG418" s="358"/>
      <c r="QH418" s="358"/>
      <c r="QI418" s="358"/>
      <c r="QJ418" s="358"/>
      <c r="QK418" s="358"/>
      <c r="QL418" s="358"/>
      <c r="QM418" s="358"/>
      <c r="QN418" s="358"/>
      <c r="QO418" s="358"/>
      <c r="QP418" s="358"/>
      <c r="QQ418" s="358"/>
      <c r="QR418" s="358"/>
      <c r="QS418" s="358"/>
      <c r="QT418" s="358"/>
      <c r="QU418" s="358"/>
      <c r="QV418" s="358"/>
      <c r="QW418" s="358"/>
      <c r="QX418" s="358"/>
      <c r="QY418" s="358"/>
      <c r="QZ418" s="358"/>
      <c r="RA418" s="358"/>
      <c r="RB418" s="358"/>
      <c r="RC418" s="358"/>
      <c r="RD418" s="358"/>
      <c r="RE418" s="358"/>
      <c r="RF418" s="358"/>
      <c r="RG418" s="358"/>
      <c r="RH418" s="358"/>
      <c r="RI418" s="358"/>
      <c r="RJ418" s="358"/>
      <c r="RK418" s="358"/>
      <c r="RL418" s="358"/>
      <c r="RM418" s="358"/>
      <c r="RN418" s="358"/>
      <c r="RO418" s="358"/>
      <c r="RP418" s="358"/>
      <c r="RQ418" s="358"/>
      <c r="RR418" s="358"/>
      <c r="RS418" s="358"/>
      <c r="RT418" s="358"/>
      <c r="RU418" s="358"/>
      <c r="RV418" s="358"/>
      <c r="RW418" s="358"/>
      <c r="RX418" s="358"/>
      <c r="RY418" s="358"/>
      <c r="RZ418" s="358"/>
      <c r="SA418" s="358"/>
      <c r="SB418" s="358"/>
      <c r="SC418" s="358"/>
      <c r="SD418" s="358"/>
      <c r="SE418" s="358"/>
      <c r="SF418" s="358"/>
      <c r="SG418" s="358"/>
      <c r="SH418" s="358"/>
      <c r="SI418" s="358"/>
      <c r="SJ418" s="358"/>
      <c r="SK418" s="358"/>
      <c r="SL418" s="358"/>
      <c r="SM418" s="358"/>
      <c r="SN418" s="358"/>
      <c r="SO418" s="358"/>
      <c r="SP418" s="358"/>
      <c r="SQ418" s="358"/>
      <c r="SR418" s="358"/>
      <c r="SS418" s="358"/>
      <c r="ST418" s="358"/>
      <c r="SU418" s="358"/>
      <c r="SV418" s="358"/>
      <c r="SW418" s="358"/>
      <c r="SX418" s="358"/>
      <c r="SY418" s="358"/>
      <c r="SZ418" s="358"/>
      <c r="TA418" s="358"/>
      <c r="TB418" s="358"/>
      <c r="TC418" s="358"/>
      <c r="TD418" s="358"/>
      <c r="TE418" s="358"/>
      <c r="TF418" s="358"/>
      <c r="TG418" s="358"/>
      <c r="TH418" s="358"/>
      <c r="TI418" s="358"/>
      <c r="TJ418" s="358"/>
      <c r="TK418" s="358"/>
      <c r="TL418" s="358"/>
      <c r="TM418" s="358"/>
      <c r="TN418" s="358"/>
      <c r="TO418" s="358"/>
      <c r="TP418" s="358"/>
      <c r="TQ418" s="358"/>
      <c r="TR418" s="358"/>
      <c r="TS418" s="358"/>
      <c r="TT418" s="358"/>
      <c r="TU418" s="358"/>
      <c r="TV418" s="358"/>
      <c r="TW418" s="358"/>
      <c r="TX418" s="358"/>
      <c r="TY418" s="358"/>
      <c r="TZ418" s="358"/>
      <c r="UA418" s="358"/>
      <c r="UB418" s="358"/>
      <c r="UC418" s="358"/>
      <c r="UD418" s="358"/>
      <c r="UE418" s="358"/>
      <c r="UF418" s="358"/>
      <c r="UG418" s="358"/>
      <c r="UH418" s="358"/>
      <c r="UI418" s="358"/>
      <c r="UJ418" s="358"/>
      <c r="UK418" s="358"/>
      <c r="UL418" s="358"/>
      <c r="UM418" s="358"/>
      <c r="UN418" s="358"/>
      <c r="UO418" s="358"/>
      <c r="UP418" s="358"/>
      <c r="UQ418" s="358"/>
      <c r="UR418" s="358"/>
      <c r="US418" s="358"/>
      <c r="UT418" s="358"/>
      <c r="UU418" s="358"/>
      <c r="UV418" s="358"/>
      <c r="UW418" s="358"/>
      <c r="UX418" s="358"/>
      <c r="UY418" s="358"/>
      <c r="UZ418" s="358"/>
      <c r="VA418" s="358"/>
      <c r="VB418" s="358"/>
      <c r="VC418" s="358"/>
      <c r="VD418" s="358"/>
      <c r="VE418" s="358"/>
      <c r="VF418" s="358"/>
      <c r="VG418" s="358"/>
      <c r="VH418" s="358"/>
      <c r="VI418" s="358"/>
      <c r="VJ418" s="358"/>
      <c r="VK418" s="358"/>
      <c r="VL418" s="358"/>
      <c r="VM418" s="358"/>
      <c r="VN418" s="358"/>
      <c r="VO418" s="358"/>
      <c r="VP418" s="358"/>
      <c r="VQ418" s="358"/>
      <c r="VR418" s="358"/>
      <c r="VS418" s="358"/>
      <c r="VT418" s="358"/>
      <c r="VU418" s="358"/>
      <c r="VV418" s="358"/>
      <c r="VW418" s="358"/>
      <c r="VX418" s="358"/>
      <c r="VY418" s="358"/>
      <c r="VZ418" s="358"/>
      <c r="WA418" s="358"/>
      <c r="WB418" s="358"/>
      <c r="WC418" s="358"/>
      <c r="WD418" s="358"/>
      <c r="WE418" s="358"/>
      <c r="WF418" s="358"/>
      <c r="WG418" s="358"/>
      <c r="WH418" s="358"/>
    </row>
    <row r="419" spans="1:606" s="361" customFormat="1" ht="50.25" customHeight="1">
      <c r="A419" s="359"/>
      <c r="B419" s="235"/>
      <c r="C419" s="221"/>
      <c r="D419" s="181"/>
      <c r="E419" s="495"/>
      <c r="F419" s="474"/>
      <c r="G419" s="901"/>
      <c r="H419" s="901"/>
      <c r="I419" s="607" t="s">
        <v>0</v>
      </c>
      <c r="J419" s="607" t="s">
        <v>544</v>
      </c>
      <c r="K419" s="603" t="s">
        <v>941</v>
      </c>
      <c r="L419" s="607" t="s">
        <v>9</v>
      </c>
      <c r="M419" s="604">
        <v>439657</v>
      </c>
      <c r="N419" s="604">
        <v>439657</v>
      </c>
      <c r="O419" s="604"/>
      <c r="P419" s="609"/>
      <c r="Q419" s="604"/>
      <c r="R419" s="604"/>
      <c r="S419" s="444"/>
      <c r="T419" s="357"/>
      <c r="U419" s="357"/>
      <c r="V419" s="357"/>
      <c r="W419" s="357"/>
      <c r="X419" s="357"/>
      <c r="Y419" s="357"/>
      <c r="Z419" s="357"/>
      <c r="AA419" s="357"/>
      <c r="AB419" s="357"/>
      <c r="AC419" s="357"/>
      <c r="AD419" s="357"/>
      <c r="AE419" s="357"/>
      <c r="AF419" s="357"/>
      <c r="AG419" s="357"/>
      <c r="AH419" s="357"/>
      <c r="AI419" s="357"/>
      <c r="AJ419" s="357"/>
      <c r="AK419" s="357"/>
      <c r="AL419" s="357"/>
      <c r="AM419" s="357"/>
      <c r="AN419" s="357"/>
      <c r="AO419" s="357"/>
      <c r="AP419" s="357"/>
      <c r="AQ419" s="357"/>
      <c r="AR419" s="357"/>
      <c r="AS419" s="357"/>
      <c r="AT419" s="357"/>
      <c r="AU419" s="357"/>
      <c r="AV419" s="357"/>
      <c r="AW419" s="357"/>
      <c r="AX419" s="357"/>
      <c r="AY419" s="357"/>
      <c r="AZ419" s="357"/>
      <c r="BA419" s="357"/>
      <c r="BB419" s="357"/>
      <c r="BC419" s="357"/>
      <c r="BD419" s="357"/>
      <c r="BE419" s="357"/>
      <c r="BF419" s="358"/>
      <c r="BG419" s="358"/>
      <c r="BH419" s="358"/>
      <c r="BI419" s="358"/>
      <c r="BJ419" s="358"/>
      <c r="BK419" s="358"/>
      <c r="BL419" s="358"/>
      <c r="BM419" s="358"/>
      <c r="BN419" s="358"/>
      <c r="BO419" s="358"/>
      <c r="BP419" s="358"/>
      <c r="BQ419" s="358"/>
      <c r="BR419" s="358"/>
      <c r="BS419" s="358"/>
      <c r="BT419" s="358"/>
      <c r="BU419" s="358"/>
      <c r="BV419" s="358"/>
      <c r="BW419" s="358"/>
      <c r="BX419" s="358"/>
      <c r="BY419" s="358"/>
      <c r="BZ419" s="358"/>
      <c r="CA419" s="358"/>
      <c r="CB419" s="358"/>
      <c r="CC419" s="358"/>
      <c r="CD419" s="358"/>
      <c r="CE419" s="358"/>
      <c r="CF419" s="358"/>
      <c r="CG419" s="358"/>
      <c r="CH419" s="358"/>
      <c r="CI419" s="358"/>
      <c r="CJ419" s="358"/>
      <c r="CK419" s="358"/>
      <c r="CL419" s="358"/>
      <c r="CM419" s="358"/>
      <c r="CN419" s="358"/>
      <c r="CO419" s="358"/>
      <c r="CP419" s="358"/>
      <c r="CQ419" s="358"/>
      <c r="CR419" s="358"/>
      <c r="CS419" s="358"/>
      <c r="CT419" s="358"/>
      <c r="CU419" s="358"/>
      <c r="CV419" s="358"/>
      <c r="CW419" s="358"/>
      <c r="CX419" s="358"/>
      <c r="CY419" s="358"/>
      <c r="CZ419" s="358"/>
      <c r="DA419" s="358"/>
      <c r="DB419" s="358"/>
      <c r="DC419" s="358"/>
      <c r="DD419" s="358"/>
      <c r="DE419" s="358"/>
      <c r="DF419" s="358"/>
      <c r="DG419" s="358"/>
      <c r="DH419" s="358"/>
      <c r="DI419" s="358"/>
      <c r="DJ419" s="358"/>
      <c r="DK419" s="358"/>
      <c r="DL419" s="358"/>
      <c r="DM419" s="358"/>
      <c r="DN419" s="358"/>
      <c r="DO419" s="358"/>
      <c r="DP419" s="358"/>
      <c r="DQ419" s="358"/>
      <c r="DR419" s="358"/>
      <c r="DS419" s="358"/>
      <c r="DT419" s="358"/>
      <c r="DU419" s="358"/>
      <c r="DV419" s="358"/>
      <c r="DW419" s="358"/>
      <c r="DX419" s="358"/>
      <c r="DY419" s="358"/>
      <c r="DZ419" s="358"/>
      <c r="EA419" s="358"/>
      <c r="EB419" s="358"/>
      <c r="EC419" s="358"/>
      <c r="ED419" s="358"/>
      <c r="EE419" s="358"/>
      <c r="EF419" s="358"/>
      <c r="EG419" s="358"/>
      <c r="EH419" s="358"/>
      <c r="EI419" s="358"/>
      <c r="EJ419" s="358"/>
      <c r="EK419" s="358"/>
      <c r="EL419" s="358"/>
      <c r="EM419" s="358"/>
      <c r="EN419" s="358"/>
      <c r="EO419" s="358"/>
      <c r="EP419" s="358"/>
      <c r="EQ419" s="358"/>
      <c r="ER419" s="358"/>
      <c r="ES419" s="358"/>
      <c r="ET419" s="358"/>
      <c r="EU419" s="358"/>
      <c r="EV419" s="358"/>
      <c r="EW419" s="358"/>
      <c r="EX419" s="358"/>
      <c r="EY419" s="358"/>
      <c r="EZ419" s="358"/>
      <c r="FA419" s="358"/>
      <c r="FB419" s="358"/>
      <c r="FC419" s="358"/>
      <c r="FD419" s="358"/>
      <c r="FE419" s="358"/>
      <c r="FF419" s="358"/>
      <c r="FG419" s="358"/>
      <c r="FH419" s="358"/>
      <c r="FI419" s="358"/>
      <c r="FJ419" s="358"/>
      <c r="FK419" s="358"/>
      <c r="FL419" s="358"/>
      <c r="FM419" s="358"/>
      <c r="FN419" s="358"/>
      <c r="FO419" s="358"/>
      <c r="FP419" s="358"/>
      <c r="FQ419" s="358"/>
      <c r="FR419" s="358"/>
      <c r="FS419" s="358"/>
      <c r="FT419" s="358"/>
      <c r="FU419" s="358"/>
      <c r="FV419" s="358"/>
      <c r="FW419" s="358"/>
      <c r="FX419" s="358"/>
      <c r="FY419" s="358"/>
      <c r="FZ419" s="358"/>
      <c r="GA419" s="358"/>
      <c r="GB419" s="358"/>
      <c r="GC419" s="358"/>
      <c r="GD419" s="358"/>
      <c r="GE419" s="358"/>
      <c r="GF419" s="358"/>
      <c r="GG419" s="358"/>
      <c r="GH419" s="358"/>
      <c r="GI419" s="358"/>
      <c r="GJ419" s="358"/>
      <c r="GK419" s="358"/>
      <c r="GL419" s="358"/>
      <c r="GM419" s="358"/>
      <c r="GN419" s="358"/>
      <c r="GO419" s="358"/>
      <c r="GP419" s="358"/>
      <c r="GQ419" s="358"/>
      <c r="GR419" s="358"/>
      <c r="GS419" s="358"/>
      <c r="GT419" s="358"/>
      <c r="GU419" s="358"/>
      <c r="GV419" s="358"/>
      <c r="GW419" s="358"/>
      <c r="GX419" s="358"/>
      <c r="GY419" s="358"/>
      <c r="GZ419" s="358"/>
      <c r="HA419" s="358"/>
      <c r="HB419" s="358"/>
      <c r="HC419" s="358"/>
      <c r="HD419" s="358"/>
      <c r="HE419" s="358"/>
      <c r="HF419" s="358"/>
      <c r="HG419" s="358"/>
      <c r="HH419" s="358"/>
      <c r="HI419" s="358"/>
      <c r="HJ419" s="358"/>
      <c r="HK419" s="358"/>
      <c r="HL419" s="358"/>
      <c r="HM419" s="358"/>
      <c r="HN419" s="358"/>
      <c r="HO419" s="358"/>
      <c r="HP419" s="358"/>
      <c r="HQ419" s="358"/>
      <c r="HR419" s="358"/>
      <c r="HS419" s="358"/>
      <c r="HT419" s="358"/>
      <c r="HU419" s="358"/>
      <c r="HV419" s="358"/>
      <c r="HW419" s="358"/>
      <c r="HX419" s="358"/>
      <c r="HY419" s="358"/>
      <c r="HZ419" s="358"/>
      <c r="IA419" s="358"/>
      <c r="IB419" s="358"/>
      <c r="IC419" s="358"/>
      <c r="ID419" s="358"/>
      <c r="IE419" s="358"/>
      <c r="IF419" s="358"/>
      <c r="IG419" s="358"/>
      <c r="IH419" s="358"/>
      <c r="II419" s="358"/>
      <c r="IJ419" s="358"/>
      <c r="IK419" s="358"/>
      <c r="IL419" s="358"/>
      <c r="IM419" s="358"/>
      <c r="IN419" s="358"/>
      <c r="IO419" s="358"/>
      <c r="IP419" s="358"/>
      <c r="IQ419" s="358"/>
      <c r="IR419" s="358"/>
      <c r="IS419" s="358"/>
      <c r="IT419" s="358"/>
      <c r="IU419" s="358"/>
      <c r="IV419" s="358"/>
      <c r="IW419" s="358"/>
      <c r="IX419" s="358"/>
      <c r="IY419" s="358"/>
      <c r="IZ419" s="358"/>
      <c r="JA419" s="358"/>
      <c r="JB419" s="358"/>
      <c r="JC419" s="358"/>
      <c r="JD419" s="358"/>
      <c r="JE419" s="358"/>
      <c r="JF419" s="358"/>
      <c r="JG419" s="358"/>
      <c r="JH419" s="358"/>
      <c r="JI419" s="358"/>
      <c r="JJ419" s="358"/>
      <c r="JK419" s="358"/>
      <c r="JL419" s="358"/>
      <c r="JM419" s="358"/>
      <c r="JN419" s="358"/>
      <c r="JO419" s="358"/>
      <c r="JP419" s="358"/>
      <c r="JQ419" s="358"/>
      <c r="JR419" s="358"/>
      <c r="JS419" s="358"/>
      <c r="JT419" s="358"/>
      <c r="JU419" s="358"/>
      <c r="JV419" s="358"/>
      <c r="JW419" s="358"/>
      <c r="JX419" s="358"/>
      <c r="JY419" s="358"/>
      <c r="JZ419" s="358"/>
      <c r="KA419" s="358"/>
      <c r="KB419" s="358"/>
      <c r="KC419" s="358"/>
      <c r="KD419" s="358"/>
      <c r="KE419" s="358"/>
      <c r="KF419" s="358"/>
      <c r="KG419" s="358"/>
      <c r="KH419" s="358"/>
      <c r="KI419" s="358"/>
      <c r="KJ419" s="358"/>
      <c r="KK419" s="358"/>
      <c r="KL419" s="358"/>
      <c r="KM419" s="358"/>
      <c r="KN419" s="358"/>
      <c r="KO419" s="358"/>
      <c r="KP419" s="358"/>
      <c r="KQ419" s="358"/>
      <c r="KR419" s="358"/>
      <c r="KS419" s="358"/>
      <c r="KT419" s="358"/>
      <c r="KU419" s="358"/>
      <c r="KV419" s="358"/>
      <c r="KW419" s="358"/>
      <c r="KX419" s="358"/>
      <c r="KY419" s="358"/>
      <c r="KZ419" s="358"/>
      <c r="LA419" s="358"/>
      <c r="LB419" s="358"/>
      <c r="LC419" s="358"/>
      <c r="LD419" s="358"/>
      <c r="LE419" s="358"/>
      <c r="LF419" s="358"/>
      <c r="LG419" s="358"/>
      <c r="LH419" s="358"/>
      <c r="LI419" s="358"/>
      <c r="LJ419" s="358"/>
      <c r="LK419" s="358"/>
      <c r="LL419" s="358"/>
      <c r="LM419" s="358"/>
      <c r="LN419" s="358"/>
      <c r="LO419" s="358"/>
      <c r="LP419" s="358"/>
      <c r="LQ419" s="358"/>
      <c r="LR419" s="358"/>
      <c r="LS419" s="358"/>
      <c r="LT419" s="358"/>
      <c r="LU419" s="358"/>
      <c r="LV419" s="358"/>
      <c r="LW419" s="358"/>
      <c r="LX419" s="358"/>
      <c r="LY419" s="358"/>
      <c r="LZ419" s="358"/>
      <c r="MA419" s="358"/>
      <c r="MB419" s="358"/>
      <c r="MC419" s="358"/>
      <c r="MD419" s="358"/>
      <c r="ME419" s="358"/>
      <c r="MF419" s="358"/>
      <c r="MG419" s="358"/>
      <c r="MH419" s="358"/>
      <c r="MI419" s="358"/>
      <c r="MJ419" s="358"/>
      <c r="MK419" s="358"/>
      <c r="ML419" s="358"/>
      <c r="MM419" s="358"/>
      <c r="MN419" s="358"/>
      <c r="MO419" s="358"/>
      <c r="MP419" s="358"/>
      <c r="MQ419" s="358"/>
      <c r="MR419" s="358"/>
      <c r="MS419" s="358"/>
      <c r="MT419" s="358"/>
      <c r="MU419" s="358"/>
      <c r="MV419" s="358"/>
      <c r="MW419" s="358"/>
      <c r="MX419" s="358"/>
      <c r="MY419" s="358"/>
      <c r="MZ419" s="358"/>
      <c r="NA419" s="358"/>
      <c r="NB419" s="358"/>
      <c r="NC419" s="358"/>
      <c r="ND419" s="358"/>
      <c r="NE419" s="358"/>
      <c r="NF419" s="358"/>
      <c r="NG419" s="358"/>
      <c r="NH419" s="358"/>
      <c r="NI419" s="358"/>
      <c r="NJ419" s="358"/>
      <c r="NK419" s="358"/>
      <c r="NL419" s="358"/>
      <c r="NM419" s="358"/>
      <c r="NN419" s="358"/>
      <c r="NO419" s="358"/>
      <c r="NP419" s="358"/>
      <c r="NQ419" s="358"/>
      <c r="NR419" s="358"/>
      <c r="NS419" s="358"/>
      <c r="NT419" s="358"/>
      <c r="NU419" s="358"/>
      <c r="NV419" s="358"/>
      <c r="NW419" s="358"/>
      <c r="NX419" s="358"/>
      <c r="NY419" s="358"/>
      <c r="NZ419" s="358"/>
      <c r="OA419" s="358"/>
      <c r="OB419" s="358"/>
      <c r="OC419" s="358"/>
      <c r="OD419" s="358"/>
      <c r="OE419" s="358"/>
      <c r="OF419" s="358"/>
      <c r="OG419" s="358"/>
      <c r="OH419" s="358"/>
      <c r="OI419" s="358"/>
      <c r="OJ419" s="358"/>
      <c r="OK419" s="358"/>
      <c r="OL419" s="358"/>
      <c r="OM419" s="358"/>
      <c r="ON419" s="358"/>
      <c r="OO419" s="358"/>
      <c r="OP419" s="358"/>
      <c r="OQ419" s="358"/>
      <c r="OR419" s="358"/>
      <c r="OS419" s="358"/>
      <c r="OT419" s="358"/>
      <c r="OU419" s="358"/>
      <c r="OV419" s="358"/>
      <c r="OW419" s="358"/>
      <c r="OX419" s="358"/>
      <c r="OY419" s="358"/>
      <c r="OZ419" s="358"/>
      <c r="PA419" s="358"/>
      <c r="PB419" s="358"/>
      <c r="PC419" s="358"/>
      <c r="PD419" s="358"/>
      <c r="PE419" s="358"/>
      <c r="PF419" s="358"/>
      <c r="PG419" s="358"/>
      <c r="PH419" s="358"/>
      <c r="PI419" s="358"/>
      <c r="PJ419" s="358"/>
      <c r="PK419" s="358"/>
      <c r="PL419" s="358"/>
      <c r="PM419" s="358"/>
      <c r="PN419" s="358"/>
      <c r="PO419" s="358"/>
      <c r="PP419" s="358"/>
      <c r="PQ419" s="358"/>
      <c r="PR419" s="358"/>
      <c r="PS419" s="358"/>
      <c r="PT419" s="358"/>
      <c r="PU419" s="358"/>
      <c r="PV419" s="358"/>
      <c r="PW419" s="358"/>
      <c r="PX419" s="358"/>
      <c r="PY419" s="358"/>
      <c r="PZ419" s="358"/>
      <c r="QA419" s="358"/>
      <c r="QB419" s="358"/>
      <c r="QC419" s="358"/>
      <c r="QD419" s="358"/>
      <c r="QE419" s="358"/>
      <c r="QF419" s="358"/>
      <c r="QG419" s="358"/>
      <c r="QH419" s="358"/>
      <c r="QI419" s="358"/>
      <c r="QJ419" s="358"/>
      <c r="QK419" s="358"/>
      <c r="QL419" s="358"/>
      <c r="QM419" s="358"/>
      <c r="QN419" s="358"/>
      <c r="QO419" s="358"/>
      <c r="QP419" s="358"/>
      <c r="QQ419" s="358"/>
      <c r="QR419" s="358"/>
      <c r="QS419" s="358"/>
      <c r="QT419" s="358"/>
      <c r="QU419" s="358"/>
      <c r="QV419" s="358"/>
      <c r="QW419" s="358"/>
      <c r="QX419" s="358"/>
      <c r="QY419" s="358"/>
      <c r="QZ419" s="358"/>
      <c r="RA419" s="358"/>
      <c r="RB419" s="358"/>
      <c r="RC419" s="358"/>
      <c r="RD419" s="358"/>
      <c r="RE419" s="358"/>
      <c r="RF419" s="358"/>
      <c r="RG419" s="358"/>
      <c r="RH419" s="358"/>
      <c r="RI419" s="358"/>
      <c r="RJ419" s="358"/>
      <c r="RK419" s="358"/>
      <c r="RL419" s="358"/>
      <c r="RM419" s="358"/>
      <c r="RN419" s="358"/>
      <c r="RO419" s="358"/>
      <c r="RP419" s="358"/>
      <c r="RQ419" s="358"/>
      <c r="RR419" s="358"/>
      <c r="RS419" s="358"/>
      <c r="RT419" s="358"/>
      <c r="RU419" s="358"/>
      <c r="RV419" s="358"/>
      <c r="RW419" s="358"/>
      <c r="RX419" s="358"/>
      <c r="RY419" s="358"/>
      <c r="RZ419" s="358"/>
      <c r="SA419" s="358"/>
      <c r="SB419" s="358"/>
      <c r="SC419" s="358"/>
      <c r="SD419" s="358"/>
      <c r="SE419" s="358"/>
      <c r="SF419" s="358"/>
      <c r="SG419" s="358"/>
      <c r="SH419" s="358"/>
      <c r="SI419" s="358"/>
      <c r="SJ419" s="358"/>
      <c r="SK419" s="358"/>
      <c r="SL419" s="358"/>
      <c r="SM419" s="358"/>
      <c r="SN419" s="358"/>
      <c r="SO419" s="358"/>
      <c r="SP419" s="358"/>
      <c r="SQ419" s="358"/>
      <c r="SR419" s="358"/>
      <c r="SS419" s="358"/>
      <c r="ST419" s="358"/>
      <c r="SU419" s="358"/>
      <c r="SV419" s="358"/>
      <c r="SW419" s="358"/>
      <c r="SX419" s="358"/>
      <c r="SY419" s="358"/>
      <c r="SZ419" s="358"/>
      <c r="TA419" s="358"/>
      <c r="TB419" s="358"/>
      <c r="TC419" s="358"/>
      <c r="TD419" s="358"/>
      <c r="TE419" s="358"/>
      <c r="TF419" s="358"/>
      <c r="TG419" s="358"/>
      <c r="TH419" s="358"/>
      <c r="TI419" s="358"/>
      <c r="TJ419" s="358"/>
      <c r="TK419" s="358"/>
      <c r="TL419" s="358"/>
      <c r="TM419" s="358"/>
      <c r="TN419" s="358"/>
      <c r="TO419" s="358"/>
      <c r="TP419" s="358"/>
      <c r="TQ419" s="358"/>
      <c r="TR419" s="358"/>
      <c r="TS419" s="358"/>
      <c r="TT419" s="358"/>
      <c r="TU419" s="358"/>
      <c r="TV419" s="358"/>
      <c r="TW419" s="358"/>
      <c r="TX419" s="358"/>
      <c r="TY419" s="358"/>
      <c r="TZ419" s="358"/>
      <c r="UA419" s="358"/>
      <c r="UB419" s="358"/>
      <c r="UC419" s="358"/>
      <c r="UD419" s="358"/>
      <c r="UE419" s="358"/>
      <c r="UF419" s="358"/>
      <c r="UG419" s="358"/>
      <c r="UH419" s="358"/>
      <c r="UI419" s="358"/>
      <c r="UJ419" s="358"/>
      <c r="UK419" s="358"/>
      <c r="UL419" s="358"/>
      <c r="UM419" s="358"/>
      <c r="UN419" s="358"/>
      <c r="UO419" s="358"/>
      <c r="UP419" s="358"/>
      <c r="UQ419" s="358"/>
      <c r="UR419" s="358"/>
      <c r="US419" s="358"/>
      <c r="UT419" s="358"/>
      <c r="UU419" s="358"/>
      <c r="UV419" s="358"/>
      <c r="UW419" s="358"/>
      <c r="UX419" s="358"/>
      <c r="UY419" s="358"/>
      <c r="UZ419" s="358"/>
      <c r="VA419" s="358"/>
      <c r="VB419" s="358"/>
      <c r="VC419" s="358"/>
      <c r="VD419" s="358"/>
      <c r="VE419" s="358"/>
      <c r="VF419" s="358"/>
      <c r="VG419" s="358"/>
      <c r="VH419" s="358"/>
      <c r="VI419" s="358"/>
      <c r="VJ419" s="358"/>
      <c r="VK419" s="358"/>
      <c r="VL419" s="358"/>
      <c r="VM419" s="358"/>
      <c r="VN419" s="358"/>
      <c r="VO419" s="358"/>
      <c r="VP419" s="358"/>
      <c r="VQ419" s="358"/>
      <c r="VR419" s="358"/>
      <c r="VS419" s="358"/>
      <c r="VT419" s="358"/>
      <c r="VU419" s="358"/>
      <c r="VV419" s="358"/>
      <c r="VW419" s="358"/>
      <c r="VX419" s="358"/>
      <c r="VY419" s="358"/>
      <c r="VZ419" s="358"/>
      <c r="WA419" s="358"/>
      <c r="WB419" s="358"/>
      <c r="WC419" s="358"/>
      <c r="WD419" s="358"/>
      <c r="WE419" s="358"/>
      <c r="WF419" s="358"/>
      <c r="WG419" s="358"/>
      <c r="WH419" s="358"/>
    </row>
    <row r="420" spans="1:606" s="357" customFormat="1" ht="127.5" customHeight="1">
      <c r="A420" s="359"/>
      <c r="B420" s="35" t="s">
        <v>974</v>
      </c>
      <c r="C420" s="222"/>
      <c r="D420" s="38" t="s">
        <v>942</v>
      </c>
      <c r="E420" s="544" t="s">
        <v>943</v>
      </c>
      <c r="F420" s="892" t="s">
        <v>113</v>
      </c>
      <c r="G420" s="893">
        <v>41367</v>
      </c>
      <c r="H420" s="893" t="s">
        <v>114</v>
      </c>
      <c r="I420" s="607" t="s">
        <v>0</v>
      </c>
      <c r="J420" s="607" t="s">
        <v>544</v>
      </c>
      <c r="K420" s="603" t="s">
        <v>941</v>
      </c>
      <c r="L420" s="607" t="s">
        <v>5</v>
      </c>
      <c r="M420" s="604">
        <v>178343</v>
      </c>
      <c r="N420" s="604">
        <v>140692</v>
      </c>
      <c r="O420" s="604">
        <v>802500</v>
      </c>
      <c r="P420" s="609">
        <v>802500</v>
      </c>
      <c r="Q420" s="604">
        <v>802500</v>
      </c>
      <c r="R420" s="604">
        <v>802500</v>
      </c>
      <c r="S420" s="444">
        <v>3</v>
      </c>
      <c r="BF420" s="358"/>
      <c r="BG420" s="358"/>
      <c r="BH420" s="358"/>
      <c r="BI420" s="358"/>
      <c r="BJ420" s="358"/>
      <c r="BK420" s="358"/>
      <c r="BL420" s="358"/>
      <c r="BM420" s="358"/>
      <c r="BN420" s="358"/>
      <c r="BO420" s="358"/>
      <c r="BP420" s="358"/>
      <c r="BQ420" s="358"/>
      <c r="BR420" s="358"/>
      <c r="BS420" s="358"/>
      <c r="BT420" s="358"/>
      <c r="BU420" s="358"/>
      <c r="BV420" s="358"/>
      <c r="BW420" s="358"/>
      <c r="BX420" s="358"/>
      <c r="BY420" s="358"/>
      <c r="BZ420" s="358"/>
      <c r="CA420" s="358"/>
      <c r="CB420" s="358"/>
      <c r="CC420" s="358"/>
      <c r="CD420" s="358"/>
      <c r="CE420" s="358"/>
      <c r="CF420" s="358"/>
      <c r="CG420" s="358"/>
      <c r="CH420" s="358"/>
      <c r="CI420" s="358"/>
      <c r="CJ420" s="358"/>
      <c r="CK420" s="358"/>
      <c r="CL420" s="358"/>
      <c r="CM420" s="358"/>
      <c r="CN420" s="358"/>
      <c r="CO420" s="358"/>
      <c r="CP420" s="358"/>
      <c r="CQ420" s="358"/>
      <c r="CR420" s="358"/>
      <c r="CS420" s="358"/>
      <c r="CT420" s="358"/>
      <c r="CU420" s="358"/>
      <c r="CV420" s="358"/>
      <c r="CW420" s="358"/>
      <c r="CX420" s="358"/>
      <c r="CY420" s="358"/>
      <c r="CZ420" s="358"/>
      <c r="DA420" s="358"/>
      <c r="DB420" s="358"/>
      <c r="DC420" s="358"/>
      <c r="DD420" s="358"/>
      <c r="DE420" s="358"/>
      <c r="DF420" s="358"/>
      <c r="DG420" s="358"/>
      <c r="DH420" s="358"/>
      <c r="DI420" s="358"/>
      <c r="DJ420" s="358"/>
      <c r="DK420" s="358"/>
      <c r="DL420" s="358"/>
      <c r="DM420" s="358"/>
      <c r="DN420" s="358"/>
      <c r="DO420" s="358"/>
      <c r="DP420" s="358"/>
      <c r="DQ420" s="358"/>
      <c r="DR420" s="358"/>
      <c r="DS420" s="358"/>
      <c r="DT420" s="358"/>
      <c r="DU420" s="358"/>
      <c r="DV420" s="358"/>
      <c r="DW420" s="358"/>
      <c r="DX420" s="358"/>
      <c r="DY420" s="358"/>
      <c r="DZ420" s="358"/>
      <c r="EA420" s="358"/>
      <c r="EB420" s="358"/>
      <c r="EC420" s="358"/>
      <c r="ED420" s="358"/>
      <c r="EE420" s="358"/>
      <c r="EF420" s="358"/>
      <c r="EG420" s="358"/>
      <c r="EH420" s="358"/>
      <c r="EI420" s="358"/>
      <c r="EJ420" s="358"/>
      <c r="EK420" s="358"/>
      <c r="EL420" s="358"/>
      <c r="EM420" s="358"/>
      <c r="EN420" s="358"/>
      <c r="EO420" s="358"/>
      <c r="EP420" s="358"/>
      <c r="EQ420" s="358"/>
      <c r="ER420" s="358"/>
      <c r="ES420" s="358"/>
      <c r="ET420" s="358"/>
      <c r="EU420" s="358"/>
      <c r="EV420" s="358"/>
      <c r="EW420" s="358"/>
      <c r="EX420" s="358"/>
      <c r="EY420" s="358"/>
      <c r="EZ420" s="358"/>
      <c r="FA420" s="358"/>
      <c r="FB420" s="358"/>
      <c r="FC420" s="358"/>
      <c r="FD420" s="358"/>
      <c r="FE420" s="358"/>
      <c r="FF420" s="358"/>
      <c r="FG420" s="358"/>
      <c r="FH420" s="358"/>
      <c r="FI420" s="358"/>
      <c r="FJ420" s="358"/>
      <c r="FK420" s="358"/>
      <c r="FL420" s="358"/>
      <c r="FM420" s="358"/>
      <c r="FN420" s="358"/>
      <c r="FO420" s="358"/>
      <c r="FP420" s="358"/>
      <c r="FQ420" s="358"/>
      <c r="FR420" s="358"/>
      <c r="FS420" s="358"/>
      <c r="FT420" s="358"/>
      <c r="FU420" s="358"/>
      <c r="FV420" s="358"/>
      <c r="FW420" s="358"/>
      <c r="FX420" s="358"/>
      <c r="FY420" s="358"/>
      <c r="FZ420" s="358"/>
      <c r="GA420" s="358"/>
      <c r="GB420" s="358"/>
      <c r="GC420" s="358"/>
      <c r="GD420" s="358"/>
      <c r="GE420" s="358"/>
      <c r="GF420" s="358"/>
      <c r="GG420" s="358"/>
      <c r="GH420" s="358"/>
      <c r="GI420" s="358"/>
      <c r="GJ420" s="358"/>
      <c r="GK420" s="358"/>
      <c r="GL420" s="358"/>
      <c r="GM420" s="358"/>
      <c r="GN420" s="358"/>
      <c r="GO420" s="358"/>
      <c r="GP420" s="358"/>
      <c r="GQ420" s="358"/>
      <c r="GR420" s="358"/>
      <c r="GS420" s="358"/>
      <c r="GT420" s="358"/>
      <c r="GU420" s="358"/>
      <c r="GV420" s="358"/>
      <c r="GW420" s="358"/>
      <c r="GX420" s="358"/>
      <c r="GY420" s="358"/>
      <c r="GZ420" s="358"/>
      <c r="HA420" s="358"/>
      <c r="HB420" s="358"/>
      <c r="HC420" s="358"/>
      <c r="HD420" s="358"/>
      <c r="HE420" s="358"/>
      <c r="HF420" s="358"/>
      <c r="HG420" s="358"/>
      <c r="HH420" s="358"/>
      <c r="HI420" s="358"/>
      <c r="HJ420" s="358"/>
      <c r="HK420" s="358"/>
      <c r="HL420" s="358"/>
      <c r="HM420" s="358"/>
      <c r="HN420" s="358"/>
      <c r="HO420" s="358"/>
      <c r="HP420" s="358"/>
      <c r="HQ420" s="358"/>
      <c r="HR420" s="358"/>
      <c r="HS420" s="358"/>
      <c r="HT420" s="358"/>
      <c r="HU420" s="358"/>
      <c r="HV420" s="358"/>
      <c r="HW420" s="358"/>
      <c r="HX420" s="358"/>
      <c r="HY420" s="358"/>
      <c r="HZ420" s="358"/>
      <c r="IA420" s="358"/>
      <c r="IB420" s="358"/>
      <c r="IC420" s="358"/>
      <c r="ID420" s="358"/>
      <c r="IE420" s="358"/>
      <c r="IF420" s="358"/>
      <c r="IG420" s="358"/>
      <c r="IH420" s="358"/>
      <c r="II420" s="358"/>
      <c r="IJ420" s="358"/>
      <c r="IK420" s="358"/>
      <c r="IL420" s="358"/>
      <c r="IM420" s="358"/>
      <c r="IN420" s="358"/>
      <c r="IO420" s="358"/>
      <c r="IP420" s="358"/>
      <c r="IQ420" s="358"/>
      <c r="IR420" s="358"/>
      <c r="IS420" s="358"/>
      <c r="IT420" s="358"/>
      <c r="IU420" s="358"/>
      <c r="IV420" s="358"/>
      <c r="IW420" s="358"/>
      <c r="IX420" s="358"/>
      <c r="IY420" s="358"/>
      <c r="IZ420" s="358"/>
      <c r="JA420" s="358"/>
      <c r="JB420" s="358"/>
      <c r="JC420" s="358"/>
      <c r="JD420" s="358"/>
      <c r="JE420" s="358"/>
      <c r="JF420" s="358"/>
      <c r="JG420" s="358"/>
      <c r="JH420" s="358"/>
      <c r="JI420" s="358"/>
      <c r="JJ420" s="358"/>
      <c r="JK420" s="358"/>
      <c r="JL420" s="358"/>
      <c r="JM420" s="358"/>
      <c r="JN420" s="358"/>
      <c r="JO420" s="358"/>
      <c r="JP420" s="358"/>
      <c r="JQ420" s="358"/>
      <c r="JR420" s="358"/>
      <c r="JS420" s="358"/>
      <c r="JT420" s="358"/>
      <c r="JU420" s="358"/>
      <c r="JV420" s="358"/>
      <c r="JW420" s="358"/>
      <c r="JX420" s="358"/>
      <c r="JY420" s="358"/>
      <c r="JZ420" s="358"/>
      <c r="KA420" s="358"/>
      <c r="KB420" s="358"/>
      <c r="KC420" s="358"/>
      <c r="KD420" s="358"/>
      <c r="KE420" s="358"/>
      <c r="KF420" s="358"/>
      <c r="KG420" s="358"/>
      <c r="KH420" s="358"/>
      <c r="KI420" s="358"/>
      <c r="KJ420" s="358"/>
      <c r="KK420" s="358"/>
      <c r="KL420" s="358"/>
      <c r="KM420" s="358"/>
      <c r="KN420" s="358"/>
      <c r="KO420" s="358"/>
      <c r="KP420" s="358"/>
      <c r="KQ420" s="358"/>
      <c r="KR420" s="358"/>
      <c r="KS420" s="358"/>
      <c r="KT420" s="358"/>
      <c r="KU420" s="358"/>
      <c r="KV420" s="358"/>
      <c r="KW420" s="358"/>
      <c r="KX420" s="358"/>
      <c r="KY420" s="358"/>
      <c r="KZ420" s="358"/>
      <c r="LA420" s="358"/>
      <c r="LB420" s="358"/>
      <c r="LC420" s="358"/>
      <c r="LD420" s="358"/>
      <c r="LE420" s="358"/>
      <c r="LF420" s="358"/>
      <c r="LG420" s="358"/>
      <c r="LH420" s="358"/>
      <c r="LI420" s="358"/>
      <c r="LJ420" s="358"/>
      <c r="LK420" s="358"/>
      <c r="LL420" s="358"/>
      <c r="LM420" s="358"/>
      <c r="LN420" s="358"/>
      <c r="LO420" s="358"/>
      <c r="LP420" s="358"/>
      <c r="LQ420" s="358"/>
      <c r="LR420" s="358"/>
      <c r="LS420" s="358"/>
      <c r="LT420" s="358"/>
      <c r="LU420" s="358"/>
      <c r="LV420" s="358"/>
      <c r="LW420" s="358"/>
      <c r="LX420" s="358"/>
      <c r="LY420" s="358"/>
      <c r="LZ420" s="358"/>
      <c r="MA420" s="358"/>
      <c r="MB420" s="358"/>
      <c r="MC420" s="358"/>
      <c r="MD420" s="358"/>
      <c r="ME420" s="358"/>
      <c r="MF420" s="358"/>
      <c r="MG420" s="358"/>
      <c r="MH420" s="358"/>
      <c r="MI420" s="358"/>
      <c r="MJ420" s="358"/>
      <c r="MK420" s="358"/>
      <c r="ML420" s="358"/>
      <c r="MM420" s="358"/>
      <c r="MN420" s="358"/>
      <c r="MO420" s="358"/>
      <c r="MP420" s="358"/>
      <c r="MQ420" s="358"/>
      <c r="MR420" s="358"/>
      <c r="MS420" s="358"/>
      <c r="MT420" s="358"/>
      <c r="MU420" s="358"/>
      <c r="MV420" s="358"/>
      <c r="MW420" s="358"/>
      <c r="MX420" s="358"/>
      <c r="MY420" s="358"/>
      <c r="MZ420" s="358"/>
      <c r="NA420" s="358"/>
      <c r="NB420" s="358"/>
      <c r="NC420" s="358"/>
      <c r="ND420" s="358"/>
      <c r="NE420" s="358"/>
      <c r="NF420" s="358"/>
      <c r="NG420" s="358"/>
      <c r="NH420" s="358"/>
      <c r="NI420" s="358"/>
      <c r="NJ420" s="358"/>
      <c r="NK420" s="358"/>
      <c r="NL420" s="358"/>
      <c r="NM420" s="358"/>
      <c r="NN420" s="358"/>
      <c r="NO420" s="358"/>
      <c r="NP420" s="358"/>
      <c r="NQ420" s="358"/>
      <c r="NR420" s="358"/>
      <c r="NS420" s="358"/>
      <c r="NT420" s="358"/>
      <c r="NU420" s="358"/>
      <c r="NV420" s="358"/>
      <c r="NW420" s="358"/>
      <c r="NX420" s="358"/>
      <c r="NY420" s="358"/>
      <c r="NZ420" s="358"/>
      <c r="OA420" s="358"/>
      <c r="OB420" s="358"/>
      <c r="OC420" s="358"/>
      <c r="OD420" s="358"/>
      <c r="OE420" s="358"/>
      <c r="OF420" s="358"/>
      <c r="OG420" s="358"/>
      <c r="OH420" s="358"/>
      <c r="OI420" s="358"/>
      <c r="OJ420" s="358"/>
      <c r="OK420" s="358"/>
      <c r="OL420" s="358"/>
      <c r="OM420" s="358"/>
      <c r="ON420" s="358"/>
      <c r="OO420" s="358"/>
      <c r="OP420" s="358"/>
      <c r="OQ420" s="358"/>
      <c r="OR420" s="358"/>
      <c r="OS420" s="358"/>
      <c r="OT420" s="358"/>
      <c r="OU420" s="358"/>
      <c r="OV420" s="358"/>
      <c r="OW420" s="358"/>
      <c r="OX420" s="358"/>
      <c r="OY420" s="358"/>
      <c r="OZ420" s="358"/>
      <c r="PA420" s="358"/>
      <c r="PB420" s="358"/>
      <c r="PC420" s="358"/>
      <c r="PD420" s="358"/>
      <c r="PE420" s="358"/>
      <c r="PF420" s="358"/>
      <c r="PG420" s="358"/>
      <c r="PH420" s="358"/>
      <c r="PI420" s="358"/>
      <c r="PJ420" s="358"/>
      <c r="PK420" s="358"/>
      <c r="PL420" s="358"/>
      <c r="PM420" s="358"/>
      <c r="PN420" s="358"/>
      <c r="PO420" s="358"/>
      <c r="PP420" s="358"/>
      <c r="PQ420" s="358"/>
      <c r="PR420" s="358"/>
      <c r="PS420" s="358"/>
      <c r="PT420" s="358"/>
      <c r="PU420" s="358"/>
      <c r="PV420" s="358"/>
      <c r="PW420" s="358"/>
      <c r="PX420" s="358"/>
      <c r="PY420" s="358"/>
      <c r="PZ420" s="358"/>
      <c r="QA420" s="358"/>
      <c r="QB420" s="358"/>
      <c r="QC420" s="358"/>
      <c r="QD420" s="358"/>
      <c r="QE420" s="358"/>
      <c r="QF420" s="358"/>
      <c r="QG420" s="358"/>
      <c r="QH420" s="358"/>
      <c r="QI420" s="358"/>
      <c r="QJ420" s="358"/>
      <c r="QK420" s="358"/>
      <c r="QL420" s="358"/>
      <c r="QM420" s="358"/>
      <c r="QN420" s="358"/>
      <c r="QO420" s="358"/>
      <c r="QP420" s="358"/>
      <c r="QQ420" s="358"/>
      <c r="QR420" s="358"/>
      <c r="QS420" s="358"/>
      <c r="QT420" s="358"/>
      <c r="QU420" s="358"/>
      <c r="QV420" s="358"/>
      <c r="QW420" s="358"/>
      <c r="QX420" s="358"/>
      <c r="QY420" s="358"/>
      <c r="QZ420" s="358"/>
      <c r="RA420" s="358"/>
      <c r="RB420" s="358"/>
      <c r="RC420" s="358"/>
      <c r="RD420" s="358"/>
      <c r="RE420" s="358"/>
      <c r="RF420" s="358"/>
      <c r="RG420" s="358"/>
      <c r="RH420" s="358"/>
      <c r="RI420" s="358"/>
      <c r="RJ420" s="358"/>
      <c r="RK420" s="358"/>
      <c r="RL420" s="358"/>
      <c r="RM420" s="358"/>
      <c r="RN420" s="358"/>
      <c r="RO420" s="358"/>
      <c r="RP420" s="358"/>
      <c r="RQ420" s="358"/>
      <c r="RR420" s="358"/>
      <c r="RS420" s="358"/>
      <c r="RT420" s="358"/>
      <c r="RU420" s="358"/>
      <c r="RV420" s="358"/>
      <c r="RW420" s="358"/>
      <c r="RX420" s="358"/>
      <c r="RY420" s="358"/>
      <c r="RZ420" s="358"/>
      <c r="SA420" s="358"/>
      <c r="SB420" s="358"/>
      <c r="SC420" s="358"/>
      <c r="SD420" s="358"/>
      <c r="SE420" s="358"/>
      <c r="SF420" s="358"/>
      <c r="SG420" s="358"/>
      <c r="SH420" s="358"/>
      <c r="SI420" s="358"/>
      <c r="SJ420" s="358"/>
      <c r="SK420" s="358"/>
      <c r="SL420" s="358"/>
      <c r="SM420" s="358"/>
      <c r="SN420" s="358"/>
      <c r="SO420" s="358"/>
      <c r="SP420" s="358"/>
      <c r="SQ420" s="358"/>
      <c r="SR420" s="358"/>
      <c r="SS420" s="358"/>
      <c r="ST420" s="358"/>
      <c r="SU420" s="358"/>
      <c r="SV420" s="358"/>
      <c r="SW420" s="358"/>
      <c r="SX420" s="358"/>
      <c r="SY420" s="358"/>
      <c r="SZ420" s="358"/>
      <c r="TA420" s="358"/>
      <c r="TB420" s="358"/>
      <c r="TC420" s="358"/>
      <c r="TD420" s="358"/>
      <c r="TE420" s="358"/>
      <c r="TF420" s="358"/>
      <c r="TG420" s="358"/>
      <c r="TH420" s="358"/>
      <c r="TI420" s="358"/>
      <c r="TJ420" s="358"/>
      <c r="TK420" s="358"/>
      <c r="TL420" s="358"/>
      <c r="TM420" s="358"/>
      <c r="TN420" s="358"/>
      <c r="TO420" s="358"/>
      <c r="TP420" s="358"/>
      <c r="TQ420" s="358"/>
      <c r="TR420" s="358"/>
      <c r="TS420" s="358"/>
      <c r="TT420" s="358"/>
      <c r="TU420" s="358"/>
      <c r="TV420" s="358"/>
      <c r="TW420" s="358"/>
      <c r="TX420" s="358"/>
      <c r="TY420" s="358"/>
      <c r="TZ420" s="358"/>
      <c r="UA420" s="358"/>
      <c r="UB420" s="358"/>
      <c r="UC420" s="358"/>
      <c r="UD420" s="358"/>
      <c r="UE420" s="358"/>
      <c r="UF420" s="358"/>
      <c r="UG420" s="358"/>
      <c r="UH420" s="358"/>
      <c r="UI420" s="358"/>
      <c r="UJ420" s="358"/>
      <c r="UK420" s="358"/>
      <c r="UL420" s="358"/>
      <c r="UM420" s="358"/>
      <c r="UN420" s="358"/>
      <c r="UO420" s="358"/>
      <c r="UP420" s="358"/>
      <c r="UQ420" s="358"/>
      <c r="UR420" s="358"/>
      <c r="US420" s="358"/>
      <c r="UT420" s="358"/>
      <c r="UU420" s="358"/>
      <c r="UV420" s="358"/>
      <c r="UW420" s="358"/>
      <c r="UX420" s="358"/>
      <c r="UY420" s="358"/>
      <c r="UZ420" s="358"/>
      <c r="VA420" s="358"/>
      <c r="VB420" s="358"/>
      <c r="VC420" s="358"/>
      <c r="VD420" s="358"/>
      <c r="VE420" s="358"/>
      <c r="VF420" s="358"/>
      <c r="VG420" s="358"/>
      <c r="VH420" s="358"/>
      <c r="VI420" s="358"/>
      <c r="VJ420" s="358"/>
      <c r="VK420" s="358"/>
      <c r="VL420" s="358"/>
      <c r="VM420" s="358"/>
      <c r="VN420" s="358"/>
      <c r="VO420" s="358"/>
      <c r="VP420" s="358"/>
      <c r="VQ420" s="358"/>
      <c r="VR420" s="358"/>
      <c r="VS420" s="358"/>
      <c r="VT420" s="358"/>
      <c r="VU420" s="358"/>
      <c r="VV420" s="358"/>
      <c r="VW420" s="358"/>
      <c r="VX420" s="358"/>
      <c r="VY420" s="358"/>
      <c r="VZ420" s="358"/>
      <c r="WA420" s="358"/>
      <c r="WB420" s="358"/>
      <c r="WC420" s="358"/>
      <c r="WD420" s="358"/>
      <c r="WE420" s="358"/>
      <c r="WF420" s="358"/>
      <c r="WG420" s="358"/>
      <c r="WH420" s="358"/>
    </row>
    <row r="421" spans="1:606" s="357" customFormat="1" ht="81" customHeight="1">
      <c r="A421" s="359"/>
      <c r="B421" s="233" t="s">
        <v>975</v>
      </c>
      <c r="C421" s="266" t="s">
        <v>976</v>
      </c>
      <c r="D421" s="471" t="s">
        <v>893</v>
      </c>
      <c r="E421" s="373" t="s">
        <v>922</v>
      </c>
      <c r="F421" s="475" t="s">
        <v>113</v>
      </c>
      <c r="G421" s="894">
        <v>43894</v>
      </c>
      <c r="H421" s="894" t="s">
        <v>114</v>
      </c>
      <c r="I421" s="608" t="s">
        <v>0</v>
      </c>
      <c r="J421" s="608" t="s">
        <v>544</v>
      </c>
      <c r="K421" s="746" t="s">
        <v>923</v>
      </c>
      <c r="L421" s="608" t="s">
        <v>54</v>
      </c>
      <c r="M421" s="602">
        <f>SUM(M422:M426)</f>
        <v>256676739.63</v>
      </c>
      <c r="N421" s="602">
        <f>N422+N423+N425+N426+N424</f>
        <v>256676739.63000003</v>
      </c>
      <c r="O421" s="602">
        <f>O422+O423+O425+O426+O424</f>
        <v>266060000</v>
      </c>
      <c r="P421" s="602">
        <f t="shared" ref="P421:R421" si="39">P422+P423+P425+P426+P424</f>
        <v>266060000</v>
      </c>
      <c r="Q421" s="602">
        <f t="shared" si="39"/>
        <v>266060000</v>
      </c>
      <c r="R421" s="602">
        <f t="shared" si="39"/>
        <v>266060000</v>
      </c>
      <c r="S421" s="462"/>
      <c r="V421" s="360">
        <f>O421-247898239.63</f>
        <v>18161760.370000005</v>
      </c>
      <c r="BF421" s="358"/>
      <c r="BG421" s="358"/>
      <c r="BH421" s="358"/>
      <c r="BI421" s="358"/>
      <c r="BJ421" s="358"/>
      <c r="BK421" s="358"/>
      <c r="BL421" s="358"/>
      <c r="BM421" s="358"/>
      <c r="BN421" s="358"/>
      <c r="BO421" s="358"/>
      <c r="BP421" s="358"/>
      <c r="BQ421" s="358"/>
      <c r="BR421" s="358"/>
      <c r="BS421" s="358"/>
      <c r="BT421" s="358"/>
      <c r="BU421" s="358"/>
      <c r="BV421" s="358"/>
      <c r="BW421" s="358"/>
      <c r="BX421" s="358"/>
      <c r="BY421" s="358"/>
      <c r="BZ421" s="358"/>
      <c r="CA421" s="358"/>
      <c r="CB421" s="358"/>
      <c r="CC421" s="358"/>
      <c r="CD421" s="358"/>
      <c r="CE421" s="358"/>
      <c r="CF421" s="358"/>
      <c r="CG421" s="358"/>
      <c r="CH421" s="358"/>
      <c r="CI421" s="358"/>
      <c r="CJ421" s="358"/>
      <c r="CK421" s="358"/>
      <c r="CL421" s="358"/>
      <c r="CM421" s="358"/>
      <c r="CN421" s="358"/>
      <c r="CO421" s="358"/>
      <c r="CP421" s="358"/>
      <c r="CQ421" s="358"/>
      <c r="CR421" s="358"/>
      <c r="CS421" s="358"/>
      <c r="CT421" s="358"/>
      <c r="CU421" s="358"/>
      <c r="CV421" s="358"/>
      <c r="CW421" s="358"/>
      <c r="CX421" s="358"/>
      <c r="CY421" s="358"/>
      <c r="CZ421" s="358"/>
      <c r="DA421" s="358"/>
      <c r="DB421" s="358"/>
      <c r="DC421" s="358"/>
      <c r="DD421" s="358"/>
      <c r="DE421" s="358"/>
      <c r="DF421" s="358"/>
      <c r="DG421" s="358"/>
      <c r="DH421" s="358"/>
      <c r="DI421" s="358"/>
      <c r="DJ421" s="358"/>
      <c r="DK421" s="358"/>
      <c r="DL421" s="358"/>
      <c r="DM421" s="358"/>
      <c r="DN421" s="358"/>
      <c r="DO421" s="358"/>
      <c r="DP421" s="358"/>
      <c r="DQ421" s="358"/>
      <c r="DR421" s="358"/>
      <c r="DS421" s="358"/>
      <c r="DT421" s="358"/>
      <c r="DU421" s="358"/>
      <c r="DV421" s="358"/>
      <c r="DW421" s="358"/>
      <c r="DX421" s="358"/>
      <c r="DY421" s="358"/>
      <c r="DZ421" s="358"/>
      <c r="EA421" s="358"/>
      <c r="EB421" s="358"/>
      <c r="EC421" s="358"/>
      <c r="ED421" s="358"/>
      <c r="EE421" s="358"/>
      <c r="EF421" s="358"/>
      <c r="EG421" s="358"/>
      <c r="EH421" s="358"/>
      <c r="EI421" s="358"/>
      <c r="EJ421" s="358"/>
      <c r="EK421" s="358"/>
      <c r="EL421" s="358"/>
      <c r="EM421" s="358"/>
      <c r="EN421" s="358"/>
      <c r="EO421" s="358"/>
      <c r="EP421" s="358"/>
      <c r="EQ421" s="358"/>
      <c r="ER421" s="358"/>
      <c r="ES421" s="358"/>
      <c r="ET421" s="358"/>
      <c r="EU421" s="358"/>
      <c r="EV421" s="358"/>
      <c r="EW421" s="358"/>
      <c r="EX421" s="358"/>
      <c r="EY421" s="358"/>
      <c r="EZ421" s="358"/>
      <c r="FA421" s="358"/>
      <c r="FB421" s="358"/>
      <c r="FC421" s="358"/>
      <c r="FD421" s="358"/>
      <c r="FE421" s="358"/>
      <c r="FF421" s="358"/>
      <c r="FG421" s="358"/>
      <c r="FH421" s="358"/>
      <c r="FI421" s="358"/>
      <c r="FJ421" s="358"/>
      <c r="FK421" s="358"/>
      <c r="FL421" s="358"/>
      <c r="FM421" s="358"/>
      <c r="FN421" s="358"/>
      <c r="FO421" s="358"/>
      <c r="FP421" s="358"/>
      <c r="FQ421" s="358"/>
      <c r="FR421" s="358"/>
      <c r="FS421" s="358"/>
      <c r="FT421" s="358"/>
      <c r="FU421" s="358"/>
      <c r="FV421" s="358"/>
      <c r="FW421" s="358"/>
      <c r="FX421" s="358"/>
      <c r="FY421" s="358"/>
      <c r="FZ421" s="358"/>
      <c r="GA421" s="358"/>
      <c r="GB421" s="358"/>
      <c r="GC421" s="358"/>
      <c r="GD421" s="358"/>
      <c r="GE421" s="358"/>
      <c r="GF421" s="358"/>
      <c r="GG421" s="358"/>
      <c r="GH421" s="358"/>
      <c r="GI421" s="358"/>
      <c r="GJ421" s="358"/>
      <c r="GK421" s="358"/>
      <c r="GL421" s="358"/>
      <c r="GM421" s="358"/>
      <c r="GN421" s="358"/>
      <c r="GO421" s="358"/>
      <c r="GP421" s="358"/>
      <c r="GQ421" s="358"/>
      <c r="GR421" s="358"/>
      <c r="GS421" s="358"/>
      <c r="GT421" s="358"/>
      <c r="GU421" s="358"/>
      <c r="GV421" s="358"/>
      <c r="GW421" s="358"/>
      <c r="GX421" s="358"/>
      <c r="GY421" s="358"/>
      <c r="GZ421" s="358"/>
      <c r="HA421" s="358"/>
      <c r="HB421" s="358"/>
      <c r="HC421" s="358"/>
      <c r="HD421" s="358"/>
      <c r="HE421" s="358"/>
      <c r="HF421" s="358"/>
      <c r="HG421" s="358"/>
      <c r="HH421" s="358"/>
      <c r="HI421" s="358"/>
      <c r="HJ421" s="358"/>
      <c r="HK421" s="358"/>
      <c r="HL421" s="358"/>
      <c r="HM421" s="358"/>
      <c r="HN421" s="358"/>
      <c r="HO421" s="358"/>
      <c r="HP421" s="358"/>
      <c r="HQ421" s="358"/>
      <c r="HR421" s="358"/>
      <c r="HS421" s="358"/>
      <c r="HT421" s="358"/>
      <c r="HU421" s="358"/>
      <c r="HV421" s="358"/>
      <c r="HW421" s="358"/>
      <c r="HX421" s="358"/>
      <c r="HY421" s="358"/>
      <c r="HZ421" s="358"/>
      <c r="IA421" s="358"/>
      <c r="IB421" s="358"/>
      <c r="IC421" s="358"/>
      <c r="ID421" s="358"/>
      <c r="IE421" s="358"/>
      <c r="IF421" s="358"/>
      <c r="IG421" s="358"/>
      <c r="IH421" s="358"/>
      <c r="II421" s="358"/>
      <c r="IJ421" s="358"/>
      <c r="IK421" s="358"/>
      <c r="IL421" s="358"/>
      <c r="IM421" s="358"/>
      <c r="IN421" s="358"/>
      <c r="IO421" s="358"/>
      <c r="IP421" s="358"/>
      <c r="IQ421" s="358"/>
      <c r="IR421" s="358"/>
      <c r="IS421" s="358"/>
      <c r="IT421" s="358"/>
      <c r="IU421" s="358"/>
      <c r="IV421" s="358"/>
      <c r="IW421" s="358"/>
      <c r="IX421" s="358"/>
      <c r="IY421" s="358"/>
      <c r="IZ421" s="358"/>
      <c r="JA421" s="358"/>
      <c r="JB421" s="358"/>
      <c r="JC421" s="358"/>
      <c r="JD421" s="358"/>
      <c r="JE421" s="358"/>
      <c r="JF421" s="358"/>
      <c r="JG421" s="358"/>
      <c r="JH421" s="358"/>
      <c r="JI421" s="358"/>
      <c r="JJ421" s="358"/>
      <c r="JK421" s="358"/>
      <c r="JL421" s="358"/>
      <c r="JM421" s="358"/>
      <c r="JN421" s="358"/>
      <c r="JO421" s="358"/>
      <c r="JP421" s="358"/>
      <c r="JQ421" s="358"/>
      <c r="JR421" s="358"/>
      <c r="JS421" s="358"/>
      <c r="JT421" s="358"/>
      <c r="JU421" s="358"/>
      <c r="JV421" s="358"/>
      <c r="JW421" s="358"/>
      <c r="JX421" s="358"/>
      <c r="JY421" s="358"/>
      <c r="JZ421" s="358"/>
      <c r="KA421" s="358"/>
      <c r="KB421" s="358"/>
      <c r="KC421" s="358"/>
      <c r="KD421" s="358"/>
      <c r="KE421" s="358"/>
      <c r="KF421" s="358"/>
      <c r="KG421" s="358"/>
      <c r="KH421" s="358"/>
      <c r="KI421" s="358"/>
      <c r="KJ421" s="358"/>
      <c r="KK421" s="358"/>
      <c r="KL421" s="358"/>
      <c r="KM421" s="358"/>
      <c r="KN421" s="358"/>
      <c r="KO421" s="358"/>
      <c r="KP421" s="358"/>
      <c r="KQ421" s="358"/>
      <c r="KR421" s="358"/>
      <c r="KS421" s="358"/>
      <c r="KT421" s="358"/>
      <c r="KU421" s="358"/>
      <c r="KV421" s="358"/>
      <c r="KW421" s="358"/>
      <c r="KX421" s="358"/>
      <c r="KY421" s="358"/>
      <c r="KZ421" s="358"/>
      <c r="LA421" s="358"/>
      <c r="LB421" s="358"/>
      <c r="LC421" s="358"/>
      <c r="LD421" s="358"/>
      <c r="LE421" s="358"/>
      <c r="LF421" s="358"/>
      <c r="LG421" s="358"/>
      <c r="LH421" s="358"/>
      <c r="LI421" s="358"/>
      <c r="LJ421" s="358"/>
      <c r="LK421" s="358"/>
      <c r="LL421" s="358"/>
      <c r="LM421" s="358"/>
      <c r="LN421" s="358"/>
      <c r="LO421" s="358"/>
      <c r="LP421" s="358"/>
      <c r="LQ421" s="358"/>
      <c r="LR421" s="358"/>
      <c r="LS421" s="358"/>
      <c r="LT421" s="358"/>
      <c r="LU421" s="358"/>
      <c r="LV421" s="358"/>
      <c r="LW421" s="358"/>
      <c r="LX421" s="358"/>
      <c r="LY421" s="358"/>
      <c r="LZ421" s="358"/>
      <c r="MA421" s="358"/>
      <c r="MB421" s="358"/>
      <c r="MC421" s="358"/>
      <c r="MD421" s="358"/>
      <c r="ME421" s="358"/>
      <c r="MF421" s="358"/>
      <c r="MG421" s="358"/>
      <c r="MH421" s="358"/>
      <c r="MI421" s="358"/>
      <c r="MJ421" s="358"/>
      <c r="MK421" s="358"/>
      <c r="ML421" s="358"/>
      <c r="MM421" s="358"/>
      <c r="MN421" s="358"/>
      <c r="MO421" s="358"/>
      <c r="MP421" s="358"/>
      <c r="MQ421" s="358"/>
      <c r="MR421" s="358"/>
      <c r="MS421" s="358"/>
      <c r="MT421" s="358"/>
      <c r="MU421" s="358"/>
      <c r="MV421" s="358"/>
      <c r="MW421" s="358"/>
      <c r="MX421" s="358"/>
      <c r="MY421" s="358"/>
      <c r="MZ421" s="358"/>
      <c r="NA421" s="358"/>
      <c r="NB421" s="358"/>
      <c r="NC421" s="358"/>
      <c r="ND421" s="358"/>
      <c r="NE421" s="358"/>
      <c r="NF421" s="358"/>
      <c r="NG421" s="358"/>
      <c r="NH421" s="358"/>
      <c r="NI421" s="358"/>
      <c r="NJ421" s="358"/>
      <c r="NK421" s="358"/>
      <c r="NL421" s="358"/>
      <c r="NM421" s="358"/>
      <c r="NN421" s="358"/>
      <c r="NO421" s="358"/>
      <c r="NP421" s="358"/>
      <c r="NQ421" s="358"/>
      <c r="NR421" s="358"/>
      <c r="NS421" s="358"/>
      <c r="NT421" s="358"/>
      <c r="NU421" s="358"/>
      <c r="NV421" s="358"/>
      <c r="NW421" s="358"/>
      <c r="NX421" s="358"/>
      <c r="NY421" s="358"/>
      <c r="NZ421" s="358"/>
      <c r="OA421" s="358"/>
      <c r="OB421" s="358"/>
      <c r="OC421" s="358"/>
      <c r="OD421" s="358"/>
      <c r="OE421" s="358"/>
      <c r="OF421" s="358"/>
      <c r="OG421" s="358"/>
      <c r="OH421" s="358"/>
      <c r="OI421" s="358"/>
      <c r="OJ421" s="358"/>
      <c r="OK421" s="358"/>
      <c r="OL421" s="358"/>
      <c r="OM421" s="358"/>
      <c r="ON421" s="358"/>
      <c r="OO421" s="358"/>
      <c r="OP421" s="358"/>
      <c r="OQ421" s="358"/>
      <c r="OR421" s="358"/>
      <c r="OS421" s="358"/>
      <c r="OT421" s="358"/>
      <c r="OU421" s="358"/>
      <c r="OV421" s="358"/>
      <c r="OW421" s="358"/>
      <c r="OX421" s="358"/>
      <c r="OY421" s="358"/>
      <c r="OZ421" s="358"/>
      <c r="PA421" s="358"/>
      <c r="PB421" s="358"/>
      <c r="PC421" s="358"/>
      <c r="PD421" s="358"/>
      <c r="PE421" s="358"/>
      <c r="PF421" s="358"/>
      <c r="PG421" s="358"/>
      <c r="PH421" s="358"/>
      <c r="PI421" s="358"/>
      <c r="PJ421" s="358"/>
      <c r="PK421" s="358"/>
      <c r="PL421" s="358"/>
      <c r="PM421" s="358"/>
      <c r="PN421" s="358"/>
      <c r="PO421" s="358"/>
      <c r="PP421" s="358"/>
      <c r="PQ421" s="358"/>
      <c r="PR421" s="358"/>
      <c r="PS421" s="358"/>
      <c r="PT421" s="358"/>
      <c r="PU421" s="358"/>
      <c r="PV421" s="358"/>
      <c r="PW421" s="358"/>
      <c r="PX421" s="358"/>
      <c r="PY421" s="358"/>
      <c r="PZ421" s="358"/>
      <c r="QA421" s="358"/>
      <c r="QB421" s="358"/>
      <c r="QC421" s="358"/>
      <c r="QD421" s="358"/>
      <c r="QE421" s="358"/>
      <c r="QF421" s="358"/>
      <c r="QG421" s="358"/>
      <c r="QH421" s="358"/>
      <c r="QI421" s="358"/>
      <c r="QJ421" s="358"/>
      <c r="QK421" s="358"/>
      <c r="QL421" s="358"/>
      <c r="QM421" s="358"/>
      <c r="QN421" s="358"/>
      <c r="QO421" s="358"/>
      <c r="QP421" s="358"/>
      <c r="QQ421" s="358"/>
      <c r="QR421" s="358"/>
      <c r="QS421" s="358"/>
      <c r="QT421" s="358"/>
      <c r="QU421" s="358"/>
      <c r="QV421" s="358"/>
      <c r="QW421" s="358"/>
      <c r="QX421" s="358"/>
      <c r="QY421" s="358"/>
      <c r="QZ421" s="358"/>
      <c r="RA421" s="358"/>
      <c r="RB421" s="358"/>
      <c r="RC421" s="358"/>
      <c r="RD421" s="358"/>
      <c r="RE421" s="358"/>
      <c r="RF421" s="358"/>
      <c r="RG421" s="358"/>
      <c r="RH421" s="358"/>
      <c r="RI421" s="358"/>
      <c r="RJ421" s="358"/>
      <c r="RK421" s="358"/>
      <c r="RL421" s="358"/>
      <c r="RM421" s="358"/>
      <c r="RN421" s="358"/>
      <c r="RO421" s="358"/>
      <c r="RP421" s="358"/>
      <c r="RQ421" s="358"/>
      <c r="RR421" s="358"/>
      <c r="RS421" s="358"/>
      <c r="RT421" s="358"/>
      <c r="RU421" s="358"/>
      <c r="RV421" s="358"/>
      <c r="RW421" s="358"/>
      <c r="RX421" s="358"/>
      <c r="RY421" s="358"/>
      <c r="RZ421" s="358"/>
      <c r="SA421" s="358"/>
      <c r="SB421" s="358"/>
      <c r="SC421" s="358"/>
      <c r="SD421" s="358"/>
      <c r="SE421" s="358"/>
      <c r="SF421" s="358"/>
      <c r="SG421" s="358"/>
      <c r="SH421" s="358"/>
      <c r="SI421" s="358"/>
      <c r="SJ421" s="358"/>
      <c r="SK421" s="358"/>
      <c r="SL421" s="358"/>
      <c r="SM421" s="358"/>
      <c r="SN421" s="358"/>
      <c r="SO421" s="358"/>
      <c r="SP421" s="358"/>
      <c r="SQ421" s="358"/>
      <c r="SR421" s="358"/>
      <c r="SS421" s="358"/>
      <c r="ST421" s="358"/>
      <c r="SU421" s="358"/>
      <c r="SV421" s="358"/>
      <c r="SW421" s="358"/>
      <c r="SX421" s="358"/>
      <c r="SY421" s="358"/>
      <c r="SZ421" s="358"/>
      <c r="TA421" s="358"/>
      <c r="TB421" s="358"/>
      <c r="TC421" s="358"/>
      <c r="TD421" s="358"/>
      <c r="TE421" s="358"/>
      <c r="TF421" s="358"/>
      <c r="TG421" s="358"/>
      <c r="TH421" s="358"/>
      <c r="TI421" s="358"/>
      <c r="TJ421" s="358"/>
      <c r="TK421" s="358"/>
      <c r="TL421" s="358"/>
      <c r="TM421" s="358"/>
      <c r="TN421" s="358"/>
      <c r="TO421" s="358"/>
      <c r="TP421" s="358"/>
      <c r="TQ421" s="358"/>
      <c r="TR421" s="358"/>
      <c r="TS421" s="358"/>
      <c r="TT421" s="358"/>
      <c r="TU421" s="358"/>
      <c r="TV421" s="358"/>
      <c r="TW421" s="358"/>
      <c r="TX421" s="358"/>
      <c r="TY421" s="358"/>
      <c r="TZ421" s="358"/>
      <c r="UA421" s="358"/>
      <c r="UB421" s="358"/>
      <c r="UC421" s="358"/>
      <c r="UD421" s="358"/>
      <c r="UE421" s="358"/>
      <c r="UF421" s="358"/>
      <c r="UG421" s="358"/>
      <c r="UH421" s="358"/>
      <c r="UI421" s="358"/>
      <c r="UJ421" s="358"/>
      <c r="UK421" s="358"/>
      <c r="UL421" s="358"/>
      <c r="UM421" s="358"/>
      <c r="UN421" s="358"/>
      <c r="UO421" s="358"/>
      <c r="UP421" s="358"/>
      <c r="UQ421" s="358"/>
      <c r="UR421" s="358"/>
      <c r="US421" s="358"/>
      <c r="UT421" s="358"/>
      <c r="UU421" s="358"/>
      <c r="UV421" s="358"/>
      <c r="UW421" s="358"/>
      <c r="UX421" s="358"/>
      <c r="UY421" s="358"/>
      <c r="UZ421" s="358"/>
      <c r="VA421" s="358"/>
      <c r="VB421" s="358"/>
      <c r="VC421" s="358"/>
      <c r="VD421" s="358"/>
      <c r="VE421" s="358"/>
      <c r="VF421" s="358"/>
      <c r="VG421" s="358"/>
      <c r="VH421" s="358"/>
      <c r="VI421" s="358"/>
      <c r="VJ421" s="358"/>
      <c r="VK421" s="358"/>
      <c r="VL421" s="358"/>
      <c r="VM421" s="358"/>
      <c r="VN421" s="358"/>
      <c r="VO421" s="358"/>
      <c r="VP421" s="358"/>
      <c r="VQ421" s="358"/>
      <c r="VR421" s="358"/>
      <c r="VS421" s="358"/>
      <c r="VT421" s="358"/>
      <c r="VU421" s="358"/>
      <c r="VV421" s="358"/>
      <c r="VW421" s="358"/>
      <c r="VX421" s="358"/>
      <c r="VY421" s="358"/>
      <c r="VZ421" s="358"/>
      <c r="WA421" s="358"/>
      <c r="WB421" s="358"/>
      <c r="WC421" s="358"/>
      <c r="WD421" s="358"/>
      <c r="WE421" s="358"/>
      <c r="WF421" s="358"/>
      <c r="WG421" s="358"/>
      <c r="WH421" s="358"/>
    </row>
    <row r="422" spans="1:606" s="357" customFormat="1" ht="15">
      <c r="A422" s="359"/>
      <c r="B422" s="234"/>
      <c r="C422" s="221"/>
      <c r="D422" s="180"/>
      <c r="E422" s="454"/>
      <c r="F422" s="473"/>
      <c r="G422" s="902"/>
      <c r="H422" s="902"/>
      <c r="I422" s="608" t="s">
        <v>0</v>
      </c>
      <c r="J422" s="608" t="s">
        <v>544</v>
      </c>
      <c r="K422" s="624" t="s">
        <v>923</v>
      </c>
      <c r="L422" s="608" t="s">
        <v>20</v>
      </c>
      <c r="M422" s="604">
        <v>47704777.049999997</v>
      </c>
      <c r="N422" s="604">
        <v>47704777.049999997</v>
      </c>
      <c r="O422" s="604"/>
      <c r="P422" s="609"/>
      <c r="Q422" s="604"/>
      <c r="R422" s="604"/>
      <c r="S422" s="444">
        <v>3</v>
      </c>
      <c r="BF422" s="358"/>
      <c r="BG422" s="358"/>
      <c r="BH422" s="358"/>
      <c r="BI422" s="358"/>
      <c r="BJ422" s="358"/>
      <c r="BK422" s="358"/>
      <c r="BL422" s="358"/>
      <c r="BM422" s="358"/>
      <c r="BN422" s="358"/>
      <c r="BO422" s="358"/>
      <c r="BP422" s="358"/>
      <c r="BQ422" s="358"/>
      <c r="BR422" s="358"/>
      <c r="BS422" s="358"/>
      <c r="BT422" s="358"/>
      <c r="BU422" s="358"/>
      <c r="BV422" s="358"/>
      <c r="BW422" s="358"/>
      <c r="BX422" s="358"/>
      <c r="BY422" s="358"/>
      <c r="BZ422" s="358"/>
      <c r="CA422" s="358"/>
      <c r="CB422" s="358"/>
      <c r="CC422" s="358"/>
      <c r="CD422" s="358"/>
      <c r="CE422" s="358"/>
      <c r="CF422" s="358"/>
      <c r="CG422" s="358"/>
      <c r="CH422" s="358"/>
      <c r="CI422" s="358"/>
      <c r="CJ422" s="358"/>
      <c r="CK422" s="358"/>
      <c r="CL422" s="358"/>
      <c r="CM422" s="358"/>
      <c r="CN422" s="358"/>
      <c r="CO422" s="358"/>
      <c r="CP422" s="358"/>
      <c r="CQ422" s="358"/>
      <c r="CR422" s="358"/>
      <c r="CS422" s="358"/>
      <c r="CT422" s="358"/>
      <c r="CU422" s="358"/>
      <c r="CV422" s="358"/>
      <c r="CW422" s="358"/>
      <c r="CX422" s="358"/>
      <c r="CY422" s="358"/>
      <c r="CZ422" s="358"/>
      <c r="DA422" s="358"/>
      <c r="DB422" s="358"/>
      <c r="DC422" s="358"/>
      <c r="DD422" s="358"/>
      <c r="DE422" s="358"/>
      <c r="DF422" s="358"/>
      <c r="DG422" s="358"/>
      <c r="DH422" s="358"/>
      <c r="DI422" s="358"/>
      <c r="DJ422" s="358"/>
      <c r="DK422" s="358"/>
      <c r="DL422" s="358"/>
      <c r="DM422" s="358"/>
      <c r="DN422" s="358"/>
      <c r="DO422" s="358"/>
      <c r="DP422" s="358"/>
      <c r="DQ422" s="358"/>
      <c r="DR422" s="358"/>
      <c r="DS422" s="358"/>
      <c r="DT422" s="358"/>
      <c r="DU422" s="358"/>
      <c r="DV422" s="358"/>
      <c r="DW422" s="358"/>
      <c r="DX422" s="358"/>
      <c r="DY422" s="358"/>
      <c r="DZ422" s="358"/>
      <c r="EA422" s="358"/>
      <c r="EB422" s="358"/>
      <c r="EC422" s="358"/>
      <c r="ED422" s="358"/>
      <c r="EE422" s="358"/>
      <c r="EF422" s="358"/>
      <c r="EG422" s="358"/>
      <c r="EH422" s="358"/>
      <c r="EI422" s="358"/>
      <c r="EJ422" s="358"/>
      <c r="EK422" s="358"/>
      <c r="EL422" s="358"/>
      <c r="EM422" s="358"/>
      <c r="EN422" s="358"/>
      <c r="EO422" s="358"/>
      <c r="EP422" s="358"/>
      <c r="EQ422" s="358"/>
      <c r="ER422" s="358"/>
      <c r="ES422" s="358"/>
      <c r="ET422" s="358"/>
      <c r="EU422" s="358"/>
      <c r="EV422" s="358"/>
      <c r="EW422" s="358"/>
      <c r="EX422" s="358"/>
      <c r="EY422" s="358"/>
      <c r="EZ422" s="358"/>
      <c r="FA422" s="358"/>
      <c r="FB422" s="358"/>
      <c r="FC422" s="358"/>
      <c r="FD422" s="358"/>
      <c r="FE422" s="358"/>
      <c r="FF422" s="358"/>
      <c r="FG422" s="358"/>
      <c r="FH422" s="358"/>
      <c r="FI422" s="358"/>
      <c r="FJ422" s="358"/>
      <c r="FK422" s="358"/>
      <c r="FL422" s="358"/>
      <c r="FM422" s="358"/>
      <c r="FN422" s="358"/>
      <c r="FO422" s="358"/>
      <c r="FP422" s="358"/>
      <c r="FQ422" s="358"/>
      <c r="FR422" s="358"/>
      <c r="FS422" s="358"/>
      <c r="FT422" s="358"/>
      <c r="FU422" s="358"/>
      <c r="FV422" s="358"/>
      <c r="FW422" s="358"/>
      <c r="FX422" s="358"/>
      <c r="FY422" s="358"/>
      <c r="FZ422" s="358"/>
      <c r="GA422" s="358"/>
      <c r="GB422" s="358"/>
      <c r="GC422" s="358"/>
      <c r="GD422" s="358"/>
      <c r="GE422" s="358"/>
      <c r="GF422" s="358"/>
      <c r="GG422" s="358"/>
      <c r="GH422" s="358"/>
      <c r="GI422" s="358"/>
      <c r="GJ422" s="358"/>
      <c r="GK422" s="358"/>
      <c r="GL422" s="358"/>
      <c r="GM422" s="358"/>
      <c r="GN422" s="358"/>
      <c r="GO422" s="358"/>
      <c r="GP422" s="358"/>
      <c r="GQ422" s="358"/>
      <c r="GR422" s="358"/>
      <c r="GS422" s="358"/>
      <c r="GT422" s="358"/>
      <c r="GU422" s="358"/>
      <c r="GV422" s="358"/>
      <c r="GW422" s="358"/>
      <c r="GX422" s="358"/>
      <c r="GY422" s="358"/>
      <c r="GZ422" s="358"/>
      <c r="HA422" s="358"/>
      <c r="HB422" s="358"/>
      <c r="HC422" s="358"/>
      <c r="HD422" s="358"/>
      <c r="HE422" s="358"/>
      <c r="HF422" s="358"/>
      <c r="HG422" s="358"/>
      <c r="HH422" s="358"/>
      <c r="HI422" s="358"/>
      <c r="HJ422" s="358"/>
      <c r="HK422" s="358"/>
      <c r="HL422" s="358"/>
      <c r="HM422" s="358"/>
      <c r="HN422" s="358"/>
      <c r="HO422" s="358"/>
      <c r="HP422" s="358"/>
      <c r="HQ422" s="358"/>
      <c r="HR422" s="358"/>
      <c r="HS422" s="358"/>
      <c r="HT422" s="358"/>
      <c r="HU422" s="358"/>
      <c r="HV422" s="358"/>
      <c r="HW422" s="358"/>
      <c r="HX422" s="358"/>
      <c r="HY422" s="358"/>
      <c r="HZ422" s="358"/>
      <c r="IA422" s="358"/>
      <c r="IB422" s="358"/>
      <c r="IC422" s="358"/>
      <c r="ID422" s="358"/>
      <c r="IE422" s="358"/>
      <c r="IF422" s="358"/>
      <c r="IG422" s="358"/>
      <c r="IH422" s="358"/>
      <c r="II422" s="358"/>
      <c r="IJ422" s="358"/>
      <c r="IK422" s="358"/>
      <c r="IL422" s="358"/>
      <c r="IM422" s="358"/>
      <c r="IN422" s="358"/>
      <c r="IO422" s="358"/>
      <c r="IP422" s="358"/>
      <c r="IQ422" s="358"/>
      <c r="IR422" s="358"/>
      <c r="IS422" s="358"/>
      <c r="IT422" s="358"/>
      <c r="IU422" s="358"/>
      <c r="IV422" s="358"/>
      <c r="IW422" s="358"/>
      <c r="IX422" s="358"/>
      <c r="IY422" s="358"/>
      <c r="IZ422" s="358"/>
      <c r="JA422" s="358"/>
      <c r="JB422" s="358"/>
      <c r="JC422" s="358"/>
      <c r="JD422" s="358"/>
      <c r="JE422" s="358"/>
      <c r="JF422" s="358"/>
      <c r="JG422" s="358"/>
      <c r="JH422" s="358"/>
      <c r="JI422" s="358"/>
      <c r="JJ422" s="358"/>
      <c r="JK422" s="358"/>
      <c r="JL422" s="358"/>
      <c r="JM422" s="358"/>
      <c r="JN422" s="358"/>
      <c r="JO422" s="358"/>
      <c r="JP422" s="358"/>
      <c r="JQ422" s="358"/>
      <c r="JR422" s="358"/>
      <c r="JS422" s="358"/>
      <c r="JT422" s="358"/>
      <c r="JU422" s="358"/>
      <c r="JV422" s="358"/>
      <c r="JW422" s="358"/>
      <c r="JX422" s="358"/>
      <c r="JY422" s="358"/>
      <c r="JZ422" s="358"/>
      <c r="KA422" s="358"/>
      <c r="KB422" s="358"/>
      <c r="KC422" s="358"/>
      <c r="KD422" s="358"/>
      <c r="KE422" s="358"/>
      <c r="KF422" s="358"/>
      <c r="KG422" s="358"/>
      <c r="KH422" s="358"/>
      <c r="KI422" s="358"/>
      <c r="KJ422" s="358"/>
      <c r="KK422" s="358"/>
      <c r="KL422" s="358"/>
      <c r="KM422" s="358"/>
      <c r="KN422" s="358"/>
      <c r="KO422" s="358"/>
      <c r="KP422" s="358"/>
      <c r="KQ422" s="358"/>
      <c r="KR422" s="358"/>
      <c r="KS422" s="358"/>
      <c r="KT422" s="358"/>
      <c r="KU422" s="358"/>
      <c r="KV422" s="358"/>
      <c r="KW422" s="358"/>
      <c r="KX422" s="358"/>
      <c r="KY422" s="358"/>
      <c r="KZ422" s="358"/>
      <c r="LA422" s="358"/>
      <c r="LB422" s="358"/>
      <c r="LC422" s="358"/>
      <c r="LD422" s="358"/>
      <c r="LE422" s="358"/>
      <c r="LF422" s="358"/>
      <c r="LG422" s="358"/>
      <c r="LH422" s="358"/>
      <c r="LI422" s="358"/>
      <c r="LJ422" s="358"/>
      <c r="LK422" s="358"/>
      <c r="LL422" s="358"/>
      <c r="LM422" s="358"/>
      <c r="LN422" s="358"/>
      <c r="LO422" s="358"/>
      <c r="LP422" s="358"/>
      <c r="LQ422" s="358"/>
      <c r="LR422" s="358"/>
      <c r="LS422" s="358"/>
      <c r="LT422" s="358"/>
      <c r="LU422" s="358"/>
      <c r="LV422" s="358"/>
      <c r="LW422" s="358"/>
      <c r="LX422" s="358"/>
      <c r="LY422" s="358"/>
      <c r="LZ422" s="358"/>
      <c r="MA422" s="358"/>
      <c r="MB422" s="358"/>
      <c r="MC422" s="358"/>
      <c r="MD422" s="358"/>
      <c r="ME422" s="358"/>
      <c r="MF422" s="358"/>
      <c r="MG422" s="358"/>
      <c r="MH422" s="358"/>
      <c r="MI422" s="358"/>
      <c r="MJ422" s="358"/>
      <c r="MK422" s="358"/>
      <c r="ML422" s="358"/>
      <c r="MM422" s="358"/>
      <c r="MN422" s="358"/>
      <c r="MO422" s="358"/>
      <c r="MP422" s="358"/>
      <c r="MQ422" s="358"/>
      <c r="MR422" s="358"/>
      <c r="MS422" s="358"/>
      <c r="MT422" s="358"/>
      <c r="MU422" s="358"/>
      <c r="MV422" s="358"/>
      <c r="MW422" s="358"/>
      <c r="MX422" s="358"/>
      <c r="MY422" s="358"/>
      <c r="MZ422" s="358"/>
      <c r="NA422" s="358"/>
      <c r="NB422" s="358"/>
      <c r="NC422" s="358"/>
      <c r="ND422" s="358"/>
      <c r="NE422" s="358"/>
      <c r="NF422" s="358"/>
      <c r="NG422" s="358"/>
      <c r="NH422" s="358"/>
      <c r="NI422" s="358"/>
      <c r="NJ422" s="358"/>
      <c r="NK422" s="358"/>
      <c r="NL422" s="358"/>
      <c r="NM422" s="358"/>
      <c r="NN422" s="358"/>
      <c r="NO422" s="358"/>
      <c r="NP422" s="358"/>
      <c r="NQ422" s="358"/>
      <c r="NR422" s="358"/>
      <c r="NS422" s="358"/>
      <c r="NT422" s="358"/>
      <c r="NU422" s="358"/>
      <c r="NV422" s="358"/>
      <c r="NW422" s="358"/>
      <c r="NX422" s="358"/>
      <c r="NY422" s="358"/>
      <c r="NZ422" s="358"/>
      <c r="OA422" s="358"/>
      <c r="OB422" s="358"/>
      <c r="OC422" s="358"/>
      <c r="OD422" s="358"/>
      <c r="OE422" s="358"/>
      <c r="OF422" s="358"/>
      <c r="OG422" s="358"/>
      <c r="OH422" s="358"/>
      <c r="OI422" s="358"/>
      <c r="OJ422" s="358"/>
      <c r="OK422" s="358"/>
      <c r="OL422" s="358"/>
      <c r="OM422" s="358"/>
      <c r="ON422" s="358"/>
      <c r="OO422" s="358"/>
      <c r="OP422" s="358"/>
      <c r="OQ422" s="358"/>
      <c r="OR422" s="358"/>
      <c r="OS422" s="358"/>
      <c r="OT422" s="358"/>
      <c r="OU422" s="358"/>
      <c r="OV422" s="358"/>
      <c r="OW422" s="358"/>
      <c r="OX422" s="358"/>
      <c r="OY422" s="358"/>
      <c r="OZ422" s="358"/>
      <c r="PA422" s="358"/>
      <c r="PB422" s="358"/>
      <c r="PC422" s="358"/>
      <c r="PD422" s="358"/>
      <c r="PE422" s="358"/>
      <c r="PF422" s="358"/>
      <c r="PG422" s="358"/>
      <c r="PH422" s="358"/>
      <c r="PI422" s="358"/>
      <c r="PJ422" s="358"/>
      <c r="PK422" s="358"/>
      <c r="PL422" s="358"/>
      <c r="PM422" s="358"/>
      <c r="PN422" s="358"/>
      <c r="PO422" s="358"/>
      <c r="PP422" s="358"/>
      <c r="PQ422" s="358"/>
      <c r="PR422" s="358"/>
      <c r="PS422" s="358"/>
      <c r="PT422" s="358"/>
      <c r="PU422" s="358"/>
      <c r="PV422" s="358"/>
      <c r="PW422" s="358"/>
      <c r="PX422" s="358"/>
      <c r="PY422" s="358"/>
      <c r="PZ422" s="358"/>
      <c r="QA422" s="358"/>
      <c r="QB422" s="358"/>
      <c r="QC422" s="358"/>
      <c r="QD422" s="358"/>
      <c r="QE422" s="358"/>
      <c r="QF422" s="358"/>
      <c r="QG422" s="358"/>
      <c r="QH422" s="358"/>
      <c r="QI422" s="358"/>
      <c r="QJ422" s="358"/>
      <c r="QK422" s="358"/>
      <c r="QL422" s="358"/>
      <c r="QM422" s="358"/>
      <c r="QN422" s="358"/>
      <c r="QO422" s="358"/>
      <c r="QP422" s="358"/>
      <c r="QQ422" s="358"/>
      <c r="QR422" s="358"/>
      <c r="QS422" s="358"/>
      <c r="QT422" s="358"/>
      <c r="QU422" s="358"/>
      <c r="QV422" s="358"/>
      <c r="QW422" s="358"/>
      <c r="QX422" s="358"/>
      <c r="QY422" s="358"/>
      <c r="QZ422" s="358"/>
      <c r="RA422" s="358"/>
      <c r="RB422" s="358"/>
      <c r="RC422" s="358"/>
      <c r="RD422" s="358"/>
      <c r="RE422" s="358"/>
      <c r="RF422" s="358"/>
      <c r="RG422" s="358"/>
      <c r="RH422" s="358"/>
      <c r="RI422" s="358"/>
      <c r="RJ422" s="358"/>
      <c r="RK422" s="358"/>
      <c r="RL422" s="358"/>
      <c r="RM422" s="358"/>
      <c r="RN422" s="358"/>
      <c r="RO422" s="358"/>
      <c r="RP422" s="358"/>
      <c r="RQ422" s="358"/>
      <c r="RR422" s="358"/>
      <c r="RS422" s="358"/>
      <c r="RT422" s="358"/>
      <c r="RU422" s="358"/>
      <c r="RV422" s="358"/>
      <c r="RW422" s="358"/>
      <c r="RX422" s="358"/>
      <c r="RY422" s="358"/>
      <c r="RZ422" s="358"/>
      <c r="SA422" s="358"/>
      <c r="SB422" s="358"/>
      <c r="SC422" s="358"/>
      <c r="SD422" s="358"/>
      <c r="SE422" s="358"/>
      <c r="SF422" s="358"/>
      <c r="SG422" s="358"/>
      <c r="SH422" s="358"/>
      <c r="SI422" s="358"/>
      <c r="SJ422" s="358"/>
      <c r="SK422" s="358"/>
      <c r="SL422" s="358"/>
      <c r="SM422" s="358"/>
      <c r="SN422" s="358"/>
      <c r="SO422" s="358"/>
      <c r="SP422" s="358"/>
      <c r="SQ422" s="358"/>
      <c r="SR422" s="358"/>
      <c r="SS422" s="358"/>
      <c r="ST422" s="358"/>
      <c r="SU422" s="358"/>
      <c r="SV422" s="358"/>
      <c r="SW422" s="358"/>
      <c r="SX422" s="358"/>
      <c r="SY422" s="358"/>
      <c r="SZ422" s="358"/>
      <c r="TA422" s="358"/>
      <c r="TB422" s="358"/>
      <c r="TC422" s="358"/>
      <c r="TD422" s="358"/>
      <c r="TE422" s="358"/>
      <c r="TF422" s="358"/>
      <c r="TG422" s="358"/>
      <c r="TH422" s="358"/>
      <c r="TI422" s="358"/>
      <c r="TJ422" s="358"/>
      <c r="TK422" s="358"/>
      <c r="TL422" s="358"/>
      <c r="TM422" s="358"/>
      <c r="TN422" s="358"/>
      <c r="TO422" s="358"/>
      <c r="TP422" s="358"/>
      <c r="TQ422" s="358"/>
      <c r="TR422" s="358"/>
      <c r="TS422" s="358"/>
      <c r="TT422" s="358"/>
      <c r="TU422" s="358"/>
      <c r="TV422" s="358"/>
      <c r="TW422" s="358"/>
      <c r="TX422" s="358"/>
      <c r="TY422" s="358"/>
      <c r="TZ422" s="358"/>
      <c r="UA422" s="358"/>
      <c r="UB422" s="358"/>
      <c r="UC422" s="358"/>
      <c r="UD422" s="358"/>
      <c r="UE422" s="358"/>
      <c r="UF422" s="358"/>
      <c r="UG422" s="358"/>
      <c r="UH422" s="358"/>
      <c r="UI422" s="358"/>
      <c r="UJ422" s="358"/>
      <c r="UK422" s="358"/>
      <c r="UL422" s="358"/>
      <c r="UM422" s="358"/>
      <c r="UN422" s="358"/>
      <c r="UO422" s="358"/>
      <c r="UP422" s="358"/>
      <c r="UQ422" s="358"/>
      <c r="UR422" s="358"/>
      <c r="US422" s="358"/>
      <c r="UT422" s="358"/>
      <c r="UU422" s="358"/>
      <c r="UV422" s="358"/>
      <c r="UW422" s="358"/>
      <c r="UX422" s="358"/>
      <c r="UY422" s="358"/>
      <c r="UZ422" s="358"/>
      <c r="VA422" s="358"/>
      <c r="VB422" s="358"/>
      <c r="VC422" s="358"/>
      <c r="VD422" s="358"/>
      <c r="VE422" s="358"/>
      <c r="VF422" s="358"/>
      <c r="VG422" s="358"/>
      <c r="VH422" s="358"/>
      <c r="VI422" s="358"/>
      <c r="VJ422" s="358"/>
      <c r="VK422" s="358"/>
      <c r="VL422" s="358"/>
      <c r="VM422" s="358"/>
      <c r="VN422" s="358"/>
      <c r="VO422" s="358"/>
      <c r="VP422" s="358"/>
      <c r="VQ422" s="358"/>
      <c r="VR422" s="358"/>
      <c r="VS422" s="358"/>
      <c r="VT422" s="358"/>
      <c r="VU422" s="358"/>
      <c r="VV422" s="358"/>
      <c r="VW422" s="358"/>
      <c r="VX422" s="358"/>
      <c r="VY422" s="358"/>
      <c r="VZ422" s="358"/>
      <c r="WA422" s="358"/>
      <c r="WB422" s="358"/>
      <c r="WC422" s="358"/>
      <c r="WD422" s="358"/>
      <c r="WE422" s="358"/>
      <c r="WF422" s="358"/>
      <c r="WG422" s="358"/>
      <c r="WH422" s="358"/>
    </row>
    <row r="423" spans="1:606" s="357" customFormat="1" ht="15">
      <c r="A423" s="359"/>
      <c r="B423" s="234"/>
      <c r="C423" s="221"/>
      <c r="D423" s="180"/>
      <c r="E423" s="454"/>
      <c r="F423" s="473"/>
      <c r="G423" s="902"/>
      <c r="H423" s="902"/>
      <c r="I423" s="608" t="s">
        <v>0</v>
      </c>
      <c r="J423" s="608" t="s">
        <v>544</v>
      </c>
      <c r="K423" s="624" t="s">
        <v>923</v>
      </c>
      <c r="L423" s="608" t="s">
        <v>37</v>
      </c>
      <c r="M423" s="604">
        <v>14067265.720000001</v>
      </c>
      <c r="N423" s="604">
        <v>14067265.720000001</v>
      </c>
      <c r="O423" s="604"/>
      <c r="P423" s="609"/>
      <c r="Q423" s="604"/>
      <c r="R423" s="604"/>
      <c r="S423" s="444">
        <v>3</v>
      </c>
      <c r="BF423" s="358"/>
      <c r="BG423" s="358"/>
      <c r="BH423" s="358"/>
      <c r="BI423" s="358"/>
      <c r="BJ423" s="358"/>
      <c r="BK423" s="358"/>
      <c r="BL423" s="358"/>
      <c r="BM423" s="358"/>
      <c r="BN423" s="358"/>
      <c r="BO423" s="358"/>
      <c r="BP423" s="358"/>
      <c r="BQ423" s="358"/>
      <c r="BR423" s="358"/>
      <c r="BS423" s="358"/>
      <c r="BT423" s="358"/>
      <c r="BU423" s="358"/>
      <c r="BV423" s="358"/>
      <c r="BW423" s="358"/>
      <c r="BX423" s="358"/>
      <c r="BY423" s="358"/>
      <c r="BZ423" s="358"/>
      <c r="CA423" s="358"/>
      <c r="CB423" s="358"/>
      <c r="CC423" s="358"/>
      <c r="CD423" s="358"/>
      <c r="CE423" s="358"/>
      <c r="CF423" s="358"/>
      <c r="CG423" s="358"/>
      <c r="CH423" s="358"/>
      <c r="CI423" s="358"/>
      <c r="CJ423" s="358"/>
      <c r="CK423" s="358"/>
      <c r="CL423" s="358"/>
      <c r="CM423" s="358"/>
      <c r="CN423" s="358"/>
      <c r="CO423" s="358"/>
      <c r="CP423" s="358"/>
      <c r="CQ423" s="358"/>
      <c r="CR423" s="358"/>
      <c r="CS423" s="358"/>
      <c r="CT423" s="358"/>
      <c r="CU423" s="358"/>
      <c r="CV423" s="358"/>
      <c r="CW423" s="358"/>
      <c r="CX423" s="358"/>
      <c r="CY423" s="358"/>
      <c r="CZ423" s="358"/>
      <c r="DA423" s="358"/>
      <c r="DB423" s="358"/>
      <c r="DC423" s="358"/>
      <c r="DD423" s="358"/>
      <c r="DE423" s="358"/>
      <c r="DF423" s="358"/>
      <c r="DG423" s="358"/>
      <c r="DH423" s="358"/>
      <c r="DI423" s="358"/>
      <c r="DJ423" s="358"/>
      <c r="DK423" s="358"/>
      <c r="DL423" s="358"/>
      <c r="DM423" s="358"/>
      <c r="DN423" s="358"/>
      <c r="DO423" s="358"/>
      <c r="DP423" s="358"/>
      <c r="DQ423" s="358"/>
      <c r="DR423" s="358"/>
      <c r="DS423" s="358"/>
      <c r="DT423" s="358"/>
      <c r="DU423" s="358"/>
      <c r="DV423" s="358"/>
      <c r="DW423" s="358"/>
      <c r="DX423" s="358"/>
      <c r="DY423" s="358"/>
      <c r="DZ423" s="358"/>
      <c r="EA423" s="358"/>
      <c r="EB423" s="358"/>
      <c r="EC423" s="358"/>
      <c r="ED423" s="358"/>
      <c r="EE423" s="358"/>
      <c r="EF423" s="358"/>
      <c r="EG423" s="358"/>
      <c r="EH423" s="358"/>
      <c r="EI423" s="358"/>
      <c r="EJ423" s="358"/>
      <c r="EK423" s="358"/>
      <c r="EL423" s="358"/>
      <c r="EM423" s="358"/>
      <c r="EN423" s="358"/>
      <c r="EO423" s="358"/>
      <c r="EP423" s="358"/>
      <c r="EQ423" s="358"/>
      <c r="ER423" s="358"/>
      <c r="ES423" s="358"/>
      <c r="ET423" s="358"/>
      <c r="EU423" s="358"/>
      <c r="EV423" s="358"/>
      <c r="EW423" s="358"/>
      <c r="EX423" s="358"/>
      <c r="EY423" s="358"/>
      <c r="EZ423" s="358"/>
      <c r="FA423" s="358"/>
      <c r="FB423" s="358"/>
      <c r="FC423" s="358"/>
      <c r="FD423" s="358"/>
      <c r="FE423" s="358"/>
      <c r="FF423" s="358"/>
      <c r="FG423" s="358"/>
      <c r="FH423" s="358"/>
      <c r="FI423" s="358"/>
      <c r="FJ423" s="358"/>
      <c r="FK423" s="358"/>
      <c r="FL423" s="358"/>
      <c r="FM423" s="358"/>
      <c r="FN423" s="358"/>
      <c r="FO423" s="358"/>
      <c r="FP423" s="358"/>
      <c r="FQ423" s="358"/>
      <c r="FR423" s="358"/>
      <c r="FS423" s="358"/>
      <c r="FT423" s="358"/>
      <c r="FU423" s="358"/>
      <c r="FV423" s="358"/>
      <c r="FW423" s="358"/>
      <c r="FX423" s="358"/>
      <c r="FY423" s="358"/>
      <c r="FZ423" s="358"/>
      <c r="GA423" s="358"/>
      <c r="GB423" s="358"/>
      <c r="GC423" s="358"/>
      <c r="GD423" s="358"/>
      <c r="GE423" s="358"/>
      <c r="GF423" s="358"/>
      <c r="GG423" s="358"/>
      <c r="GH423" s="358"/>
      <c r="GI423" s="358"/>
      <c r="GJ423" s="358"/>
      <c r="GK423" s="358"/>
      <c r="GL423" s="358"/>
      <c r="GM423" s="358"/>
      <c r="GN423" s="358"/>
      <c r="GO423" s="358"/>
      <c r="GP423" s="358"/>
      <c r="GQ423" s="358"/>
      <c r="GR423" s="358"/>
      <c r="GS423" s="358"/>
      <c r="GT423" s="358"/>
      <c r="GU423" s="358"/>
      <c r="GV423" s="358"/>
      <c r="GW423" s="358"/>
      <c r="GX423" s="358"/>
      <c r="GY423" s="358"/>
      <c r="GZ423" s="358"/>
      <c r="HA423" s="358"/>
      <c r="HB423" s="358"/>
      <c r="HC423" s="358"/>
      <c r="HD423" s="358"/>
      <c r="HE423" s="358"/>
      <c r="HF423" s="358"/>
      <c r="HG423" s="358"/>
      <c r="HH423" s="358"/>
      <c r="HI423" s="358"/>
      <c r="HJ423" s="358"/>
      <c r="HK423" s="358"/>
      <c r="HL423" s="358"/>
      <c r="HM423" s="358"/>
      <c r="HN423" s="358"/>
      <c r="HO423" s="358"/>
      <c r="HP423" s="358"/>
      <c r="HQ423" s="358"/>
      <c r="HR423" s="358"/>
      <c r="HS423" s="358"/>
      <c r="HT423" s="358"/>
      <c r="HU423" s="358"/>
      <c r="HV423" s="358"/>
      <c r="HW423" s="358"/>
      <c r="HX423" s="358"/>
      <c r="HY423" s="358"/>
      <c r="HZ423" s="358"/>
      <c r="IA423" s="358"/>
      <c r="IB423" s="358"/>
      <c r="IC423" s="358"/>
      <c r="ID423" s="358"/>
      <c r="IE423" s="358"/>
      <c r="IF423" s="358"/>
      <c r="IG423" s="358"/>
      <c r="IH423" s="358"/>
      <c r="II423" s="358"/>
      <c r="IJ423" s="358"/>
      <c r="IK423" s="358"/>
      <c r="IL423" s="358"/>
      <c r="IM423" s="358"/>
      <c r="IN423" s="358"/>
      <c r="IO423" s="358"/>
      <c r="IP423" s="358"/>
      <c r="IQ423" s="358"/>
      <c r="IR423" s="358"/>
      <c r="IS423" s="358"/>
      <c r="IT423" s="358"/>
      <c r="IU423" s="358"/>
      <c r="IV423" s="358"/>
      <c r="IW423" s="358"/>
      <c r="IX423" s="358"/>
      <c r="IY423" s="358"/>
      <c r="IZ423" s="358"/>
      <c r="JA423" s="358"/>
      <c r="JB423" s="358"/>
      <c r="JC423" s="358"/>
      <c r="JD423" s="358"/>
      <c r="JE423" s="358"/>
      <c r="JF423" s="358"/>
      <c r="JG423" s="358"/>
      <c r="JH423" s="358"/>
      <c r="JI423" s="358"/>
      <c r="JJ423" s="358"/>
      <c r="JK423" s="358"/>
      <c r="JL423" s="358"/>
      <c r="JM423" s="358"/>
      <c r="JN423" s="358"/>
      <c r="JO423" s="358"/>
      <c r="JP423" s="358"/>
      <c r="JQ423" s="358"/>
      <c r="JR423" s="358"/>
      <c r="JS423" s="358"/>
      <c r="JT423" s="358"/>
      <c r="JU423" s="358"/>
      <c r="JV423" s="358"/>
      <c r="JW423" s="358"/>
      <c r="JX423" s="358"/>
      <c r="JY423" s="358"/>
      <c r="JZ423" s="358"/>
      <c r="KA423" s="358"/>
      <c r="KB423" s="358"/>
      <c r="KC423" s="358"/>
      <c r="KD423" s="358"/>
      <c r="KE423" s="358"/>
      <c r="KF423" s="358"/>
      <c r="KG423" s="358"/>
      <c r="KH423" s="358"/>
      <c r="KI423" s="358"/>
      <c r="KJ423" s="358"/>
      <c r="KK423" s="358"/>
      <c r="KL423" s="358"/>
      <c r="KM423" s="358"/>
      <c r="KN423" s="358"/>
      <c r="KO423" s="358"/>
      <c r="KP423" s="358"/>
      <c r="KQ423" s="358"/>
      <c r="KR423" s="358"/>
      <c r="KS423" s="358"/>
      <c r="KT423" s="358"/>
      <c r="KU423" s="358"/>
      <c r="KV423" s="358"/>
      <c r="KW423" s="358"/>
      <c r="KX423" s="358"/>
      <c r="KY423" s="358"/>
      <c r="KZ423" s="358"/>
      <c r="LA423" s="358"/>
      <c r="LB423" s="358"/>
      <c r="LC423" s="358"/>
      <c r="LD423" s="358"/>
      <c r="LE423" s="358"/>
      <c r="LF423" s="358"/>
      <c r="LG423" s="358"/>
      <c r="LH423" s="358"/>
      <c r="LI423" s="358"/>
      <c r="LJ423" s="358"/>
      <c r="LK423" s="358"/>
      <c r="LL423" s="358"/>
      <c r="LM423" s="358"/>
      <c r="LN423" s="358"/>
      <c r="LO423" s="358"/>
      <c r="LP423" s="358"/>
      <c r="LQ423" s="358"/>
      <c r="LR423" s="358"/>
      <c r="LS423" s="358"/>
      <c r="LT423" s="358"/>
      <c r="LU423" s="358"/>
      <c r="LV423" s="358"/>
      <c r="LW423" s="358"/>
      <c r="LX423" s="358"/>
      <c r="LY423" s="358"/>
      <c r="LZ423" s="358"/>
      <c r="MA423" s="358"/>
      <c r="MB423" s="358"/>
      <c r="MC423" s="358"/>
      <c r="MD423" s="358"/>
      <c r="ME423" s="358"/>
      <c r="MF423" s="358"/>
      <c r="MG423" s="358"/>
      <c r="MH423" s="358"/>
      <c r="MI423" s="358"/>
      <c r="MJ423" s="358"/>
      <c r="MK423" s="358"/>
      <c r="ML423" s="358"/>
      <c r="MM423" s="358"/>
      <c r="MN423" s="358"/>
      <c r="MO423" s="358"/>
      <c r="MP423" s="358"/>
      <c r="MQ423" s="358"/>
      <c r="MR423" s="358"/>
      <c r="MS423" s="358"/>
      <c r="MT423" s="358"/>
      <c r="MU423" s="358"/>
      <c r="MV423" s="358"/>
      <c r="MW423" s="358"/>
      <c r="MX423" s="358"/>
      <c r="MY423" s="358"/>
      <c r="MZ423" s="358"/>
      <c r="NA423" s="358"/>
      <c r="NB423" s="358"/>
      <c r="NC423" s="358"/>
      <c r="ND423" s="358"/>
      <c r="NE423" s="358"/>
      <c r="NF423" s="358"/>
      <c r="NG423" s="358"/>
      <c r="NH423" s="358"/>
      <c r="NI423" s="358"/>
      <c r="NJ423" s="358"/>
      <c r="NK423" s="358"/>
      <c r="NL423" s="358"/>
      <c r="NM423" s="358"/>
      <c r="NN423" s="358"/>
      <c r="NO423" s="358"/>
      <c r="NP423" s="358"/>
      <c r="NQ423" s="358"/>
      <c r="NR423" s="358"/>
      <c r="NS423" s="358"/>
      <c r="NT423" s="358"/>
      <c r="NU423" s="358"/>
      <c r="NV423" s="358"/>
      <c r="NW423" s="358"/>
      <c r="NX423" s="358"/>
      <c r="NY423" s="358"/>
      <c r="NZ423" s="358"/>
      <c r="OA423" s="358"/>
      <c r="OB423" s="358"/>
      <c r="OC423" s="358"/>
      <c r="OD423" s="358"/>
      <c r="OE423" s="358"/>
      <c r="OF423" s="358"/>
      <c r="OG423" s="358"/>
      <c r="OH423" s="358"/>
      <c r="OI423" s="358"/>
      <c r="OJ423" s="358"/>
      <c r="OK423" s="358"/>
      <c r="OL423" s="358"/>
      <c r="OM423" s="358"/>
      <c r="ON423" s="358"/>
      <c r="OO423" s="358"/>
      <c r="OP423" s="358"/>
      <c r="OQ423" s="358"/>
      <c r="OR423" s="358"/>
      <c r="OS423" s="358"/>
      <c r="OT423" s="358"/>
      <c r="OU423" s="358"/>
      <c r="OV423" s="358"/>
      <c r="OW423" s="358"/>
      <c r="OX423" s="358"/>
      <c r="OY423" s="358"/>
      <c r="OZ423" s="358"/>
      <c r="PA423" s="358"/>
      <c r="PB423" s="358"/>
      <c r="PC423" s="358"/>
      <c r="PD423" s="358"/>
      <c r="PE423" s="358"/>
      <c r="PF423" s="358"/>
      <c r="PG423" s="358"/>
      <c r="PH423" s="358"/>
      <c r="PI423" s="358"/>
      <c r="PJ423" s="358"/>
      <c r="PK423" s="358"/>
      <c r="PL423" s="358"/>
      <c r="PM423" s="358"/>
      <c r="PN423" s="358"/>
      <c r="PO423" s="358"/>
      <c r="PP423" s="358"/>
      <c r="PQ423" s="358"/>
      <c r="PR423" s="358"/>
      <c r="PS423" s="358"/>
      <c r="PT423" s="358"/>
      <c r="PU423" s="358"/>
      <c r="PV423" s="358"/>
      <c r="PW423" s="358"/>
      <c r="PX423" s="358"/>
      <c r="PY423" s="358"/>
      <c r="PZ423" s="358"/>
      <c r="QA423" s="358"/>
      <c r="QB423" s="358"/>
      <c r="QC423" s="358"/>
      <c r="QD423" s="358"/>
      <c r="QE423" s="358"/>
      <c r="QF423" s="358"/>
      <c r="QG423" s="358"/>
      <c r="QH423" s="358"/>
      <c r="QI423" s="358"/>
      <c r="QJ423" s="358"/>
      <c r="QK423" s="358"/>
      <c r="QL423" s="358"/>
      <c r="QM423" s="358"/>
      <c r="QN423" s="358"/>
      <c r="QO423" s="358"/>
      <c r="QP423" s="358"/>
      <c r="QQ423" s="358"/>
      <c r="QR423" s="358"/>
      <c r="QS423" s="358"/>
      <c r="QT423" s="358"/>
      <c r="QU423" s="358"/>
      <c r="QV423" s="358"/>
      <c r="QW423" s="358"/>
      <c r="QX423" s="358"/>
      <c r="QY423" s="358"/>
      <c r="QZ423" s="358"/>
      <c r="RA423" s="358"/>
      <c r="RB423" s="358"/>
      <c r="RC423" s="358"/>
      <c r="RD423" s="358"/>
      <c r="RE423" s="358"/>
      <c r="RF423" s="358"/>
      <c r="RG423" s="358"/>
      <c r="RH423" s="358"/>
      <c r="RI423" s="358"/>
      <c r="RJ423" s="358"/>
      <c r="RK423" s="358"/>
      <c r="RL423" s="358"/>
      <c r="RM423" s="358"/>
      <c r="RN423" s="358"/>
      <c r="RO423" s="358"/>
      <c r="RP423" s="358"/>
      <c r="RQ423" s="358"/>
      <c r="RR423" s="358"/>
      <c r="RS423" s="358"/>
      <c r="RT423" s="358"/>
      <c r="RU423" s="358"/>
      <c r="RV423" s="358"/>
      <c r="RW423" s="358"/>
      <c r="RX423" s="358"/>
      <c r="RY423" s="358"/>
      <c r="RZ423" s="358"/>
      <c r="SA423" s="358"/>
      <c r="SB423" s="358"/>
      <c r="SC423" s="358"/>
      <c r="SD423" s="358"/>
      <c r="SE423" s="358"/>
      <c r="SF423" s="358"/>
      <c r="SG423" s="358"/>
      <c r="SH423" s="358"/>
      <c r="SI423" s="358"/>
      <c r="SJ423" s="358"/>
      <c r="SK423" s="358"/>
      <c r="SL423" s="358"/>
      <c r="SM423" s="358"/>
      <c r="SN423" s="358"/>
      <c r="SO423" s="358"/>
      <c r="SP423" s="358"/>
      <c r="SQ423" s="358"/>
      <c r="SR423" s="358"/>
      <c r="SS423" s="358"/>
      <c r="ST423" s="358"/>
      <c r="SU423" s="358"/>
      <c r="SV423" s="358"/>
      <c r="SW423" s="358"/>
      <c r="SX423" s="358"/>
      <c r="SY423" s="358"/>
      <c r="SZ423" s="358"/>
      <c r="TA423" s="358"/>
      <c r="TB423" s="358"/>
      <c r="TC423" s="358"/>
      <c r="TD423" s="358"/>
      <c r="TE423" s="358"/>
      <c r="TF423" s="358"/>
      <c r="TG423" s="358"/>
      <c r="TH423" s="358"/>
      <c r="TI423" s="358"/>
      <c r="TJ423" s="358"/>
      <c r="TK423" s="358"/>
      <c r="TL423" s="358"/>
      <c r="TM423" s="358"/>
      <c r="TN423" s="358"/>
      <c r="TO423" s="358"/>
      <c r="TP423" s="358"/>
      <c r="TQ423" s="358"/>
      <c r="TR423" s="358"/>
      <c r="TS423" s="358"/>
      <c r="TT423" s="358"/>
      <c r="TU423" s="358"/>
      <c r="TV423" s="358"/>
      <c r="TW423" s="358"/>
      <c r="TX423" s="358"/>
      <c r="TY423" s="358"/>
      <c r="TZ423" s="358"/>
      <c r="UA423" s="358"/>
      <c r="UB423" s="358"/>
      <c r="UC423" s="358"/>
      <c r="UD423" s="358"/>
      <c r="UE423" s="358"/>
      <c r="UF423" s="358"/>
      <c r="UG423" s="358"/>
      <c r="UH423" s="358"/>
      <c r="UI423" s="358"/>
      <c r="UJ423" s="358"/>
      <c r="UK423" s="358"/>
      <c r="UL423" s="358"/>
      <c r="UM423" s="358"/>
      <c r="UN423" s="358"/>
      <c r="UO423" s="358"/>
      <c r="UP423" s="358"/>
      <c r="UQ423" s="358"/>
      <c r="UR423" s="358"/>
      <c r="US423" s="358"/>
      <c r="UT423" s="358"/>
      <c r="UU423" s="358"/>
      <c r="UV423" s="358"/>
      <c r="UW423" s="358"/>
      <c r="UX423" s="358"/>
      <c r="UY423" s="358"/>
      <c r="UZ423" s="358"/>
      <c r="VA423" s="358"/>
      <c r="VB423" s="358"/>
      <c r="VC423" s="358"/>
      <c r="VD423" s="358"/>
      <c r="VE423" s="358"/>
      <c r="VF423" s="358"/>
      <c r="VG423" s="358"/>
      <c r="VH423" s="358"/>
      <c r="VI423" s="358"/>
      <c r="VJ423" s="358"/>
      <c r="VK423" s="358"/>
      <c r="VL423" s="358"/>
      <c r="VM423" s="358"/>
      <c r="VN423" s="358"/>
      <c r="VO423" s="358"/>
      <c r="VP423" s="358"/>
      <c r="VQ423" s="358"/>
      <c r="VR423" s="358"/>
      <c r="VS423" s="358"/>
      <c r="VT423" s="358"/>
      <c r="VU423" s="358"/>
      <c r="VV423" s="358"/>
      <c r="VW423" s="358"/>
      <c r="VX423" s="358"/>
      <c r="VY423" s="358"/>
      <c r="VZ423" s="358"/>
      <c r="WA423" s="358"/>
      <c r="WB423" s="358"/>
      <c r="WC423" s="358"/>
      <c r="WD423" s="358"/>
      <c r="WE423" s="358"/>
      <c r="WF423" s="358"/>
      <c r="WG423" s="358"/>
      <c r="WH423" s="358"/>
    </row>
    <row r="424" spans="1:606" s="357" customFormat="1" ht="18.75" customHeight="1">
      <c r="A424" s="359"/>
      <c r="B424" s="234"/>
      <c r="C424" s="221"/>
      <c r="D424" s="180"/>
      <c r="E424" s="454"/>
      <c r="F424" s="473"/>
      <c r="G424" s="902"/>
      <c r="H424" s="902"/>
      <c r="I424" s="608" t="s">
        <v>0</v>
      </c>
      <c r="J424" s="608" t="s">
        <v>544</v>
      </c>
      <c r="K424" s="624" t="s">
        <v>923</v>
      </c>
      <c r="L424" s="608" t="s">
        <v>9</v>
      </c>
      <c r="M424" s="604">
        <v>33509.519999999997</v>
      </c>
      <c r="N424" s="604">
        <v>33509.519999999997</v>
      </c>
      <c r="O424" s="604"/>
      <c r="P424" s="609"/>
      <c r="Q424" s="604"/>
      <c r="R424" s="604"/>
      <c r="S424" s="444">
        <v>3</v>
      </c>
      <c r="BF424" s="358"/>
      <c r="BG424" s="358"/>
      <c r="BH424" s="358"/>
      <c r="BI424" s="358"/>
      <c r="BJ424" s="358"/>
      <c r="BK424" s="358"/>
      <c r="BL424" s="358"/>
      <c r="BM424" s="358"/>
      <c r="BN424" s="358"/>
      <c r="BO424" s="358"/>
      <c r="BP424" s="358"/>
      <c r="BQ424" s="358"/>
      <c r="BR424" s="358"/>
      <c r="BS424" s="358"/>
      <c r="BT424" s="358"/>
      <c r="BU424" s="358"/>
      <c r="BV424" s="358"/>
      <c r="BW424" s="358"/>
      <c r="BX424" s="358"/>
      <c r="BY424" s="358"/>
      <c r="BZ424" s="358"/>
      <c r="CA424" s="358"/>
      <c r="CB424" s="358"/>
      <c r="CC424" s="358"/>
      <c r="CD424" s="358"/>
      <c r="CE424" s="358"/>
      <c r="CF424" s="358"/>
      <c r="CG424" s="358"/>
      <c r="CH424" s="358"/>
      <c r="CI424" s="358"/>
      <c r="CJ424" s="358"/>
      <c r="CK424" s="358"/>
      <c r="CL424" s="358"/>
      <c r="CM424" s="358"/>
      <c r="CN424" s="358"/>
      <c r="CO424" s="358"/>
      <c r="CP424" s="358"/>
      <c r="CQ424" s="358"/>
      <c r="CR424" s="358"/>
      <c r="CS424" s="358"/>
      <c r="CT424" s="358"/>
      <c r="CU424" s="358"/>
      <c r="CV424" s="358"/>
      <c r="CW424" s="358"/>
      <c r="CX424" s="358"/>
      <c r="CY424" s="358"/>
      <c r="CZ424" s="358"/>
      <c r="DA424" s="358"/>
      <c r="DB424" s="358"/>
      <c r="DC424" s="358"/>
      <c r="DD424" s="358"/>
      <c r="DE424" s="358"/>
      <c r="DF424" s="358"/>
      <c r="DG424" s="358"/>
      <c r="DH424" s="358"/>
      <c r="DI424" s="358"/>
      <c r="DJ424" s="358"/>
      <c r="DK424" s="358"/>
      <c r="DL424" s="358"/>
      <c r="DM424" s="358"/>
      <c r="DN424" s="358"/>
      <c r="DO424" s="358"/>
      <c r="DP424" s="358"/>
      <c r="DQ424" s="358"/>
      <c r="DR424" s="358"/>
      <c r="DS424" s="358"/>
      <c r="DT424" s="358"/>
      <c r="DU424" s="358"/>
      <c r="DV424" s="358"/>
      <c r="DW424" s="358"/>
      <c r="DX424" s="358"/>
      <c r="DY424" s="358"/>
      <c r="DZ424" s="358"/>
      <c r="EA424" s="358"/>
      <c r="EB424" s="358"/>
      <c r="EC424" s="358"/>
      <c r="ED424" s="358"/>
      <c r="EE424" s="358"/>
      <c r="EF424" s="358"/>
      <c r="EG424" s="358"/>
      <c r="EH424" s="358"/>
      <c r="EI424" s="358"/>
      <c r="EJ424" s="358"/>
      <c r="EK424" s="358"/>
      <c r="EL424" s="358"/>
      <c r="EM424" s="358"/>
      <c r="EN424" s="358"/>
      <c r="EO424" s="358"/>
      <c r="EP424" s="358"/>
      <c r="EQ424" s="358"/>
      <c r="ER424" s="358"/>
      <c r="ES424" s="358"/>
      <c r="ET424" s="358"/>
      <c r="EU424" s="358"/>
      <c r="EV424" s="358"/>
      <c r="EW424" s="358"/>
      <c r="EX424" s="358"/>
      <c r="EY424" s="358"/>
      <c r="EZ424" s="358"/>
      <c r="FA424" s="358"/>
      <c r="FB424" s="358"/>
      <c r="FC424" s="358"/>
      <c r="FD424" s="358"/>
      <c r="FE424" s="358"/>
      <c r="FF424" s="358"/>
      <c r="FG424" s="358"/>
      <c r="FH424" s="358"/>
      <c r="FI424" s="358"/>
      <c r="FJ424" s="358"/>
      <c r="FK424" s="358"/>
      <c r="FL424" s="358"/>
      <c r="FM424" s="358"/>
      <c r="FN424" s="358"/>
      <c r="FO424" s="358"/>
      <c r="FP424" s="358"/>
      <c r="FQ424" s="358"/>
      <c r="FR424" s="358"/>
      <c r="FS424" s="358"/>
      <c r="FT424" s="358"/>
      <c r="FU424" s="358"/>
      <c r="FV424" s="358"/>
      <c r="FW424" s="358"/>
      <c r="FX424" s="358"/>
      <c r="FY424" s="358"/>
      <c r="FZ424" s="358"/>
      <c r="GA424" s="358"/>
      <c r="GB424" s="358"/>
      <c r="GC424" s="358"/>
      <c r="GD424" s="358"/>
      <c r="GE424" s="358"/>
      <c r="GF424" s="358"/>
      <c r="GG424" s="358"/>
      <c r="GH424" s="358"/>
      <c r="GI424" s="358"/>
      <c r="GJ424" s="358"/>
      <c r="GK424" s="358"/>
      <c r="GL424" s="358"/>
      <c r="GM424" s="358"/>
      <c r="GN424" s="358"/>
      <c r="GO424" s="358"/>
      <c r="GP424" s="358"/>
      <c r="GQ424" s="358"/>
      <c r="GR424" s="358"/>
      <c r="GS424" s="358"/>
      <c r="GT424" s="358"/>
      <c r="GU424" s="358"/>
      <c r="GV424" s="358"/>
      <c r="GW424" s="358"/>
      <c r="GX424" s="358"/>
      <c r="GY424" s="358"/>
      <c r="GZ424" s="358"/>
      <c r="HA424" s="358"/>
      <c r="HB424" s="358"/>
      <c r="HC424" s="358"/>
      <c r="HD424" s="358"/>
      <c r="HE424" s="358"/>
      <c r="HF424" s="358"/>
      <c r="HG424" s="358"/>
      <c r="HH424" s="358"/>
      <c r="HI424" s="358"/>
      <c r="HJ424" s="358"/>
      <c r="HK424" s="358"/>
      <c r="HL424" s="358"/>
      <c r="HM424" s="358"/>
      <c r="HN424" s="358"/>
      <c r="HO424" s="358"/>
      <c r="HP424" s="358"/>
      <c r="HQ424" s="358"/>
      <c r="HR424" s="358"/>
      <c r="HS424" s="358"/>
      <c r="HT424" s="358"/>
      <c r="HU424" s="358"/>
      <c r="HV424" s="358"/>
      <c r="HW424" s="358"/>
      <c r="HX424" s="358"/>
      <c r="HY424" s="358"/>
      <c r="HZ424" s="358"/>
      <c r="IA424" s="358"/>
      <c r="IB424" s="358"/>
      <c r="IC424" s="358"/>
      <c r="ID424" s="358"/>
      <c r="IE424" s="358"/>
      <c r="IF424" s="358"/>
      <c r="IG424" s="358"/>
      <c r="IH424" s="358"/>
      <c r="II424" s="358"/>
      <c r="IJ424" s="358"/>
      <c r="IK424" s="358"/>
      <c r="IL424" s="358"/>
      <c r="IM424" s="358"/>
      <c r="IN424" s="358"/>
      <c r="IO424" s="358"/>
      <c r="IP424" s="358"/>
      <c r="IQ424" s="358"/>
      <c r="IR424" s="358"/>
      <c r="IS424" s="358"/>
      <c r="IT424" s="358"/>
      <c r="IU424" s="358"/>
      <c r="IV424" s="358"/>
      <c r="IW424" s="358"/>
      <c r="IX424" s="358"/>
      <c r="IY424" s="358"/>
      <c r="IZ424" s="358"/>
      <c r="JA424" s="358"/>
      <c r="JB424" s="358"/>
      <c r="JC424" s="358"/>
      <c r="JD424" s="358"/>
      <c r="JE424" s="358"/>
      <c r="JF424" s="358"/>
      <c r="JG424" s="358"/>
      <c r="JH424" s="358"/>
      <c r="JI424" s="358"/>
      <c r="JJ424" s="358"/>
      <c r="JK424" s="358"/>
      <c r="JL424" s="358"/>
      <c r="JM424" s="358"/>
      <c r="JN424" s="358"/>
      <c r="JO424" s="358"/>
      <c r="JP424" s="358"/>
      <c r="JQ424" s="358"/>
      <c r="JR424" s="358"/>
      <c r="JS424" s="358"/>
      <c r="JT424" s="358"/>
      <c r="JU424" s="358"/>
      <c r="JV424" s="358"/>
      <c r="JW424" s="358"/>
      <c r="JX424" s="358"/>
      <c r="JY424" s="358"/>
      <c r="JZ424" s="358"/>
      <c r="KA424" s="358"/>
      <c r="KB424" s="358"/>
      <c r="KC424" s="358"/>
      <c r="KD424" s="358"/>
      <c r="KE424" s="358"/>
      <c r="KF424" s="358"/>
      <c r="KG424" s="358"/>
      <c r="KH424" s="358"/>
      <c r="KI424" s="358"/>
      <c r="KJ424" s="358"/>
      <c r="KK424" s="358"/>
      <c r="KL424" s="358"/>
      <c r="KM424" s="358"/>
      <c r="KN424" s="358"/>
      <c r="KO424" s="358"/>
      <c r="KP424" s="358"/>
      <c r="KQ424" s="358"/>
      <c r="KR424" s="358"/>
      <c r="KS424" s="358"/>
      <c r="KT424" s="358"/>
      <c r="KU424" s="358"/>
      <c r="KV424" s="358"/>
      <c r="KW424" s="358"/>
      <c r="KX424" s="358"/>
      <c r="KY424" s="358"/>
      <c r="KZ424" s="358"/>
      <c r="LA424" s="358"/>
      <c r="LB424" s="358"/>
      <c r="LC424" s="358"/>
      <c r="LD424" s="358"/>
      <c r="LE424" s="358"/>
      <c r="LF424" s="358"/>
      <c r="LG424" s="358"/>
      <c r="LH424" s="358"/>
      <c r="LI424" s="358"/>
      <c r="LJ424" s="358"/>
      <c r="LK424" s="358"/>
      <c r="LL424" s="358"/>
      <c r="LM424" s="358"/>
      <c r="LN424" s="358"/>
      <c r="LO424" s="358"/>
      <c r="LP424" s="358"/>
      <c r="LQ424" s="358"/>
      <c r="LR424" s="358"/>
      <c r="LS424" s="358"/>
      <c r="LT424" s="358"/>
      <c r="LU424" s="358"/>
      <c r="LV424" s="358"/>
      <c r="LW424" s="358"/>
      <c r="LX424" s="358"/>
      <c r="LY424" s="358"/>
      <c r="LZ424" s="358"/>
      <c r="MA424" s="358"/>
      <c r="MB424" s="358"/>
      <c r="MC424" s="358"/>
      <c r="MD424" s="358"/>
      <c r="ME424" s="358"/>
      <c r="MF424" s="358"/>
      <c r="MG424" s="358"/>
      <c r="MH424" s="358"/>
      <c r="MI424" s="358"/>
      <c r="MJ424" s="358"/>
      <c r="MK424" s="358"/>
      <c r="ML424" s="358"/>
      <c r="MM424" s="358"/>
      <c r="MN424" s="358"/>
      <c r="MO424" s="358"/>
      <c r="MP424" s="358"/>
      <c r="MQ424" s="358"/>
      <c r="MR424" s="358"/>
      <c r="MS424" s="358"/>
      <c r="MT424" s="358"/>
      <c r="MU424" s="358"/>
      <c r="MV424" s="358"/>
      <c r="MW424" s="358"/>
      <c r="MX424" s="358"/>
      <c r="MY424" s="358"/>
      <c r="MZ424" s="358"/>
      <c r="NA424" s="358"/>
      <c r="NB424" s="358"/>
      <c r="NC424" s="358"/>
      <c r="ND424" s="358"/>
      <c r="NE424" s="358"/>
      <c r="NF424" s="358"/>
      <c r="NG424" s="358"/>
      <c r="NH424" s="358"/>
      <c r="NI424" s="358"/>
      <c r="NJ424" s="358"/>
      <c r="NK424" s="358"/>
      <c r="NL424" s="358"/>
      <c r="NM424" s="358"/>
      <c r="NN424" s="358"/>
      <c r="NO424" s="358"/>
      <c r="NP424" s="358"/>
      <c r="NQ424" s="358"/>
      <c r="NR424" s="358"/>
      <c r="NS424" s="358"/>
      <c r="NT424" s="358"/>
      <c r="NU424" s="358"/>
      <c r="NV424" s="358"/>
      <c r="NW424" s="358"/>
      <c r="NX424" s="358"/>
      <c r="NY424" s="358"/>
      <c r="NZ424" s="358"/>
      <c r="OA424" s="358"/>
      <c r="OB424" s="358"/>
      <c r="OC424" s="358"/>
      <c r="OD424" s="358"/>
      <c r="OE424" s="358"/>
      <c r="OF424" s="358"/>
      <c r="OG424" s="358"/>
      <c r="OH424" s="358"/>
      <c r="OI424" s="358"/>
      <c r="OJ424" s="358"/>
      <c r="OK424" s="358"/>
      <c r="OL424" s="358"/>
      <c r="OM424" s="358"/>
      <c r="ON424" s="358"/>
      <c r="OO424" s="358"/>
      <c r="OP424" s="358"/>
      <c r="OQ424" s="358"/>
      <c r="OR424" s="358"/>
      <c r="OS424" s="358"/>
      <c r="OT424" s="358"/>
      <c r="OU424" s="358"/>
      <c r="OV424" s="358"/>
      <c r="OW424" s="358"/>
      <c r="OX424" s="358"/>
      <c r="OY424" s="358"/>
      <c r="OZ424" s="358"/>
      <c r="PA424" s="358"/>
      <c r="PB424" s="358"/>
      <c r="PC424" s="358"/>
      <c r="PD424" s="358"/>
      <c r="PE424" s="358"/>
      <c r="PF424" s="358"/>
      <c r="PG424" s="358"/>
      <c r="PH424" s="358"/>
      <c r="PI424" s="358"/>
      <c r="PJ424" s="358"/>
      <c r="PK424" s="358"/>
      <c r="PL424" s="358"/>
      <c r="PM424" s="358"/>
      <c r="PN424" s="358"/>
      <c r="PO424" s="358"/>
      <c r="PP424" s="358"/>
      <c r="PQ424" s="358"/>
      <c r="PR424" s="358"/>
      <c r="PS424" s="358"/>
      <c r="PT424" s="358"/>
      <c r="PU424" s="358"/>
      <c r="PV424" s="358"/>
      <c r="PW424" s="358"/>
      <c r="PX424" s="358"/>
      <c r="PY424" s="358"/>
      <c r="PZ424" s="358"/>
      <c r="QA424" s="358"/>
      <c r="QB424" s="358"/>
      <c r="QC424" s="358"/>
      <c r="QD424" s="358"/>
      <c r="QE424" s="358"/>
      <c r="QF424" s="358"/>
      <c r="QG424" s="358"/>
      <c r="QH424" s="358"/>
      <c r="QI424" s="358"/>
      <c r="QJ424" s="358"/>
      <c r="QK424" s="358"/>
      <c r="QL424" s="358"/>
      <c r="QM424" s="358"/>
      <c r="QN424" s="358"/>
      <c r="QO424" s="358"/>
      <c r="QP424" s="358"/>
      <c r="QQ424" s="358"/>
      <c r="QR424" s="358"/>
      <c r="QS424" s="358"/>
      <c r="QT424" s="358"/>
      <c r="QU424" s="358"/>
      <c r="QV424" s="358"/>
      <c r="QW424" s="358"/>
      <c r="QX424" s="358"/>
      <c r="QY424" s="358"/>
      <c r="QZ424" s="358"/>
      <c r="RA424" s="358"/>
      <c r="RB424" s="358"/>
      <c r="RC424" s="358"/>
      <c r="RD424" s="358"/>
      <c r="RE424" s="358"/>
      <c r="RF424" s="358"/>
      <c r="RG424" s="358"/>
      <c r="RH424" s="358"/>
      <c r="RI424" s="358"/>
      <c r="RJ424" s="358"/>
      <c r="RK424" s="358"/>
      <c r="RL424" s="358"/>
      <c r="RM424" s="358"/>
      <c r="RN424" s="358"/>
      <c r="RO424" s="358"/>
      <c r="RP424" s="358"/>
      <c r="RQ424" s="358"/>
      <c r="RR424" s="358"/>
      <c r="RS424" s="358"/>
      <c r="RT424" s="358"/>
      <c r="RU424" s="358"/>
      <c r="RV424" s="358"/>
      <c r="RW424" s="358"/>
      <c r="RX424" s="358"/>
      <c r="RY424" s="358"/>
      <c r="RZ424" s="358"/>
      <c r="SA424" s="358"/>
      <c r="SB424" s="358"/>
      <c r="SC424" s="358"/>
      <c r="SD424" s="358"/>
      <c r="SE424" s="358"/>
      <c r="SF424" s="358"/>
      <c r="SG424" s="358"/>
      <c r="SH424" s="358"/>
      <c r="SI424" s="358"/>
      <c r="SJ424" s="358"/>
      <c r="SK424" s="358"/>
      <c r="SL424" s="358"/>
      <c r="SM424" s="358"/>
      <c r="SN424" s="358"/>
      <c r="SO424" s="358"/>
      <c r="SP424" s="358"/>
      <c r="SQ424" s="358"/>
      <c r="SR424" s="358"/>
      <c r="SS424" s="358"/>
      <c r="ST424" s="358"/>
      <c r="SU424" s="358"/>
      <c r="SV424" s="358"/>
      <c r="SW424" s="358"/>
      <c r="SX424" s="358"/>
      <c r="SY424" s="358"/>
      <c r="SZ424" s="358"/>
      <c r="TA424" s="358"/>
      <c r="TB424" s="358"/>
      <c r="TC424" s="358"/>
      <c r="TD424" s="358"/>
      <c r="TE424" s="358"/>
      <c r="TF424" s="358"/>
      <c r="TG424" s="358"/>
      <c r="TH424" s="358"/>
      <c r="TI424" s="358"/>
      <c r="TJ424" s="358"/>
      <c r="TK424" s="358"/>
      <c r="TL424" s="358"/>
      <c r="TM424" s="358"/>
      <c r="TN424" s="358"/>
      <c r="TO424" s="358"/>
      <c r="TP424" s="358"/>
      <c r="TQ424" s="358"/>
      <c r="TR424" s="358"/>
      <c r="TS424" s="358"/>
      <c r="TT424" s="358"/>
      <c r="TU424" s="358"/>
      <c r="TV424" s="358"/>
      <c r="TW424" s="358"/>
      <c r="TX424" s="358"/>
      <c r="TY424" s="358"/>
      <c r="TZ424" s="358"/>
      <c r="UA424" s="358"/>
      <c r="UB424" s="358"/>
      <c r="UC424" s="358"/>
      <c r="UD424" s="358"/>
      <c r="UE424" s="358"/>
      <c r="UF424" s="358"/>
      <c r="UG424" s="358"/>
      <c r="UH424" s="358"/>
      <c r="UI424" s="358"/>
      <c r="UJ424" s="358"/>
      <c r="UK424" s="358"/>
      <c r="UL424" s="358"/>
      <c r="UM424" s="358"/>
      <c r="UN424" s="358"/>
      <c r="UO424" s="358"/>
      <c r="UP424" s="358"/>
      <c r="UQ424" s="358"/>
      <c r="UR424" s="358"/>
      <c r="US424" s="358"/>
      <c r="UT424" s="358"/>
      <c r="UU424" s="358"/>
      <c r="UV424" s="358"/>
      <c r="UW424" s="358"/>
      <c r="UX424" s="358"/>
      <c r="UY424" s="358"/>
      <c r="UZ424" s="358"/>
      <c r="VA424" s="358"/>
      <c r="VB424" s="358"/>
      <c r="VC424" s="358"/>
      <c r="VD424" s="358"/>
      <c r="VE424" s="358"/>
      <c r="VF424" s="358"/>
      <c r="VG424" s="358"/>
      <c r="VH424" s="358"/>
      <c r="VI424" s="358"/>
      <c r="VJ424" s="358"/>
      <c r="VK424" s="358"/>
      <c r="VL424" s="358"/>
      <c r="VM424" s="358"/>
      <c r="VN424" s="358"/>
      <c r="VO424" s="358"/>
      <c r="VP424" s="358"/>
      <c r="VQ424" s="358"/>
      <c r="VR424" s="358"/>
      <c r="VS424" s="358"/>
      <c r="VT424" s="358"/>
      <c r="VU424" s="358"/>
      <c r="VV424" s="358"/>
      <c r="VW424" s="358"/>
      <c r="VX424" s="358"/>
      <c r="VY424" s="358"/>
      <c r="VZ424" s="358"/>
      <c r="WA424" s="358"/>
      <c r="WB424" s="358"/>
      <c r="WC424" s="358"/>
      <c r="WD424" s="358"/>
      <c r="WE424" s="358"/>
      <c r="WF424" s="358"/>
      <c r="WG424" s="358"/>
      <c r="WH424" s="358"/>
    </row>
    <row r="425" spans="1:606" s="357" customFormat="1" ht="19.5" customHeight="1">
      <c r="A425" s="359"/>
      <c r="B425" s="235"/>
      <c r="C425" s="221"/>
      <c r="D425" s="180"/>
      <c r="E425" s="454"/>
      <c r="F425" s="473"/>
      <c r="G425" s="902"/>
      <c r="H425" s="902"/>
      <c r="I425" s="608" t="s">
        <v>0</v>
      </c>
      <c r="J425" s="608" t="s">
        <v>544</v>
      </c>
      <c r="K425" s="624" t="s">
        <v>923</v>
      </c>
      <c r="L425" s="608" t="s">
        <v>8</v>
      </c>
      <c r="M425" s="604">
        <v>2367685.63</v>
      </c>
      <c r="N425" s="604">
        <v>2367685.63</v>
      </c>
      <c r="O425" s="604"/>
      <c r="P425" s="609"/>
      <c r="Q425" s="604"/>
      <c r="R425" s="604"/>
      <c r="S425" s="444">
        <v>3</v>
      </c>
      <c r="BF425" s="358"/>
      <c r="BG425" s="358"/>
      <c r="BH425" s="358"/>
      <c r="BI425" s="358"/>
      <c r="BJ425" s="358"/>
      <c r="BK425" s="358"/>
      <c r="BL425" s="358"/>
      <c r="BM425" s="358"/>
      <c r="BN425" s="358"/>
      <c r="BO425" s="358"/>
      <c r="BP425" s="358"/>
      <c r="BQ425" s="358"/>
      <c r="BR425" s="358"/>
      <c r="BS425" s="358"/>
      <c r="BT425" s="358"/>
      <c r="BU425" s="358"/>
      <c r="BV425" s="358"/>
      <c r="BW425" s="358"/>
      <c r="BX425" s="358"/>
      <c r="BY425" s="358"/>
      <c r="BZ425" s="358"/>
      <c r="CA425" s="358"/>
      <c r="CB425" s="358"/>
      <c r="CC425" s="358"/>
      <c r="CD425" s="358"/>
      <c r="CE425" s="358"/>
      <c r="CF425" s="358"/>
      <c r="CG425" s="358"/>
      <c r="CH425" s="358"/>
      <c r="CI425" s="358"/>
      <c r="CJ425" s="358"/>
      <c r="CK425" s="358"/>
      <c r="CL425" s="358"/>
      <c r="CM425" s="358"/>
      <c r="CN425" s="358"/>
      <c r="CO425" s="358"/>
      <c r="CP425" s="358"/>
      <c r="CQ425" s="358"/>
      <c r="CR425" s="358"/>
      <c r="CS425" s="358"/>
      <c r="CT425" s="358"/>
      <c r="CU425" s="358"/>
      <c r="CV425" s="358"/>
      <c r="CW425" s="358"/>
      <c r="CX425" s="358"/>
      <c r="CY425" s="358"/>
      <c r="CZ425" s="358"/>
      <c r="DA425" s="358"/>
      <c r="DB425" s="358"/>
      <c r="DC425" s="358"/>
      <c r="DD425" s="358"/>
      <c r="DE425" s="358"/>
      <c r="DF425" s="358"/>
      <c r="DG425" s="358"/>
      <c r="DH425" s="358"/>
      <c r="DI425" s="358"/>
      <c r="DJ425" s="358"/>
      <c r="DK425" s="358"/>
      <c r="DL425" s="358"/>
      <c r="DM425" s="358"/>
      <c r="DN425" s="358"/>
      <c r="DO425" s="358"/>
      <c r="DP425" s="358"/>
      <c r="DQ425" s="358"/>
      <c r="DR425" s="358"/>
      <c r="DS425" s="358"/>
      <c r="DT425" s="358"/>
      <c r="DU425" s="358"/>
      <c r="DV425" s="358"/>
      <c r="DW425" s="358"/>
      <c r="DX425" s="358"/>
      <c r="DY425" s="358"/>
      <c r="DZ425" s="358"/>
      <c r="EA425" s="358"/>
      <c r="EB425" s="358"/>
      <c r="EC425" s="358"/>
      <c r="ED425" s="358"/>
      <c r="EE425" s="358"/>
      <c r="EF425" s="358"/>
      <c r="EG425" s="358"/>
      <c r="EH425" s="358"/>
      <c r="EI425" s="358"/>
      <c r="EJ425" s="358"/>
      <c r="EK425" s="358"/>
      <c r="EL425" s="358"/>
      <c r="EM425" s="358"/>
      <c r="EN425" s="358"/>
      <c r="EO425" s="358"/>
      <c r="EP425" s="358"/>
      <c r="EQ425" s="358"/>
      <c r="ER425" s="358"/>
      <c r="ES425" s="358"/>
      <c r="ET425" s="358"/>
      <c r="EU425" s="358"/>
      <c r="EV425" s="358"/>
      <c r="EW425" s="358"/>
      <c r="EX425" s="358"/>
      <c r="EY425" s="358"/>
      <c r="EZ425" s="358"/>
      <c r="FA425" s="358"/>
      <c r="FB425" s="358"/>
      <c r="FC425" s="358"/>
      <c r="FD425" s="358"/>
      <c r="FE425" s="358"/>
      <c r="FF425" s="358"/>
      <c r="FG425" s="358"/>
      <c r="FH425" s="358"/>
      <c r="FI425" s="358"/>
      <c r="FJ425" s="358"/>
      <c r="FK425" s="358"/>
      <c r="FL425" s="358"/>
      <c r="FM425" s="358"/>
      <c r="FN425" s="358"/>
      <c r="FO425" s="358"/>
      <c r="FP425" s="358"/>
      <c r="FQ425" s="358"/>
      <c r="FR425" s="358"/>
      <c r="FS425" s="358"/>
      <c r="FT425" s="358"/>
      <c r="FU425" s="358"/>
      <c r="FV425" s="358"/>
      <c r="FW425" s="358"/>
      <c r="FX425" s="358"/>
      <c r="FY425" s="358"/>
      <c r="FZ425" s="358"/>
      <c r="GA425" s="358"/>
      <c r="GB425" s="358"/>
      <c r="GC425" s="358"/>
      <c r="GD425" s="358"/>
      <c r="GE425" s="358"/>
      <c r="GF425" s="358"/>
      <c r="GG425" s="358"/>
      <c r="GH425" s="358"/>
      <c r="GI425" s="358"/>
      <c r="GJ425" s="358"/>
      <c r="GK425" s="358"/>
      <c r="GL425" s="358"/>
      <c r="GM425" s="358"/>
      <c r="GN425" s="358"/>
      <c r="GO425" s="358"/>
      <c r="GP425" s="358"/>
      <c r="GQ425" s="358"/>
      <c r="GR425" s="358"/>
      <c r="GS425" s="358"/>
      <c r="GT425" s="358"/>
      <c r="GU425" s="358"/>
      <c r="GV425" s="358"/>
      <c r="GW425" s="358"/>
      <c r="GX425" s="358"/>
      <c r="GY425" s="358"/>
      <c r="GZ425" s="358"/>
      <c r="HA425" s="358"/>
      <c r="HB425" s="358"/>
      <c r="HC425" s="358"/>
      <c r="HD425" s="358"/>
      <c r="HE425" s="358"/>
      <c r="HF425" s="358"/>
      <c r="HG425" s="358"/>
      <c r="HH425" s="358"/>
      <c r="HI425" s="358"/>
      <c r="HJ425" s="358"/>
      <c r="HK425" s="358"/>
      <c r="HL425" s="358"/>
      <c r="HM425" s="358"/>
      <c r="HN425" s="358"/>
      <c r="HO425" s="358"/>
      <c r="HP425" s="358"/>
      <c r="HQ425" s="358"/>
      <c r="HR425" s="358"/>
      <c r="HS425" s="358"/>
      <c r="HT425" s="358"/>
      <c r="HU425" s="358"/>
      <c r="HV425" s="358"/>
      <c r="HW425" s="358"/>
      <c r="HX425" s="358"/>
      <c r="HY425" s="358"/>
      <c r="HZ425" s="358"/>
      <c r="IA425" s="358"/>
      <c r="IB425" s="358"/>
      <c r="IC425" s="358"/>
      <c r="ID425" s="358"/>
      <c r="IE425" s="358"/>
      <c r="IF425" s="358"/>
      <c r="IG425" s="358"/>
      <c r="IH425" s="358"/>
      <c r="II425" s="358"/>
      <c r="IJ425" s="358"/>
      <c r="IK425" s="358"/>
      <c r="IL425" s="358"/>
      <c r="IM425" s="358"/>
      <c r="IN425" s="358"/>
      <c r="IO425" s="358"/>
      <c r="IP425" s="358"/>
      <c r="IQ425" s="358"/>
      <c r="IR425" s="358"/>
      <c r="IS425" s="358"/>
      <c r="IT425" s="358"/>
      <c r="IU425" s="358"/>
      <c r="IV425" s="358"/>
      <c r="IW425" s="358"/>
      <c r="IX425" s="358"/>
      <c r="IY425" s="358"/>
      <c r="IZ425" s="358"/>
      <c r="JA425" s="358"/>
      <c r="JB425" s="358"/>
      <c r="JC425" s="358"/>
      <c r="JD425" s="358"/>
      <c r="JE425" s="358"/>
      <c r="JF425" s="358"/>
      <c r="JG425" s="358"/>
      <c r="JH425" s="358"/>
      <c r="JI425" s="358"/>
      <c r="JJ425" s="358"/>
      <c r="JK425" s="358"/>
      <c r="JL425" s="358"/>
      <c r="JM425" s="358"/>
      <c r="JN425" s="358"/>
      <c r="JO425" s="358"/>
      <c r="JP425" s="358"/>
      <c r="JQ425" s="358"/>
      <c r="JR425" s="358"/>
      <c r="JS425" s="358"/>
      <c r="JT425" s="358"/>
      <c r="JU425" s="358"/>
      <c r="JV425" s="358"/>
      <c r="JW425" s="358"/>
      <c r="JX425" s="358"/>
      <c r="JY425" s="358"/>
      <c r="JZ425" s="358"/>
      <c r="KA425" s="358"/>
      <c r="KB425" s="358"/>
      <c r="KC425" s="358"/>
      <c r="KD425" s="358"/>
      <c r="KE425" s="358"/>
      <c r="KF425" s="358"/>
      <c r="KG425" s="358"/>
      <c r="KH425" s="358"/>
      <c r="KI425" s="358"/>
      <c r="KJ425" s="358"/>
      <c r="KK425" s="358"/>
      <c r="KL425" s="358"/>
      <c r="KM425" s="358"/>
      <c r="KN425" s="358"/>
      <c r="KO425" s="358"/>
      <c r="KP425" s="358"/>
      <c r="KQ425" s="358"/>
      <c r="KR425" s="358"/>
      <c r="KS425" s="358"/>
      <c r="KT425" s="358"/>
      <c r="KU425" s="358"/>
      <c r="KV425" s="358"/>
      <c r="KW425" s="358"/>
      <c r="KX425" s="358"/>
      <c r="KY425" s="358"/>
      <c r="KZ425" s="358"/>
      <c r="LA425" s="358"/>
      <c r="LB425" s="358"/>
      <c r="LC425" s="358"/>
      <c r="LD425" s="358"/>
      <c r="LE425" s="358"/>
      <c r="LF425" s="358"/>
      <c r="LG425" s="358"/>
      <c r="LH425" s="358"/>
      <c r="LI425" s="358"/>
      <c r="LJ425" s="358"/>
      <c r="LK425" s="358"/>
      <c r="LL425" s="358"/>
      <c r="LM425" s="358"/>
      <c r="LN425" s="358"/>
      <c r="LO425" s="358"/>
      <c r="LP425" s="358"/>
      <c r="LQ425" s="358"/>
      <c r="LR425" s="358"/>
      <c r="LS425" s="358"/>
      <c r="LT425" s="358"/>
      <c r="LU425" s="358"/>
      <c r="LV425" s="358"/>
      <c r="LW425" s="358"/>
      <c r="LX425" s="358"/>
      <c r="LY425" s="358"/>
      <c r="LZ425" s="358"/>
      <c r="MA425" s="358"/>
      <c r="MB425" s="358"/>
      <c r="MC425" s="358"/>
      <c r="MD425" s="358"/>
      <c r="ME425" s="358"/>
      <c r="MF425" s="358"/>
      <c r="MG425" s="358"/>
      <c r="MH425" s="358"/>
      <c r="MI425" s="358"/>
      <c r="MJ425" s="358"/>
      <c r="MK425" s="358"/>
      <c r="ML425" s="358"/>
      <c r="MM425" s="358"/>
      <c r="MN425" s="358"/>
      <c r="MO425" s="358"/>
      <c r="MP425" s="358"/>
      <c r="MQ425" s="358"/>
      <c r="MR425" s="358"/>
      <c r="MS425" s="358"/>
      <c r="MT425" s="358"/>
      <c r="MU425" s="358"/>
      <c r="MV425" s="358"/>
      <c r="MW425" s="358"/>
      <c r="MX425" s="358"/>
      <c r="MY425" s="358"/>
      <c r="MZ425" s="358"/>
      <c r="NA425" s="358"/>
      <c r="NB425" s="358"/>
      <c r="NC425" s="358"/>
      <c r="ND425" s="358"/>
      <c r="NE425" s="358"/>
      <c r="NF425" s="358"/>
      <c r="NG425" s="358"/>
      <c r="NH425" s="358"/>
      <c r="NI425" s="358"/>
      <c r="NJ425" s="358"/>
      <c r="NK425" s="358"/>
      <c r="NL425" s="358"/>
      <c r="NM425" s="358"/>
      <c r="NN425" s="358"/>
      <c r="NO425" s="358"/>
      <c r="NP425" s="358"/>
      <c r="NQ425" s="358"/>
      <c r="NR425" s="358"/>
      <c r="NS425" s="358"/>
      <c r="NT425" s="358"/>
      <c r="NU425" s="358"/>
      <c r="NV425" s="358"/>
      <c r="NW425" s="358"/>
      <c r="NX425" s="358"/>
      <c r="NY425" s="358"/>
      <c r="NZ425" s="358"/>
      <c r="OA425" s="358"/>
      <c r="OB425" s="358"/>
      <c r="OC425" s="358"/>
      <c r="OD425" s="358"/>
      <c r="OE425" s="358"/>
      <c r="OF425" s="358"/>
      <c r="OG425" s="358"/>
      <c r="OH425" s="358"/>
      <c r="OI425" s="358"/>
      <c r="OJ425" s="358"/>
      <c r="OK425" s="358"/>
      <c r="OL425" s="358"/>
      <c r="OM425" s="358"/>
      <c r="ON425" s="358"/>
      <c r="OO425" s="358"/>
      <c r="OP425" s="358"/>
      <c r="OQ425" s="358"/>
      <c r="OR425" s="358"/>
      <c r="OS425" s="358"/>
      <c r="OT425" s="358"/>
      <c r="OU425" s="358"/>
      <c r="OV425" s="358"/>
      <c r="OW425" s="358"/>
      <c r="OX425" s="358"/>
      <c r="OY425" s="358"/>
      <c r="OZ425" s="358"/>
      <c r="PA425" s="358"/>
      <c r="PB425" s="358"/>
      <c r="PC425" s="358"/>
      <c r="PD425" s="358"/>
      <c r="PE425" s="358"/>
      <c r="PF425" s="358"/>
      <c r="PG425" s="358"/>
      <c r="PH425" s="358"/>
      <c r="PI425" s="358"/>
      <c r="PJ425" s="358"/>
      <c r="PK425" s="358"/>
      <c r="PL425" s="358"/>
      <c r="PM425" s="358"/>
      <c r="PN425" s="358"/>
      <c r="PO425" s="358"/>
      <c r="PP425" s="358"/>
      <c r="PQ425" s="358"/>
      <c r="PR425" s="358"/>
      <c r="PS425" s="358"/>
      <c r="PT425" s="358"/>
      <c r="PU425" s="358"/>
      <c r="PV425" s="358"/>
      <c r="PW425" s="358"/>
      <c r="PX425" s="358"/>
      <c r="PY425" s="358"/>
      <c r="PZ425" s="358"/>
      <c r="QA425" s="358"/>
      <c r="QB425" s="358"/>
      <c r="QC425" s="358"/>
      <c r="QD425" s="358"/>
      <c r="QE425" s="358"/>
      <c r="QF425" s="358"/>
      <c r="QG425" s="358"/>
      <c r="QH425" s="358"/>
      <c r="QI425" s="358"/>
      <c r="QJ425" s="358"/>
      <c r="QK425" s="358"/>
      <c r="QL425" s="358"/>
      <c r="QM425" s="358"/>
      <c r="QN425" s="358"/>
      <c r="QO425" s="358"/>
      <c r="QP425" s="358"/>
      <c r="QQ425" s="358"/>
      <c r="QR425" s="358"/>
      <c r="QS425" s="358"/>
      <c r="QT425" s="358"/>
      <c r="QU425" s="358"/>
      <c r="QV425" s="358"/>
      <c r="QW425" s="358"/>
      <c r="QX425" s="358"/>
      <c r="QY425" s="358"/>
      <c r="QZ425" s="358"/>
      <c r="RA425" s="358"/>
      <c r="RB425" s="358"/>
      <c r="RC425" s="358"/>
      <c r="RD425" s="358"/>
      <c r="RE425" s="358"/>
      <c r="RF425" s="358"/>
      <c r="RG425" s="358"/>
      <c r="RH425" s="358"/>
      <c r="RI425" s="358"/>
      <c r="RJ425" s="358"/>
      <c r="RK425" s="358"/>
      <c r="RL425" s="358"/>
      <c r="RM425" s="358"/>
      <c r="RN425" s="358"/>
      <c r="RO425" s="358"/>
      <c r="RP425" s="358"/>
      <c r="RQ425" s="358"/>
      <c r="RR425" s="358"/>
      <c r="RS425" s="358"/>
      <c r="RT425" s="358"/>
      <c r="RU425" s="358"/>
      <c r="RV425" s="358"/>
      <c r="RW425" s="358"/>
      <c r="RX425" s="358"/>
      <c r="RY425" s="358"/>
      <c r="RZ425" s="358"/>
      <c r="SA425" s="358"/>
      <c r="SB425" s="358"/>
      <c r="SC425" s="358"/>
      <c r="SD425" s="358"/>
      <c r="SE425" s="358"/>
      <c r="SF425" s="358"/>
      <c r="SG425" s="358"/>
      <c r="SH425" s="358"/>
      <c r="SI425" s="358"/>
      <c r="SJ425" s="358"/>
      <c r="SK425" s="358"/>
      <c r="SL425" s="358"/>
      <c r="SM425" s="358"/>
      <c r="SN425" s="358"/>
      <c r="SO425" s="358"/>
      <c r="SP425" s="358"/>
      <c r="SQ425" s="358"/>
      <c r="SR425" s="358"/>
      <c r="SS425" s="358"/>
      <c r="ST425" s="358"/>
      <c r="SU425" s="358"/>
      <c r="SV425" s="358"/>
      <c r="SW425" s="358"/>
      <c r="SX425" s="358"/>
      <c r="SY425" s="358"/>
      <c r="SZ425" s="358"/>
      <c r="TA425" s="358"/>
      <c r="TB425" s="358"/>
      <c r="TC425" s="358"/>
      <c r="TD425" s="358"/>
      <c r="TE425" s="358"/>
      <c r="TF425" s="358"/>
      <c r="TG425" s="358"/>
      <c r="TH425" s="358"/>
      <c r="TI425" s="358"/>
      <c r="TJ425" s="358"/>
      <c r="TK425" s="358"/>
      <c r="TL425" s="358"/>
      <c r="TM425" s="358"/>
      <c r="TN425" s="358"/>
      <c r="TO425" s="358"/>
      <c r="TP425" s="358"/>
      <c r="TQ425" s="358"/>
      <c r="TR425" s="358"/>
      <c r="TS425" s="358"/>
      <c r="TT425" s="358"/>
      <c r="TU425" s="358"/>
      <c r="TV425" s="358"/>
      <c r="TW425" s="358"/>
      <c r="TX425" s="358"/>
      <c r="TY425" s="358"/>
      <c r="TZ425" s="358"/>
      <c r="UA425" s="358"/>
      <c r="UB425" s="358"/>
      <c r="UC425" s="358"/>
      <c r="UD425" s="358"/>
      <c r="UE425" s="358"/>
      <c r="UF425" s="358"/>
      <c r="UG425" s="358"/>
      <c r="UH425" s="358"/>
      <c r="UI425" s="358"/>
      <c r="UJ425" s="358"/>
      <c r="UK425" s="358"/>
      <c r="UL425" s="358"/>
      <c r="UM425" s="358"/>
      <c r="UN425" s="358"/>
      <c r="UO425" s="358"/>
      <c r="UP425" s="358"/>
      <c r="UQ425" s="358"/>
      <c r="UR425" s="358"/>
      <c r="US425" s="358"/>
      <c r="UT425" s="358"/>
      <c r="UU425" s="358"/>
      <c r="UV425" s="358"/>
      <c r="UW425" s="358"/>
      <c r="UX425" s="358"/>
      <c r="UY425" s="358"/>
      <c r="UZ425" s="358"/>
      <c r="VA425" s="358"/>
      <c r="VB425" s="358"/>
      <c r="VC425" s="358"/>
      <c r="VD425" s="358"/>
      <c r="VE425" s="358"/>
      <c r="VF425" s="358"/>
      <c r="VG425" s="358"/>
      <c r="VH425" s="358"/>
      <c r="VI425" s="358"/>
      <c r="VJ425" s="358"/>
      <c r="VK425" s="358"/>
      <c r="VL425" s="358"/>
      <c r="VM425" s="358"/>
      <c r="VN425" s="358"/>
      <c r="VO425" s="358"/>
      <c r="VP425" s="358"/>
      <c r="VQ425" s="358"/>
      <c r="VR425" s="358"/>
      <c r="VS425" s="358"/>
      <c r="VT425" s="358"/>
      <c r="VU425" s="358"/>
      <c r="VV425" s="358"/>
      <c r="VW425" s="358"/>
      <c r="VX425" s="358"/>
      <c r="VY425" s="358"/>
      <c r="VZ425" s="358"/>
      <c r="WA425" s="358"/>
      <c r="WB425" s="358"/>
      <c r="WC425" s="358"/>
      <c r="WD425" s="358"/>
      <c r="WE425" s="358"/>
      <c r="WF425" s="358"/>
      <c r="WG425" s="358"/>
      <c r="WH425" s="358"/>
    </row>
    <row r="426" spans="1:606" s="357" customFormat="1" ht="21.75" customHeight="1">
      <c r="A426" s="359"/>
      <c r="B426" s="114" t="s">
        <v>977</v>
      </c>
      <c r="C426" s="222"/>
      <c r="D426" s="181"/>
      <c r="E426" s="374"/>
      <c r="F426" s="474"/>
      <c r="G426" s="901"/>
      <c r="H426" s="901"/>
      <c r="I426" s="608" t="s">
        <v>0</v>
      </c>
      <c r="J426" s="608" t="s">
        <v>544</v>
      </c>
      <c r="K426" s="624" t="s">
        <v>923</v>
      </c>
      <c r="L426" s="608" t="s">
        <v>6</v>
      </c>
      <c r="M426" s="604">
        <v>192503501.71000001</v>
      </c>
      <c r="N426" s="604">
        <v>192503501.71000001</v>
      </c>
      <c r="O426" s="604">
        <v>266060000</v>
      </c>
      <c r="P426" s="609">
        <v>266060000</v>
      </c>
      <c r="Q426" s="604">
        <v>266060000</v>
      </c>
      <c r="R426" s="604">
        <v>266060000</v>
      </c>
      <c r="S426" s="364">
        <v>3</v>
      </c>
      <c r="BF426" s="358"/>
      <c r="BG426" s="358"/>
      <c r="BH426" s="358"/>
      <c r="BI426" s="358"/>
      <c r="BJ426" s="358"/>
      <c r="BK426" s="358"/>
      <c r="BL426" s="358"/>
      <c r="BM426" s="358"/>
      <c r="BN426" s="358"/>
      <c r="BO426" s="358"/>
      <c r="BP426" s="358"/>
      <c r="BQ426" s="358"/>
      <c r="BR426" s="358"/>
      <c r="BS426" s="358"/>
      <c r="BT426" s="358"/>
      <c r="BU426" s="358"/>
      <c r="BV426" s="358"/>
      <c r="BW426" s="358"/>
      <c r="BX426" s="358"/>
      <c r="BY426" s="358"/>
      <c r="BZ426" s="358"/>
      <c r="CA426" s="358"/>
      <c r="CB426" s="358"/>
      <c r="CC426" s="358"/>
      <c r="CD426" s="358"/>
      <c r="CE426" s="358"/>
      <c r="CF426" s="358"/>
      <c r="CG426" s="358"/>
      <c r="CH426" s="358"/>
      <c r="CI426" s="358"/>
      <c r="CJ426" s="358"/>
      <c r="CK426" s="358"/>
      <c r="CL426" s="358"/>
      <c r="CM426" s="358"/>
      <c r="CN426" s="358"/>
      <c r="CO426" s="358"/>
      <c r="CP426" s="358"/>
      <c r="CQ426" s="358"/>
      <c r="CR426" s="358"/>
      <c r="CS426" s="358"/>
      <c r="CT426" s="358"/>
      <c r="CU426" s="358"/>
      <c r="CV426" s="358"/>
      <c r="CW426" s="358"/>
      <c r="CX426" s="358"/>
      <c r="CY426" s="358"/>
      <c r="CZ426" s="358"/>
      <c r="DA426" s="358"/>
      <c r="DB426" s="358"/>
      <c r="DC426" s="358"/>
      <c r="DD426" s="358"/>
      <c r="DE426" s="358"/>
      <c r="DF426" s="358"/>
      <c r="DG426" s="358"/>
      <c r="DH426" s="358"/>
      <c r="DI426" s="358"/>
      <c r="DJ426" s="358"/>
      <c r="DK426" s="358"/>
      <c r="DL426" s="358"/>
      <c r="DM426" s="358"/>
      <c r="DN426" s="358"/>
      <c r="DO426" s="358"/>
      <c r="DP426" s="358"/>
      <c r="DQ426" s="358"/>
      <c r="DR426" s="358"/>
      <c r="DS426" s="358"/>
      <c r="DT426" s="358"/>
      <c r="DU426" s="358"/>
      <c r="DV426" s="358"/>
      <c r="DW426" s="358"/>
      <c r="DX426" s="358"/>
      <c r="DY426" s="358"/>
      <c r="DZ426" s="358"/>
      <c r="EA426" s="358"/>
      <c r="EB426" s="358"/>
      <c r="EC426" s="358"/>
      <c r="ED426" s="358"/>
      <c r="EE426" s="358"/>
      <c r="EF426" s="358"/>
      <c r="EG426" s="358"/>
      <c r="EH426" s="358"/>
      <c r="EI426" s="358"/>
      <c r="EJ426" s="358"/>
      <c r="EK426" s="358"/>
      <c r="EL426" s="358"/>
      <c r="EM426" s="358"/>
      <c r="EN426" s="358"/>
      <c r="EO426" s="358"/>
      <c r="EP426" s="358"/>
      <c r="EQ426" s="358"/>
      <c r="ER426" s="358"/>
      <c r="ES426" s="358"/>
      <c r="ET426" s="358"/>
      <c r="EU426" s="358"/>
      <c r="EV426" s="358"/>
      <c r="EW426" s="358"/>
      <c r="EX426" s="358"/>
      <c r="EY426" s="358"/>
      <c r="EZ426" s="358"/>
      <c r="FA426" s="358"/>
      <c r="FB426" s="358"/>
      <c r="FC426" s="358"/>
      <c r="FD426" s="358"/>
      <c r="FE426" s="358"/>
      <c r="FF426" s="358"/>
      <c r="FG426" s="358"/>
      <c r="FH426" s="358"/>
      <c r="FI426" s="358"/>
      <c r="FJ426" s="358"/>
      <c r="FK426" s="358"/>
      <c r="FL426" s="358"/>
      <c r="FM426" s="358"/>
      <c r="FN426" s="358"/>
      <c r="FO426" s="358"/>
      <c r="FP426" s="358"/>
      <c r="FQ426" s="358"/>
      <c r="FR426" s="358"/>
      <c r="FS426" s="358"/>
      <c r="FT426" s="358"/>
      <c r="FU426" s="358"/>
      <c r="FV426" s="358"/>
      <c r="FW426" s="358"/>
      <c r="FX426" s="358"/>
      <c r="FY426" s="358"/>
      <c r="FZ426" s="358"/>
      <c r="GA426" s="358"/>
      <c r="GB426" s="358"/>
      <c r="GC426" s="358"/>
      <c r="GD426" s="358"/>
      <c r="GE426" s="358"/>
      <c r="GF426" s="358"/>
      <c r="GG426" s="358"/>
      <c r="GH426" s="358"/>
      <c r="GI426" s="358"/>
      <c r="GJ426" s="358"/>
      <c r="GK426" s="358"/>
      <c r="GL426" s="358"/>
      <c r="GM426" s="358"/>
      <c r="GN426" s="358"/>
      <c r="GO426" s="358"/>
      <c r="GP426" s="358"/>
      <c r="GQ426" s="358"/>
      <c r="GR426" s="358"/>
      <c r="GS426" s="358"/>
      <c r="GT426" s="358"/>
      <c r="GU426" s="358"/>
      <c r="GV426" s="358"/>
      <c r="GW426" s="358"/>
      <c r="GX426" s="358"/>
      <c r="GY426" s="358"/>
      <c r="GZ426" s="358"/>
      <c r="HA426" s="358"/>
      <c r="HB426" s="358"/>
      <c r="HC426" s="358"/>
      <c r="HD426" s="358"/>
      <c r="HE426" s="358"/>
      <c r="HF426" s="358"/>
      <c r="HG426" s="358"/>
      <c r="HH426" s="358"/>
      <c r="HI426" s="358"/>
      <c r="HJ426" s="358"/>
      <c r="HK426" s="358"/>
      <c r="HL426" s="358"/>
      <c r="HM426" s="358"/>
      <c r="HN426" s="358"/>
      <c r="HO426" s="358"/>
      <c r="HP426" s="358"/>
      <c r="HQ426" s="358"/>
      <c r="HR426" s="358"/>
      <c r="HS426" s="358"/>
      <c r="HT426" s="358"/>
      <c r="HU426" s="358"/>
      <c r="HV426" s="358"/>
      <c r="HW426" s="358"/>
      <c r="HX426" s="358"/>
      <c r="HY426" s="358"/>
      <c r="HZ426" s="358"/>
      <c r="IA426" s="358"/>
      <c r="IB426" s="358"/>
      <c r="IC426" s="358"/>
      <c r="ID426" s="358"/>
      <c r="IE426" s="358"/>
      <c r="IF426" s="358"/>
      <c r="IG426" s="358"/>
      <c r="IH426" s="358"/>
      <c r="II426" s="358"/>
      <c r="IJ426" s="358"/>
      <c r="IK426" s="358"/>
      <c r="IL426" s="358"/>
      <c r="IM426" s="358"/>
      <c r="IN426" s="358"/>
      <c r="IO426" s="358"/>
      <c r="IP426" s="358"/>
      <c r="IQ426" s="358"/>
      <c r="IR426" s="358"/>
      <c r="IS426" s="358"/>
      <c r="IT426" s="358"/>
      <c r="IU426" s="358"/>
      <c r="IV426" s="358"/>
      <c r="IW426" s="358"/>
      <c r="IX426" s="358"/>
      <c r="IY426" s="358"/>
      <c r="IZ426" s="358"/>
      <c r="JA426" s="358"/>
      <c r="JB426" s="358"/>
      <c r="JC426" s="358"/>
      <c r="JD426" s="358"/>
      <c r="JE426" s="358"/>
      <c r="JF426" s="358"/>
      <c r="JG426" s="358"/>
      <c r="JH426" s="358"/>
      <c r="JI426" s="358"/>
      <c r="JJ426" s="358"/>
      <c r="JK426" s="358"/>
      <c r="JL426" s="358"/>
      <c r="JM426" s="358"/>
      <c r="JN426" s="358"/>
      <c r="JO426" s="358"/>
      <c r="JP426" s="358"/>
      <c r="JQ426" s="358"/>
      <c r="JR426" s="358"/>
      <c r="JS426" s="358"/>
      <c r="JT426" s="358"/>
      <c r="JU426" s="358"/>
      <c r="JV426" s="358"/>
      <c r="JW426" s="358"/>
      <c r="JX426" s="358"/>
      <c r="JY426" s="358"/>
      <c r="JZ426" s="358"/>
      <c r="KA426" s="358"/>
      <c r="KB426" s="358"/>
      <c r="KC426" s="358"/>
      <c r="KD426" s="358"/>
      <c r="KE426" s="358"/>
      <c r="KF426" s="358"/>
      <c r="KG426" s="358"/>
      <c r="KH426" s="358"/>
      <c r="KI426" s="358"/>
      <c r="KJ426" s="358"/>
      <c r="KK426" s="358"/>
      <c r="KL426" s="358"/>
      <c r="KM426" s="358"/>
      <c r="KN426" s="358"/>
      <c r="KO426" s="358"/>
      <c r="KP426" s="358"/>
      <c r="KQ426" s="358"/>
      <c r="KR426" s="358"/>
      <c r="KS426" s="358"/>
      <c r="KT426" s="358"/>
      <c r="KU426" s="358"/>
      <c r="KV426" s="358"/>
      <c r="KW426" s="358"/>
      <c r="KX426" s="358"/>
      <c r="KY426" s="358"/>
      <c r="KZ426" s="358"/>
      <c r="LA426" s="358"/>
      <c r="LB426" s="358"/>
      <c r="LC426" s="358"/>
      <c r="LD426" s="358"/>
      <c r="LE426" s="358"/>
      <c r="LF426" s="358"/>
      <c r="LG426" s="358"/>
      <c r="LH426" s="358"/>
      <c r="LI426" s="358"/>
      <c r="LJ426" s="358"/>
      <c r="LK426" s="358"/>
      <c r="LL426" s="358"/>
      <c r="LM426" s="358"/>
      <c r="LN426" s="358"/>
      <c r="LO426" s="358"/>
      <c r="LP426" s="358"/>
      <c r="LQ426" s="358"/>
      <c r="LR426" s="358"/>
      <c r="LS426" s="358"/>
      <c r="LT426" s="358"/>
      <c r="LU426" s="358"/>
      <c r="LV426" s="358"/>
      <c r="LW426" s="358"/>
      <c r="LX426" s="358"/>
      <c r="LY426" s="358"/>
      <c r="LZ426" s="358"/>
      <c r="MA426" s="358"/>
      <c r="MB426" s="358"/>
      <c r="MC426" s="358"/>
      <c r="MD426" s="358"/>
      <c r="ME426" s="358"/>
      <c r="MF426" s="358"/>
      <c r="MG426" s="358"/>
      <c r="MH426" s="358"/>
      <c r="MI426" s="358"/>
      <c r="MJ426" s="358"/>
      <c r="MK426" s="358"/>
      <c r="ML426" s="358"/>
      <c r="MM426" s="358"/>
      <c r="MN426" s="358"/>
      <c r="MO426" s="358"/>
      <c r="MP426" s="358"/>
      <c r="MQ426" s="358"/>
      <c r="MR426" s="358"/>
      <c r="MS426" s="358"/>
      <c r="MT426" s="358"/>
      <c r="MU426" s="358"/>
      <c r="MV426" s="358"/>
      <c r="MW426" s="358"/>
      <c r="MX426" s="358"/>
      <c r="MY426" s="358"/>
      <c r="MZ426" s="358"/>
      <c r="NA426" s="358"/>
      <c r="NB426" s="358"/>
      <c r="NC426" s="358"/>
      <c r="ND426" s="358"/>
      <c r="NE426" s="358"/>
      <c r="NF426" s="358"/>
      <c r="NG426" s="358"/>
      <c r="NH426" s="358"/>
      <c r="NI426" s="358"/>
      <c r="NJ426" s="358"/>
      <c r="NK426" s="358"/>
      <c r="NL426" s="358"/>
      <c r="NM426" s="358"/>
      <c r="NN426" s="358"/>
      <c r="NO426" s="358"/>
      <c r="NP426" s="358"/>
      <c r="NQ426" s="358"/>
      <c r="NR426" s="358"/>
      <c r="NS426" s="358"/>
      <c r="NT426" s="358"/>
      <c r="NU426" s="358"/>
      <c r="NV426" s="358"/>
      <c r="NW426" s="358"/>
      <c r="NX426" s="358"/>
      <c r="NY426" s="358"/>
      <c r="NZ426" s="358"/>
      <c r="OA426" s="358"/>
      <c r="OB426" s="358"/>
      <c r="OC426" s="358"/>
      <c r="OD426" s="358"/>
      <c r="OE426" s="358"/>
      <c r="OF426" s="358"/>
      <c r="OG426" s="358"/>
      <c r="OH426" s="358"/>
      <c r="OI426" s="358"/>
      <c r="OJ426" s="358"/>
      <c r="OK426" s="358"/>
      <c r="OL426" s="358"/>
      <c r="OM426" s="358"/>
      <c r="ON426" s="358"/>
      <c r="OO426" s="358"/>
      <c r="OP426" s="358"/>
      <c r="OQ426" s="358"/>
      <c r="OR426" s="358"/>
      <c r="OS426" s="358"/>
      <c r="OT426" s="358"/>
      <c r="OU426" s="358"/>
      <c r="OV426" s="358"/>
      <c r="OW426" s="358"/>
      <c r="OX426" s="358"/>
      <c r="OY426" s="358"/>
      <c r="OZ426" s="358"/>
      <c r="PA426" s="358"/>
      <c r="PB426" s="358"/>
      <c r="PC426" s="358"/>
      <c r="PD426" s="358"/>
      <c r="PE426" s="358"/>
      <c r="PF426" s="358"/>
      <c r="PG426" s="358"/>
      <c r="PH426" s="358"/>
      <c r="PI426" s="358"/>
      <c r="PJ426" s="358"/>
      <c r="PK426" s="358"/>
      <c r="PL426" s="358"/>
      <c r="PM426" s="358"/>
      <c r="PN426" s="358"/>
      <c r="PO426" s="358"/>
      <c r="PP426" s="358"/>
      <c r="PQ426" s="358"/>
      <c r="PR426" s="358"/>
      <c r="PS426" s="358"/>
      <c r="PT426" s="358"/>
      <c r="PU426" s="358"/>
      <c r="PV426" s="358"/>
      <c r="PW426" s="358"/>
      <c r="PX426" s="358"/>
      <c r="PY426" s="358"/>
      <c r="PZ426" s="358"/>
      <c r="QA426" s="358"/>
      <c r="QB426" s="358"/>
      <c r="QC426" s="358"/>
      <c r="QD426" s="358"/>
      <c r="QE426" s="358"/>
      <c r="QF426" s="358"/>
      <c r="QG426" s="358"/>
      <c r="QH426" s="358"/>
      <c r="QI426" s="358"/>
      <c r="QJ426" s="358"/>
      <c r="QK426" s="358"/>
      <c r="QL426" s="358"/>
      <c r="QM426" s="358"/>
      <c r="QN426" s="358"/>
      <c r="QO426" s="358"/>
      <c r="QP426" s="358"/>
      <c r="QQ426" s="358"/>
      <c r="QR426" s="358"/>
      <c r="QS426" s="358"/>
      <c r="QT426" s="358"/>
      <c r="QU426" s="358"/>
      <c r="QV426" s="358"/>
      <c r="QW426" s="358"/>
      <c r="QX426" s="358"/>
      <c r="QY426" s="358"/>
      <c r="QZ426" s="358"/>
      <c r="RA426" s="358"/>
      <c r="RB426" s="358"/>
      <c r="RC426" s="358"/>
      <c r="RD426" s="358"/>
      <c r="RE426" s="358"/>
      <c r="RF426" s="358"/>
      <c r="RG426" s="358"/>
      <c r="RH426" s="358"/>
      <c r="RI426" s="358"/>
      <c r="RJ426" s="358"/>
      <c r="RK426" s="358"/>
      <c r="RL426" s="358"/>
      <c r="RM426" s="358"/>
      <c r="RN426" s="358"/>
      <c r="RO426" s="358"/>
      <c r="RP426" s="358"/>
      <c r="RQ426" s="358"/>
      <c r="RR426" s="358"/>
      <c r="RS426" s="358"/>
      <c r="RT426" s="358"/>
      <c r="RU426" s="358"/>
      <c r="RV426" s="358"/>
      <c r="RW426" s="358"/>
      <c r="RX426" s="358"/>
      <c r="RY426" s="358"/>
      <c r="RZ426" s="358"/>
      <c r="SA426" s="358"/>
      <c r="SB426" s="358"/>
      <c r="SC426" s="358"/>
      <c r="SD426" s="358"/>
      <c r="SE426" s="358"/>
      <c r="SF426" s="358"/>
      <c r="SG426" s="358"/>
      <c r="SH426" s="358"/>
      <c r="SI426" s="358"/>
      <c r="SJ426" s="358"/>
      <c r="SK426" s="358"/>
      <c r="SL426" s="358"/>
      <c r="SM426" s="358"/>
      <c r="SN426" s="358"/>
      <c r="SO426" s="358"/>
      <c r="SP426" s="358"/>
      <c r="SQ426" s="358"/>
      <c r="SR426" s="358"/>
      <c r="SS426" s="358"/>
      <c r="ST426" s="358"/>
      <c r="SU426" s="358"/>
      <c r="SV426" s="358"/>
      <c r="SW426" s="358"/>
      <c r="SX426" s="358"/>
      <c r="SY426" s="358"/>
      <c r="SZ426" s="358"/>
      <c r="TA426" s="358"/>
      <c r="TB426" s="358"/>
      <c r="TC426" s="358"/>
      <c r="TD426" s="358"/>
      <c r="TE426" s="358"/>
      <c r="TF426" s="358"/>
      <c r="TG426" s="358"/>
      <c r="TH426" s="358"/>
      <c r="TI426" s="358"/>
      <c r="TJ426" s="358"/>
      <c r="TK426" s="358"/>
      <c r="TL426" s="358"/>
      <c r="TM426" s="358"/>
      <c r="TN426" s="358"/>
      <c r="TO426" s="358"/>
      <c r="TP426" s="358"/>
      <c r="TQ426" s="358"/>
      <c r="TR426" s="358"/>
      <c r="TS426" s="358"/>
      <c r="TT426" s="358"/>
      <c r="TU426" s="358"/>
      <c r="TV426" s="358"/>
      <c r="TW426" s="358"/>
      <c r="TX426" s="358"/>
      <c r="TY426" s="358"/>
      <c r="TZ426" s="358"/>
      <c r="UA426" s="358"/>
      <c r="UB426" s="358"/>
      <c r="UC426" s="358"/>
      <c r="UD426" s="358"/>
      <c r="UE426" s="358"/>
      <c r="UF426" s="358"/>
      <c r="UG426" s="358"/>
      <c r="UH426" s="358"/>
      <c r="UI426" s="358"/>
      <c r="UJ426" s="358"/>
      <c r="UK426" s="358"/>
      <c r="UL426" s="358"/>
      <c r="UM426" s="358"/>
      <c r="UN426" s="358"/>
      <c r="UO426" s="358"/>
      <c r="UP426" s="358"/>
      <c r="UQ426" s="358"/>
      <c r="UR426" s="358"/>
      <c r="US426" s="358"/>
      <c r="UT426" s="358"/>
      <c r="UU426" s="358"/>
      <c r="UV426" s="358"/>
      <c r="UW426" s="358"/>
      <c r="UX426" s="358"/>
      <c r="UY426" s="358"/>
      <c r="UZ426" s="358"/>
      <c r="VA426" s="358"/>
      <c r="VB426" s="358"/>
      <c r="VC426" s="358"/>
      <c r="VD426" s="358"/>
      <c r="VE426" s="358"/>
      <c r="VF426" s="358"/>
      <c r="VG426" s="358"/>
      <c r="VH426" s="358"/>
      <c r="VI426" s="358"/>
      <c r="VJ426" s="358"/>
      <c r="VK426" s="358"/>
      <c r="VL426" s="358"/>
      <c r="VM426" s="358"/>
      <c r="VN426" s="358"/>
      <c r="VO426" s="358"/>
      <c r="VP426" s="358"/>
      <c r="VQ426" s="358"/>
      <c r="VR426" s="358"/>
      <c r="VS426" s="358"/>
      <c r="VT426" s="358"/>
      <c r="VU426" s="358"/>
      <c r="VV426" s="358"/>
      <c r="VW426" s="358"/>
      <c r="VX426" s="358"/>
      <c r="VY426" s="358"/>
      <c r="VZ426" s="358"/>
      <c r="WA426" s="358"/>
      <c r="WB426" s="358"/>
      <c r="WC426" s="358"/>
      <c r="WD426" s="358"/>
      <c r="WE426" s="358"/>
      <c r="WF426" s="358"/>
      <c r="WG426" s="358"/>
      <c r="WH426" s="358"/>
    </row>
    <row r="427" spans="1:606" s="357" customFormat="1" ht="59.25" customHeight="1">
      <c r="A427" s="359"/>
      <c r="B427" s="775" t="s">
        <v>978</v>
      </c>
      <c r="C427" s="266" t="s">
        <v>979</v>
      </c>
      <c r="D427" s="471" t="s">
        <v>893</v>
      </c>
      <c r="E427" s="373" t="s">
        <v>980</v>
      </c>
      <c r="F427" s="475" t="s">
        <v>113</v>
      </c>
      <c r="G427" s="894">
        <v>44075</v>
      </c>
      <c r="H427" s="894" t="s">
        <v>114</v>
      </c>
      <c r="I427" s="603" t="s">
        <v>0</v>
      </c>
      <c r="J427" s="603" t="s">
        <v>544</v>
      </c>
      <c r="K427" s="603" t="s">
        <v>981</v>
      </c>
      <c r="L427" s="603" t="s">
        <v>54</v>
      </c>
      <c r="M427" s="602">
        <f>M429+M428+M430</f>
        <v>16032000</v>
      </c>
      <c r="N427" s="602">
        <f>N428+N429+N430</f>
        <v>15202469.369999999</v>
      </c>
      <c r="O427" s="602">
        <f>O429+O428+O430</f>
        <v>16014600</v>
      </c>
      <c r="P427" s="611">
        <f>P429+P428+P430</f>
        <v>16014600</v>
      </c>
      <c r="Q427" s="612">
        <f>Q429+Q428+Q430</f>
        <v>16014600</v>
      </c>
      <c r="R427" s="612">
        <f>R429+R428+R430</f>
        <v>16014600</v>
      </c>
      <c r="S427" s="450"/>
      <c r="BF427" s="358"/>
      <c r="BG427" s="358"/>
      <c r="BH427" s="358"/>
      <c r="BI427" s="358"/>
      <c r="BJ427" s="358"/>
      <c r="BK427" s="358"/>
      <c r="BL427" s="358"/>
      <c r="BM427" s="358"/>
      <c r="BN427" s="358"/>
      <c r="BO427" s="358"/>
      <c r="BP427" s="358"/>
      <c r="BQ427" s="358"/>
      <c r="BR427" s="358"/>
      <c r="BS427" s="358"/>
      <c r="BT427" s="358"/>
      <c r="BU427" s="358"/>
      <c r="BV427" s="358"/>
      <c r="BW427" s="358"/>
      <c r="BX427" s="358"/>
      <c r="BY427" s="358"/>
      <c r="BZ427" s="358"/>
      <c r="CA427" s="358"/>
      <c r="CB427" s="358"/>
      <c r="CC427" s="358"/>
      <c r="CD427" s="358"/>
      <c r="CE427" s="358"/>
      <c r="CF427" s="358"/>
      <c r="CG427" s="358"/>
      <c r="CH427" s="358"/>
      <c r="CI427" s="358"/>
      <c r="CJ427" s="358"/>
      <c r="CK427" s="358"/>
      <c r="CL427" s="358"/>
      <c r="CM427" s="358"/>
      <c r="CN427" s="358"/>
      <c r="CO427" s="358"/>
      <c r="CP427" s="358"/>
      <c r="CQ427" s="358"/>
      <c r="CR427" s="358"/>
      <c r="CS427" s="358"/>
      <c r="CT427" s="358"/>
      <c r="CU427" s="358"/>
      <c r="CV427" s="358"/>
      <c r="CW427" s="358"/>
      <c r="CX427" s="358"/>
      <c r="CY427" s="358"/>
      <c r="CZ427" s="358"/>
      <c r="DA427" s="358"/>
      <c r="DB427" s="358"/>
      <c r="DC427" s="358"/>
      <c r="DD427" s="358"/>
      <c r="DE427" s="358"/>
      <c r="DF427" s="358"/>
      <c r="DG427" s="358"/>
      <c r="DH427" s="358"/>
      <c r="DI427" s="358"/>
      <c r="DJ427" s="358"/>
      <c r="DK427" s="358"/>
      <c r="DL427" s="358"/>
      <c r="DM427" s="358"/>
      <c r="DN427" s="358"/>
      <c r="DO427" s="358"/>
      <c r="DP427" s="358"/>
      <c r="DQ427" s="358"/>
      <c r="DR427" s="358"/>
      <c r="DS427" s="358"/>
      <c r="DT427" s="358"/>
      <c r="DU427" s="358"/>
      <c r="DV427" s="358"/>
      <c r="DW427" s="358"/>
      <c r="DX427" s="358"/>
      <c r="DY427" s="358"/>
      <c r="DZ427" s="358"/>
      <c r="EA427" s="358"/>
      <c r="EB427" s="358"/>
      <c r="EC427" s="358"/>
      <c r="ED427" s="358"/>
      <c r="EE427" s="358"/>
      <c r="EF427" s="358"/>
      <c r="EG427" s="358"/>
      <c r="EH427" s="358"/>
      <c r="EI427" s="358"/>
      <c r="EJ427" s="358"/>
      <c r="EK427" s="358"/>
      <c r="EL427" s="358"/>
      <c r="EM427" s="358"/>
      <c r="EN427" s="358"/>
      <c r="EO427" s="358"/>
      <c r="EP427" s="358"/>
      <c r="EQ427" s="358"/>
      <c r="ER427" s="358"/>
      <c r="ES427" s="358"/>
      <c r="ET427" s="358"/>
      <c r="EU427" s="358"/>
      <c r="EV427" s="358"/>
      <c r="EW427" s="358"/>
      <c r="EX427" s="358"/>
      <c r="EY427" s="358"/>
      <c r="EZ427" s="358"/>
      <c r="FA427" s="358"/>
      <c r="FB427" s="358"/>
      <c r="FC427" s="358"/>
      <c r="FD427" s="358"/>
      <c r="FE427" s="358"/>
      <c r="FF427" s="358"/>
      <c r="FG427" s="358"/>
      <c r="FH427" s="358"/>
      <c r="FI427" s="358"/>
      <c r="FJ427" s="358"/>
      <c r="FK427" s="358"/>
      <c r="FL427" s="358"/>
      <c r="FM427" s="358"/>
      <c r="FN427" s="358"/>
      <c r="FO427" s="358"/>
      <c r="FP427" s="358"/>
      <c r="FQ427" s="358"/>
      <c r="FR427" s="358"/>
      <c r="FS427" s="358"/>
      <c r="FT427" s="358"/>
      <c r="FU427" s="358"/>
      <c r="FV427" s="358"/>
      <c r="FW427" s="358"/>
      <c r="FX427" s="358"/>
      <c r="FY427" s="358"/>
      <c r="FZ427" s="358"/>
      <c r="GA427" s="358"/>
      <c r="GB427" s="358"/>
      <c r="GC427" s="358"/>
      <c r="GD427" s="358"/>
      <c r="GE427" s="358"/>
      <c r="GF427" s="358"/>
      <c r="GG427" s="358"/>
      <c r="GH427" s="358"/>
      <c r="GI427" s="358"/>
      <c r="GJ427" s="358"/>
      <c r="GK427" s="358"/>
      <c r="GL427" s="358"/>
      <c r="GM427" s="358"/>
      <c r="GN427" s="358"/>
      <c r="GO427" s="358"/>
      <c r="GP427" s="358"/>
      <c r="GQ427" s="358"/>
      <c r="GR427" s="358"/>
      <c r="GS427" s="358"/>
      <c r="GT427" s="358"/>
      <c r="GU427" s="358"/>
      <c r="GV427" s="358"/>
      <c r="GW427" s="358"/>
      <c r="GX427" s="358"/>
      <c r="GY427" s="358"/>
      <c r="GZ427" s="358"/>
      <c r="HA427" s="358"/>
      <c r="HB427" s="358"/>
      <c r="HC427" s="358"/>
      <c r="HD427" s="358"/>
      <c r="HE427" s="358"/>
      <c r="HF427" s="358"/>
      <c r="HG427" s="358"/>
      <c r="HH427" s="358"/>
      <c r="HI427" s="358"/>
      <c r="HJ427" s="358"/>
      <c r="HK427" s="358"/>
      <c r="HL427" s="358"/>
      <c r="HM427" s="358"/>
      <c r="HN427" s="358"/>
      <c r="HO427" s="358"/>
      <c r="HP427" s="358"/>
      <c r="HQ427" s="358"/>
      <c r="HR427" s="358"/>
      <c r="HS427" s="358"/>
      <c r="HT427" s="358"/>
      <c r="HU427" s="358"/>
      <c r="HV427" s="358"/>
      <c r="HW427" s="358"/>
      <c r="HX427" s="358"/>
      <c r="HY427" s="358"/>
      <c r="HZ427" s="358"/>
      <c r="IA427" s="358"/>
      <c r="IB427" s="358"/>
      <c r="IC427" s="358"/>
      <c r="ID427" s="358"/>
      <c r="IE427" s="358"/>
      <c r="IF427" s="358"/>
      <c r="IG427" s="358"/>
      <c r="IH427" s="358"/>
      <c r="II427" s="358"/>
      <c r="IJ427" s="358"/>
      <c r="IK427" s="358"/>
      <c r="IL427" s="358"/>
      <c r="IM427" s="358"/>
      <c r="IN427" s="358"/>
      <c r="IO427" s="358"/>
      <c r="IP427" s="358"/>
      <c r="IQ427" s="358"/>
      <c r="IR427" s="358"/>
      <c r="IS427" s="358"/>
      <c r="IT427" s="358"/>
      <c r="IU427" s="358"/>
      <c r="IV427" s="358"/>
      <c r="IW427" s="358"/>
      <c r="IX427" s="358"/>
      <c r="IY427" s="358"/>
      <c r="IZ427" s="358"/>
      <c r="JA427" s="358"/>
      <c r="JB427" s="358"/>
      <c r="JC427" s="358"/>
      <c r="JD427" s="358"/>
      <c r="JE427" s="358"/>
      <c r="JF427" s="358"/>
      <c r="JG427" s="358"/>
      <c r="JH427" s="358"/>
      <c r="JI427" s="358"/>
      <c r="JJ427" s="358"/>
      <c r="JK427" s="358"/>
      <c r="JL427" s="358"/>
      <c r="JM427" s="358"/>
      <c r="JN427" s="358"/>
      <c r="JO427" s="358"/>
      <c r="JP427" s="358"/>
      <c r="JQ427" s="358"/>
      <c r="JR427" s="358"/>
      <c r="JS427" s="358"/>
      <c r="JT427" s="358"/>
      <c r="JU427" s="358"/>
      <c r="JV427" s="358"/>
      <c r="JW427" s="358"/>
      <c r="JX427" s="358"/>
      <c r="JY427" s="358"/>
      <c r="JZ427" s="358"/>
      <c r="KA427" s="358"/>
      <c r="KB427" s="358"/>
      <c r="KC427" s="358"/>
      <c r="KD427" s="358"/>
      <c r="KE427" s="358"/>
      <c r="KF427" s="358"/>
      <c r="KG427" s="358"/>
      <c r="KH427" s="358"/>
      <c r="KI427" s="358"/>
      <c r="KJ427" s="358"/>
      <c r="KK427" s="358"/>
      <c r="KL427" s="358"/>
      <c r="KM427" s="358"/>
      <c r="KN427" s="358"/>
      <c r="KO427" s="358"/>
      <c r="KP427" s="358"/>
      <c r="KQ427" s="358"/>
      <c r="KR427" s="358"/>
      <c r="KS427" s="358"/>
      <c r="KT427" s="358"/>
      <c r="KU427" s="358"/>
      <c r="KV427" s="358"/>
      <c r="KW427" s="358"/>
      <c r="KX427" s="358"/>
      <c r="KY427" s="358"/>
      <c r="KZ427" s="358"/>
      <c r="LA427" s="358"/>
      <c r="LB427" s="358"/>
      <c r="LC427" s="358"/>
      <c r="LD427" s="358"/>
      <c r="LE427" s="358"/>
      <c r="LF427" s="358"/>
      <c r="LG427" s="358"/>
      <c r="LH427" s="358"/>
      <c r="LI427" s="358"/>
      <c r="LJ427" s="358"/>
      <c r="LK427" s="358"/>
      <c r="LL427" s="358"/>
      <c r="LM427" s="358"/>
      <c r="LN427" s="358"/>
      <c r="LO427" s="358"/>
      <c r="LP427" s="358"/>
      <c r="LQ427" s="358"/>
      <c r="LR427" s="358"/>
      <c r="LS427" s="358"/>
      <c r="LT427" s="358"/>
      <c r="LU427" s="358"/>
      <c r="LV427" s="358"/>
      <c r="LW427" s="358"/>
      <c r="LX427" s="358"/>
      <c r="LY427" s="358"/>
      <c r="LZ427" s="358"/>
      <c r="MA427" s="358"/>
      <c r="MB427" s="358"/>
      <c r="MC427" s="358"/>
      <c r="MD427" s="358"/>
      <c r="ME427" s="358"/>
      <c r="MF427" s="358"/>
      <c r="MG427" s="358"/>
      <c r="MH427" s="358"/>
      <c r="MI427" s="358"/>
      <c r="MJ427" s="358"/>
      <c r="MK427" s="358"/>
      <c r="ML427" s="358"/>
      <c r="MM427" s="358"/>
      <c r="MN427" s="358"/>
      <c r="MO427" s="358"/>
      <c r="MP427" s="358"/>
      <c r="MQ427" s="358"/>
      <c r="MR427" s="358"/>
      <c r="MS427" s="358"/>
      <c r="MT427" s="358"/>
      <c r="MU427" s="358"/>
      <c r="MV427" s="358"/>
      <c r="MW427" s="358"/>
      <c r="MX427" s="358"/>
      <c r="MY427" s="358"/>
      <c r="MZ427" s="358"/>
      <c r="NA427" s="358"/>
      <c r="NB427" s="358"/>
      <c r="NC427" s="358"/>
      <c r="ND427" s="358"/>
      <c r="NE427" s="358"/>
      <c r="NF427" s="358"/>
      <c r="NG427" s="358"/>
      <c r="NH427" s="358"/>
      <c r="NI427" s="358"/>
      <c r="NJ427" s="358"/>
      <c r="NK427" s="358"/>
      <c r="NL427" s="358"/>
      <c r="NM427" s="358"/>
      <c r="NN427" s="358"/>
      <c r="NO427" s="358"/>
      <c r="NP427" s="358"/>
      <c r="NQ427" s="358"/>
      <c r="NR427" s="358"/>
      <c r="NS427" s="358"/>
      <c r="NT427" s="358"/>
      <c r="NU427" s="358"/>
      <c r="NV427" s="358"/>
      <c r="NW427" s="358"/>
      <c r="NX427" s="358"/>
      <c r="NY427" s="358"/>
      <c r="NZ427" s="358"/>
      <c r="OA427" s="358"/>
      <c r="OB427" s="358"/>
      <c r="OC427" s="358"/>
      <c r="OD427" s="358"/>
      <c r="OE427" s="358"/>
      <c r="OF427" s="358"/>
      <c r="OG427" s="358"/>
      <c r="OH427" s="358"/>
      <c r="OI427" s="358"/>
      <c r="OJ427" s="358"/>
      <c r="OK427" s="358"/>
      <c r="OL427" s="358"/>
      <c r="OM427" s="358"/>
      <c r="ON427" s="358"/>
      <c r="OO427" s="358"/>
      <c r="OP427" s="358"/>
      <c r="OQ427" s="358"/>
      <c r="OR427" s="358"/>
      <c r="OS427" s="358"/>
      <c r="OT427" s="358"/>
      <c r="OU427" s="358"/>
      <c r="OV427" s="358"/>
      <c r="OW427" s="358"/>
      <c r="OX427" s="358"/>
      <c r="OY427" s="358"/>
      <c r="OZ427" s="358"/>
      <c r="PA427" s="358"/>
      <c r="PB427" s="358"/>
      <c r="PC427" s="358"/>
      <c r="PD427" s="358"/>
      <c r="PE427" s="358"/>
      <c r="PF427" s="358"/>
      <c r="PG427" s="358"/>
      <c r="PH427" s="358"/>
      <c r="PI427" s="358"/>
      <c r="PJ427" s="358"/>
      <c r="PK427" s="358"/>
      <c r="PL427" s="358"/>
      <c r="PM427" s="358"/>
      <c r="PN427" s="358"/>
      <c r="PO427" s="358"/>
      <c r="PP427" s="358"/>
      <c r="PQ427" s="358"/>
      <c r="PR427" s="358"/>
      <c r="PS427" s="358"/>
      <c r="PT427" s="358"/>
      <c r="PU427" s="358"/>
      <c r="PV427" s="358"/>
      <c r="PW427" s="358"/>
      <c r="PX427" s="358"/>
      <c r="PY427" s="358"/>
      <c r="PZ427" s="358"/>
      <c r="QA427" s="358"/>
      <c r="QB427" s="358"/>
      <c r="QC427" s="358"/>
      <c r="QD427" s="358"/>
      <c r="QE427" s="358"/>
      <c r="QF427" s="358"/>
      <c r="QG427" s="358"/>
      <c r="QH427" s="358"/>
      <c r="QI427" s="358"/>
      <c r="QJ427" s="358"/>
      <c r="QK427" s="358"/>
      <c r="QL427" s="358"/>
      <c r="QM427" s="358"/>
      <c r="QN427" s="358"/>
      <c r="QO427" s="358"/>
      <c r="QP427" s="358"/>
      <c r="QQ427" s="358"/>
      <c r="QR427" s="358"/>
      <c r="QS427" s="358"/>
      <c r="QT427" s="358"/>
      <c r="QU427" s="358"/>
      <c r="QV427" s="358"/>
      <c r="QW427" s="358"/>
      <c r="QX427" s="358"/>
      <c r="QY427" s="358"/>
      <c r="QZ427" s="358"/>
      <c r="RA427" s="358"/>
      <c r="RB427" s="358"/>
      <c r="RC427" s="358"/>
      <c r="RD427" s="358"/>
      <c r="RE427" s="358"/>
      <c r="RF427" s="358"/>
      <c r="RG427" s="358"/>
      <c r="RH427" s="358"/>
      <c r="RI427" s="358"/>
      <c r="RJ427" s="358"/>
      <c r="RK427" s="358"/>
      <c r="RL427" s="358"/>
      <c r="RM427" s="358"/>
      <c r="RN427" s="358"/>
      <c r="RO427" s="358"/>
      <c r="RP427" s="358"/>
      <c r="RQ427" s="358"/>
      <c r="RR427" s="358"/>
      <c r="RS427" s="358"/>
      <c r="RT427" s="358"/>
      <c r="RU427" s="358"/>
      <c r="RV427" s="358"/>
      <c r="RW427" s="358"/>
      <c r="RX427" s="358"/>
      <c r="RY427" s="358"/>
      <c r="RZ427" s="358"/>
      <c r="SA427" s="358"/>
      <c r="SB427" s="358"/>
      <c r="SC427" s="358"/>
      <c r="SD427" s="358"/>
      <c r="SE427" s="358"/>
      <c r="SF427" s="358"/>
      <c r="SG427" s="358"/>
      <c r="SH427" s="358"/>
      <c r="SI427" s="358"/>
      <c r="SJ427" s="358"/>
      <c r="SK427" s="358"/>
      <c r="SL427" s="358"/>
      <c r="SM427" s="358"/>
      <c r="SN427" s="358"/>
      <c r="SO427" s="358"/>
      <c r="SP427" s="358"/>
      <c r="SQ427" s="358"/>
      <c r="SR427" s="358"/>
      <c r="SS427" s="358"/>
      <c r="ST427" s="358"/>
      <c r="SU427" s="358"/>
      <c r="SV427" s="358"/>
      <c r="SW427" s="358"/>
      <c r="SX427" s="358"/>
      <c r="SY427" s="358"/>
      <c r="SZ427" s="358"/>
      <c r="TA427" s="358"/>
      <c r="TB427" s="358"/>
      <c r="TC427" s="358"/>
      <c r="TD427" s="358"/>
      <c r="TE427" s="358"/>
      <c r="TF427" s="358"/>
      <c r="TG427" s="358"/>
      <c r="TH427" s="358"/>
      <c r="TI427" s="358"/>
      <c r="TJ427" s="358"/>
      <c r="TK427" s="358"/>
      <c r="TL427" s="358"/>
      <c r="TM427" s="358"/>
      <c r="TN427" s="358"/>
      <c r="TO427" s="358"/>
      <c r="TP427" s="358"/>
      <c r="TQ427" s="358"/>
      <c r="TR427" s="358"/>
      <c r="TS427" s="358"/>
      <c r="TT427" s="358"/>
      <c r="TU427" s="358"/>
      <c r="TV427" s="358"/>
      <c r="TW427" s="358"/>
      <c r="TX427" s="358"/>
      <c r="TY427" s="358"/>
      <c r="TZ427" s="358"/>
      <c r="UA427" s="358"/>
      <c r="UB427" s="358"/>
      <c r="UC427" s="358"/>
      <c r="UD427" s="358"/>
      <c r="UE427" s="358"/>
      <c r="UF427" s="358"/>
      <c r="UG427" s="358"/>
      <c r="UH427" s="358"/>
      <c r="UI427" s="358"/>
      <c r="UJ427" s="358"/>
      <c r="UK427" s="358"/>
      <c r="UL427" s="358"/>
      <c r="UM427" s="358"/>
      <c r="UN427" s="358"/>
      <c r="UO427" s="358"/>
      <c r="UP427" s="358"/>
      <c r="UQ427" s="358"/>
      <c r="UR427" s="358"/>
      <c r="US427" s="358"/>
      <c r="UT427" s="358"/>
      <c r="UU427" s="358"/>
      <c r="UV427" s="358"/>
      <c r="UW427" s="358"/>
      <c r="UX427" s="358"/>
      <c r="UY427" s="358"/>
      <c r="UZ427" s="358"/>
      <c r="VA427" s="358"/>
      <c r="VB427" s="358"/>
      <c r="VC427" s="358"/>
      <c r="VD427" s="358"/>
      <c r="VE427" s="358"/>
      <c r="VF427" s="358"/>
      <c r="VG427" s="358"/>
      <c r="VH427" s="358"/>
      <c r="VI427" s="358"/>
      <c r="VJ427" s="358"/>
      <c r="VK427" s="358"/>
      <c r="VL427" s="358"/>
      <c r="VM427" s="358"/>
      <c r="VN427" s="358"/>
      <c r="VO427" s="358"/>
      <c r="VP427" s="358"/>
      <c r="VQ427" s="358"/>
      <c r="VR427" s="358"/>
      <c r="VS427" s="358"/>
      <c r="VT427" s="358"/>
      <c r="VU427" s="358"/>
      <c r="VV427" s="358"/>
      <c r="VW427" s="358"/>
      <c r="VX427" s="358"/>
      <c r="VY427" s="358"/>
      <c r="VZ427" s="358"/>
      <c r="WA427" s="358"/>
      <c r="WB427" s="358"/>
      <c r="WC427" s="358"/>
      <c r="WD427" s="358"/>
      <c r="WE427" s="358"/>
      <c r="WF427" s="358"/>
      <c r="WG427" s="358"/>
      <c r="WH427" s="358"/>
    </row>
    <row r="428" spans="1:606" s="357" customFormat="1" ht="33" customHeight="1">
      <c r="A428" s="359"/>
      <c r="B428" s="776"/>
      <c r="C428" s="221"/>
      <c r="D428" s="180"/>
      <c r="E428" s="454"/>
      <c r="F428" s="473"/>
      <c r="G428" s="902"/>
      <c r="H428" s="902"/>
      <c r="I428" s="603" t="s">
        <v>0</v>
      </c>
      <c r="J428" s="603" t="s">
        <v>544</v>
      </c>
      <c r="K428" s="603" t="s">
        <v>981</v>
      </c>
      <c r="L428" s="603" t="s">
        <v>20</v>
      </c>
      <c r="M428" s="604">
        <v>2899549.66</v>
      </c>
      <c r="N428" s="604">
        <v>2899549.66</v>
      </c>
      <c r="O428" s="604"/>
      <c r="P428" s="605"/>
      <c r="Q428" s="606"/>
      <c r="R428" s="606"/>
      <c r="S428" s="364">
        <v>3</v>
      </c>
      <c r="BF428" s="358"/>
      <c r="BG428" s="358"/>
      <c r="BH428" s="358"/>
      <c r="BI428" s="358"/>
      <c r="BJ428" s="358"/>
      <c r="BK428" s="358"/>
      <c r="BL428" s="358"/>
      <c r="BM428" s="358"/>
      <c r="BN428" s="358"/>
      <c r="BO428" s="358"/>
      <c r="BP428" s="358"/>
      <c r="BQ428" s="358"/>
      <c r="BR428" s="358"/>
      <c r="BS428" s="358"/>
      <c r="BT428" s="358"/>
      <c r="BU428" s="358"/>
      <c r="BV428" s="358"/>
      <c r="BW428" s="358"/>
      <c r="BX428" s="358"/>
      <c r="BY428" s="358"/>
      <c r="BZ428" s="358"/>
      <c r="CA428" s="358"/>
      <c r="CB428" s="358"/>
      <c r="CC428" s="358"/>
      <c r="CD428" s="358"/>
      <c r="CE428" s="358"/>
      <c r="CF428" s="358"/>
      <c r="CG428" s="358"/>
      <c r="CH428" s="358"/>
      <c r="CI428" s="358"/>
      <c r="CJ428" s="358"/>
      <c r="CK428" s="358"/>
      <c r="CL428" s="358"/>
      <c r="CM428" s="358"/>
      <c r="CN428" s="358"/>
      <c r="CO428" s="358"/>
      <c r="CP428" s="358"/>
      <c r="CQ428" s="358"/>
      <c r="CR428" s="358"/>
      <c r="CS428" s="358"/>
      <c r="CT428" s="358"/>
      <c r="CU428" s="358"/>
      <c r="CV428" s="358"/>
      <c r="CW428" s="358"/>
      <c r="CX428" s="358"/>
      <c r="CY428" s="358"/>
      <c r="CZ428" s="358"/>
      <c r="DA428" s="358"/>
      <c r="DB428" s="358"/>
      <c r="DC428" s="358"/>
      <c r="DD428" s="358"/>
      <c r="DE428" s="358"/>
      <c r="DF428" s="358"/>
      <c r="DG428" s="358"/>
      <c r="DH428" s="358"/>
      <c r="DI428" s="358"/>
      <c r="DJ428" s="358"/>
      <c r="DK428" s="358"/>
      <c r="DL428" s="358"/>
      <c r="DM428" s="358"/>
      <c r="DN428" s="358"/>
      <c r="DO428" s="358"/>
      <c r="DP428" s="358"/>
      <c r="DQ428" s="358"/>
      <c r="DR428" s="358"/>
      <c r="DS428" s="358"/>
      <c r="DT428" s="358"/>
      <c r="DU428" s="358"/>
      <c r="DV428" s="358"/>
      <c r="DW428" s="358"/>
      <c r="DX428" s="358"/>
      <c r="DY428" s="358"/>
      <c r="DZ428" s="358"/>
      <c r="EA428" s="358"/>
      <c r="EB428" s="358"/>
      <c r="EC428" s="358"/>
      <c r="ED428" s="358"/>
      <c r="EE428" s="358"/>
      <c r="EF428" s="358"/>
      <c r="EG428" s="358"/>
      <c r="EH428" s="358"/>
      <c r="EI428" s="358"/>
      <c r="EJ428" s="358"/>
      <c r="EK428" s="358"/>
      <c r="EL428" s="358"/>
      <c r="EM428" s="358"/>
      <c r="EN428" s="358"/>
      <c r="EO428" s="358"/>
      <c r="EP428" s="358"/>
      <c r="EQ428" s="358"/>
      <c r="ER428" s="358"/>
      <c r="ES428" s="358"/>
      <c r="ET428" s="358"/>
      <c r="EU428" s="358"/>
      <c r="EV428" s="358"/>
      <c r="EW428" s="358"/>
      <c r="EX428" s="358"/>
      <c r="EY428" s="358"/>
      <c r="EZ428" s="358"/>
      <c r="FA428" s="358"/>
      <c r="FB428" s="358"/>
      <c r="FC428" s="358"/>
      <c r="FD428" s="358"/>
      <c r="FE428" s="358"/>
      <c r="FF428" s="358"/>
      <c r="FG428" s="358"/>
      <c r="FH428" s="358"/>
      <c r="FI428" s="358"/>
      <c r="FJ428" s="358"/>
      <c r="FK428" s="358"/>
      <c r="FL428" s="358"/>
      <c r="FM428" s="358"/>
      <c r="FN428" s="358"/>
      <c r="FO428" s="358"/>
      <c r="FP428" s="358"/>
      <c r="FQ428" s="358"/>
      <c r="FR428" s="358"/>
      <c r="FS428" s="358"/>
      <c r="FT428" s="358"/>
      <c r="FU428" s="358"/>
      <c r="FV428" s="358"/>
      <c r="FW428" s="358"/>
      <c r="FX428" s="358"/>
      <c r="FY428" s="358"/>
      <c r="FZ428" s="358"/>
      <c r="GA428" s="358"/>
      <c r="GB428" s="358"/>
      <c r="GC428" s="358"/>
      <c r="GD428" s="358"/>
      <c r="GE428" s="358"/>
      <c r="GF428" s="358"/>
      <c r="GG428" s="358"/>
      <c r="GH428" s="358"/>
      <c r="GI428" s="358"/>
      <c r="GJ428" s="358"/>
      <c r="GK428" s="358"/>
      <c r="GL428" s="358"/>
      <c r="GM428" s="358"/>
      <c r="GN428" s="358"/>
      <c r="GO428" s="358"/>
      <c r="GP428" s="358"/>
      <c r="GQ428" s="358"/>
      <c r="GR428" s="358"/>
      <c r="GS428" s="358"/>
      <c r="GT428" s="358"/>
      <c r="GU428" s="358"/>
      <c r="GV428" s="358"/>
      <c r="GW428" s="358"/>
      <c r="GX428" s="358"/>
      <c r="GY428" s="358"/>
      <c r="GZ428" s="358"/>
      <c r="HA428" s="358"/>
      <c r="HB428" s="358"/>
      <c r="HC428" s="358"/>
      <c r="HD428" s="358"/>
      <c r="HE428" s="358"/>
      <c r="HF428" s="358"/>
      <c r="HG428" s="358"/>
      <c r="HH428" s="358"/>
      <c r="HI428" s="358"/>
      <c r="HJ428" s="358"/>
      <c r="HK428" s="358"/>
      <c r="HL428" s="358"/>
      <c r="HM428" s="358"/>
      <c r="HN428" s="358"/>
      <c r="HO428" s="358"/>
      <c r="HP428" s="358"/>
      <c r="HQ428" s="358"/>
      <c r="HR428" s="358"/>
      <c r="HS428" s="358"/>
      <c r="HT428" s="358"/>
      <c r="HU428" s="358"/>
      <c r="HV428" s="358"/>
      <c r="HW428" s="358"/>
      <c r="HX428" s="358"/>
      <c r="HY428" s="358"/>
      <c r="HZ428" s="358"/>
      <c r="IA428" s="358"/>
      <c r="IB428" s="358"/>
      <c r="IC428" s="358"/>
      <c r="ID428" s="358"/>
      <c r="IE428" s="358"/>
      <c r="IF428" s="358"/>
      <c r="IG428" s="358"/>
      <c r="IH428" s="358"/>
      <c r="II428" s="358"/>
      <c r="IJ428" s="358"/>
      <c r="IK428" s="358"/>
      <c r="IL428" s="358"/>
      <c r="IM428" s="358"/>
      <c r="IN428" s="358"/>
      <c r="IO428" s="358"/>
      <c r="IP428" s="358"/>
      <c r="IQ428" s="358"/>
      <c r="IR428" s="358"/>
      <c r="IS428" s="358"/>
      <c r="IT428" s="358"/>
      <c r="IU428" s="358"/>
      <c r="IV428" s="358"/>
      <c r="IW428" s="358"/>
      <c r="IX428" s="358"/>
      <c r="IY428" s="358"/>
      <c r="IZ428" s="358"/>
      <c r="JA428" s="358"/>
      <c r="JB428" s="358"/>
      <c r="JC428" s="358"/>
      <c r="JD428" s="358"/>
      <c r="JE428" s="358"/>
      <c r="JF428" s="358"/>
      <c r="JG428" s="358"/>
      <c r="JH428" s="358"/>
      <c r="JI428" s="358"/>
      <c r="JJ428" s="358"/>
      <c r="JK428" s="358"/>
      <c r="JL428" s="358"/>
      <c r="JM428" s="358"/>
      <c r="JN428" s="358"/>
      <c r="JO428" s="358"/>
      <c r="JP428" s="358"/>
      <c r="JQ428" s="358"/>
      <c r="JR428" s="358"/>
      <c r="JS428" s="358"/>
      <c r="JT428" s="358"/>
      <c r="JU428" s="358"/>
      <c r="JV428" s="358"/>
      <c r="JW428" s="358"/>
      <c r="JX428" s="358"/>
      <c r="JY428" s="358"/>
      <c r="JZ428" s="358"/>
      <c r="KA428" s="358"/>
      <c r="KB428" s="358"/>
      <c r="KC428" s="358"/>
      <c r="KD428" s="358"/>
      <c r="KE428" s="358"/>
      <c r="KF428" s="358"/>
      <c r="KG428" s="358"/>
      <c r="KH428" s="358"/>
      <c r="KI428" s="358"/>
      <c r="KJ428" s="358"/>
      <c r="KK428" s="358"/>
      <c r="KL428" s="358"/>
      <c r="KM428" s="358"/>
      <c r="KN428" s="358"/>
      <c r="KO428" s="358"/>
      <c r="KP428" s="358"/>
      <c r="KQ428" s="358"/>
      <c r="KR428" s="358"/>
      <c r="KS428" s="358"/>
      <c r="KT428" s="358"/>
      <c r="KU428" s="358"/>
      <c r="KV428" s="358"/>
      <c r="KW428" s="358"/>
      <c r="KX428" s="358"/>
      <c r="KY428" s="358"/>
      <c r="KZ428" s="358"/>
      <c r="LA428" s="358"/>
      <c r="LB428" s="358"/>
      <c r="LC428" s="358"/>
      <c r="LD428" s="358"/>
      <c r="LE428" s="358"/>
      <c r="LF428" s="358"/>
      <c r="LG428" s="358"/>
      <c r="LH428" s="358"/>
      <c r="LI428" s="358"/>
      <c r="LJ428" s="358"/>
      <c r="LK428" s="358"/>
      <c r="LL428" s="358"/>
      <c r="LM428" s="358"/>
      <c r="LN428" s="358"/>
      <c r="LO428" s="358"/>
      <c r="LP428" s="358"/>
      <c r="LQ428" s="358"/>
      <c r="LR428" s="358"/>
      <c r="LS428" s="358"/>
      <c r="LT428" s="358"/>
      <c r="LU428" s="358"/>
      <c r="LV428" s="358"/>
      <c r="LW428" s="358"/>
      <c r="LX428" s="358"/>
      <c r="LY428" s="358"/>
      <c r="LZ428" s="358"/>
      <c r="MA428" s="358"/>
      <c r="MB428" s="358"/>
      <c r="MC428" s="358"/>
      <c r="MD428" s="358"/>
      <c r="ME428" s="358"/>
      <c r="MF428" s="358"/>
      <c r="MG428" s="358"/>
      <c r="MH428" s="358"/>
      <c r="MI428" s="358"/>
      <c r="MJ428" s="358"/>
      <c r="MK428" s="358"/>
      <c r="ML428" s="358"/>
      <c r="MM428" s="358"/>
      <c r="MN428" s="358"/>
      <c r="MO428" s="358"/>
      <c r="MP428" s="358"/>
      <c r="MQ428" s="358"/>
      <c r="MR428" s="358"/>
      <c r="MS428" s="358"/>
      <c r="MT428" s="358"/>
      <c r="MU428" s="358"/>
      <c r="MV428" s="358"/>
      <c r="MW428" s="358"/>
      <c r="MX428" s="358"/>
      <c r="MY428" s="358"/>
      <c r="MZ428" s="358"/>
      <c r="NA428" s="358"/>
      <c r="NB428" s="358"/>
      <c r="NC428" s="358"/>
      <c r="ND428" s="358"/>
      <c r="NE428" s="358"/>
      <c r="NF428" s="358"/>
      <c r="NG428" s="358"/>
      <c r="NH428" s="358"/>
      <c r="NI428" s="358"/>
      <c r="NJ428" s="358"/>
      <c r="NK428" s="358"/>
      <c r="NL428" s="358"/>
      <c r="NM428" s="358"/>
      <c r="NN428" s="358"/>
      <c r="NO428" s="358"/>
      <c r="NP428" s="358"/>
      <c r="NQ428" s="358"/>
      <c r="NR428" s="358"/>
      <c r="NS428" s="358"/>
      <c r="NT428" s="358"/>
      <c r="NU428" s="358"/>
      <c r="NV428" s="358"/>
      <c r="NW428" s="358"/>
      <c r="NX428" s="358"/>
      <c r="NY428" s="358"/>
      <c r="NZ428" s="358"/>
      <c r="OA428" s="358"/>
      <c r="OB428" s="358"/>
      <c r="OC428" s="358"/>
      <c r="OD428" s="358"/>
      <c r="OE428" s="358"/>
      <c r="OF428" s="358"/>
      <c r="OG428" s="358"/>
      <c r="OH428" s="358"/>
      <c r="OI428" s="358"/>
      <c r="OJ428" s="358"/>
      <c r="OK428" s="358"/>
      <c r="OL428" s="358"/>
      <c r="OM428" s="358"/>
      <c r="ON428" s="358"/>
      <c r="OO428" s="358"/>
      <c r="OP428" s="358"/>
      <c r="OQ428" s="358"/>
      <c r="OR428" s="358"/>
      <c r="OS428" s="358"/>
      <c r="OT428" s="358"/>
      <c r="OU428" s="358"/>
      <c r="OV428" s="358"/>
      <c r="OW428" s="358"/>
      <c r="OX428" s="358"/>
      <c r="OY428" s="358"/>
      <c r="OZ428" s="358"/>
      <c r="PA428" s="358"/>
      <c r="PB428" s="358"/>
      <c r="PC428" s="358"/>
      <c r="PD428" s="358"/>
      <c r="PE428" s="358"/>
      <c r="PF428" s="358"/>
      <c r="PG428" s="358"/>
      <c r="PH428" s="358"/>
      <c r="PI428" s="358"/>
      <c r="PJ428" s="358"/>
      <c r="PK428" s="358"/>
      <c r="PL428" s="358"/>
      <c r="PM428" s="358"/>
      <c r="PN428" s="358"/>
      <c r="PO428" s="358"/>
      <c r="PP428" s="358"/>
      <c r="PQ428" s="358"/>
      <c r="PR428" s="358"/>
      <c r="PS428" s="358"/>
      <c r="PT428" s="358"/>
      <c r="PU428" s="358"/>
      <c r="PV428" s="358"/>
      <c r="PW428" s="358"/>
      <c r="PX428" s="358"/>
      <c r="PY428" s="358"/>
      <c r="PZ428" s="358"/>
      <c r="QA428" s="358"/>
      <c r="QB428" s="358"/>
      <c r="QC428" s="358"/>
      <c r="QD428" s="358"/>
      <c r="QE428" s="358"/>
      <c r="QF428" s="358"/>
      <c r="QG428" s="358"/>
      <c r="QH428" s="358"/>
      <c r="QI428" s="358"/>
      <c r="QJ428" s="358"/>
      <c r="QK428" s="358"/>
      <c r="QL428" s="358"/>
      <c r="QM428" s="358"/>
      <c r="QN428" s="358"/>
      <c r="QO428" s="358"/>
      <c r="QP428" s="358"/>
      <c r="QQ428" s="358"/>
      <c r="QR428" s="358"/>
      <c r="QS428" s="358"/>
      <c r="QT428" s="358"/>
      <c r="QU428" s="358"/>
      <c r="QV428" s="358"/>
      <c r="QW428" s="358"/>
      <c r="QX428" s="358"/>
      <c r="QY428" s="358"/>
      <c r="QZ428" s="358"/>
      <c r="RA428" s="358"/>
      <c r="RB428" s="358"/>
      <c r="RC428" s="358"/>
      <c r="RD428" s="358"/>
      <c r="RE428" s="358"/>
      <c r="RF428" s="358"/>
      <c r="RG428" s="358"/>
      <c r="RH428" s="358"/>
      <c r="RI428" s="358"/>
      <c r="RJ428" s="358"/>
      <c r="RK428" s="358"/>
      <c r="RL428" s="358"/>
      <c r="RM428" s="358"/>
      <c r="RN428" s="358"/>
      <c r="RO428" s="358"/>
      <c r="RP428" s="358"/>
      <c r="RQ428" s="358"/>
      <c r="RR428" s="358"/>
      <c r="RS428" s="358"/>
      <c r="RT428" s="358"/>
      <c r="RU428" s="358"/>
      <c r="RV428" s="358"/>
      <c r="RW428" s="358"/>
      <c r="RX428" s="358"/>
      <c r="RY428" s="358"/>
      <c r="RZ428" s="358"/>
      <c r="SA428" s="358"/>
      <c r="SB428" s="358"/>
      <c r="SC428" s="358"/>
      <c r="SD428" s="358"/>
      <c r="SE428" s="358"/>
      <c r="SF428" s="358"/>
      <c r="SG428" s="358"/>
      <c r="SH428" s="358"/>
      <c r="SI428" s="358"/>
      <c r="SJ428" s="358"/>
      <c r="SK428" s="358"/>
      <c r="SL428" s="358"/>
      <c r="SM428" s="358"/>
      <c r="SN428" s="358"/>
      <c r="SO428" s="358"/>
      <c r="SP428" s="358"/>
      <c r="SQ428" s="358"/>
      <c r="SR428" s="358"/>
      <c r="SS428" s="358"/>
      <c r="ST428" s="358"/>
      <c r="SU428" s="358"/>
      <c r="SV428" s="358"/>
      <c r="SW428" s="358"/>
      <c r="SX428" s="358"/>
      <c r="SY428" s="358"/>
      <c r="SZ428" s="358"/>
      <c r="TA428" s="358"/>
      <c r="TB428" s="358"/>
      <c r="TC428" s="358"/>
      <c r="TD428" s="358"/>
      <c r="TE428" s="358"/>
      <c r="TF428" s="358"/>
      <c r="TG428" s="358"/>
      <c r="TH428" s="358"/>
      <c r="TI428" s="358"/>
      <c r="TJ428" s="358"/>
      <c r="TK428" s="358"/>
      <c r="TL428" s="358"/>
      <c r="TM428" s="358"/>
      <c r="TN428" s="358"/>
      <c r="TO428" s="358"/>
      <c r="TP428" s="358"/>
      <c r="TQ428" s="358"/>
      <c r="TR428" s="358"/>
      <c r="TS428" s="358"/>
      <c r="TT428" s="358"/>
      <c r="TU428" s="358"/>
      <c r="TV428" s="358"/>
      <c r="TW428" s="358"/>
      <c r="TX428" s="358"/>
      <c r="TY428" s="358"/>
      <c r="TZ428" s="358"/>
      <c r="UA428" s="358"/>
      <c r="UB428" s="358"/>
      <c r="UC428" s="358"/>
      <c r="UD428" s="358"/>
      <c r="UE428" s="358"/>
      <c r="UF428" s="358"/>
      <c r="UG428" s="358"/>
      <c r="UH428" s="358"/>
      <c r="UI428" s="358"/>
      <c r="UJ428" s="358"/>
      <c r="UK428" s="358"/>
      <c r="UL428" s="358"/>
      <c r="UM428" s="358"/>
      <c r="UN428" s="358"/>
      <c r="UO428" s="358"/>
      <c r="UP428" s="358"/>
      <c r="UQ428" s="358"/>
      <c r="UR428" s="358"/>
      <c r="US428" s="358"/>
      <c r="UT428" s="358"/>
      <c r="UU428" s="358"/>
      <c r="UV428" s="358"/>
      <c r="UW428" s="358"/>
      <c r="UX428" s="358"/>
      <c r="UY428" s="358"/>
      <c r="UZ428" s="358"/>
      <c r="VA428" s="358"/>
      <c r="VB428" s="358"/>
      <c r="VC428" s="358"/>
      <c r="VD428" s="358"/>
      <c r="VE428" s="358"/>
      <c r="VF428" s="358"/>
      <c r="VG428" s="358"/>
      <c r="VH428" s="358"/>
      <c r="VI428" s="358"/>
      <c r="VJ428" s="358"/>
      <c r="VK428" s="358"/>
      <c r="VL428" s="358"/>
      <c r="VM428" s="358"/>
      <c r="VN428" s="358"/>
      <c r="VO428" s="358"/>
      <c r="VP428" s="358"/>
      <c r="VQ428" s="358"/>
      <c r="VR428" s="358"/>
      <c r="VS428" s="358"/>
      <c r="VT428" s="358"/>
      <c r="VU428" s="358"/>
      <c r="VV428" s="358"/>
      <c r="VW428" s="358"/>
      <c r="VX428" s="358"/>
      <c r="VY428" s="358"/>
      <c r="VZ428" s="358"/>
      <c r="WA428" s="358"/>
      <c r="WB428" s="358"/>
      <c r="WC428" s="358"/>
      <c r="WD428" s="358"/>
      <c r="WE428" s="358"/>
      <c r="WF428" s="358"/>
      <c r="WG428" s="358"/>
      <c r="WH428" s="358"/>
    </row>
    <row r="429" spans="1:606" s="357" customFormat="1" ht="30.75" customHeight="1">
      <c r="A429" s="359"/>
      <c r="B429" s="777"/>
      <c r="C429" s="221"/>
      <c r="D429" s="180"/>
      <c r="E429" s="454"/>
      <c r="F429" s="473"/>
      <c r="G429" s="902"/>
      <c r="H429" s="902"/>
      <c r="I429" s="603" t="s">
        <v>0</v>
      </c>
      <c r="J429" s="603" t="s">
        <v>544</v>
      </c>
      <c r="K429" s="603" t="s">
        <v>981</v>
      </c>
      <c r="L429" s="603" t="s">
        <v>37</v>
      </c>
      <c r="M429" s="604">
        <v>874254.02</v>
      </c>
      <c r="N429" s="604">
        <v>874254.02</v>
      </c>
      <c r="O429" s="604"/>
      <c r="P429" s="605"/>
      <c r="Q429" s="606"/>
      <c r="R429" s="606"/>
      <c r="S429" s="364">
        <v>3</v>
      </c>
      <c r="BF429" s="358"/>
      <c r="BG429" s="358"/>
      <c r="BH429" s="358"/>
      <c r="BI429" s="358"/>
      <c r="BJ429" s="358"/>
      <c r="BK429" s="358"/>
      <c r="BL429" s="358"/>
      <c r="BM429" s="358"/>
      <c r="BN429" s="358"/>
      <c r="BO429" s="358"/>
      <c r="BP429" s="358"/>
      <c r="BQ429" s="358"/>
      <c r="BR429" s="358"/>
      <c r="BS429" s="358"/>
      <c r="BT429" s="358"/>
      <c r="BU429" s="358"/>
      <c r="BV429" s="358"/>
      <c r="BW429" s="358"/>
      <c r="BX429" s="358"/>
      <c r="BY429" s="358"/>
      <c r="BZ429" s="358"/>
      <c r="CA429" s="358"/>
      <c r="CB429" s="358"/>
      <c r="CC429" s="358"/>
      <c r="CD429" s="358"/>
      <c r="CE429" s="358"/>
      <c r="CF429" s="358"/>
      <c r="CG429" s="358"/>
      <c r="CH429" s="358"/>
      <c r="CI429" s="358"/>
      <c r="CJ429" s="358"/>
      <c r="CK429" s="358"/>
      <c r="CL429" s="358"/>
      <c r="CM429" s="358"/>
      <c r="CN429" s="358"/>
      <c r="CO429" s="358"/>
      <c r="CP429" s="358"/>
      <c r="CQ429" s="358"/>
      <c r="CR429" s="358"/>
      <c r="CS429" s="358"/>
      <c r="CT429" s="358"/>
      <c r="CU429" s="358"/>
      <c r="CV429" s="358"/>
      <c r="CW429" s="358"/>
      <c r="CX429" s="358"/>
      <c r="CY429" s="358"/>
      <c r="CZ429" s="358"/>
      <c r="DA429" s="358"/>
      <c r="DB429" s="358"/>
      <c r="DC429" s="358"/>
      <c r="DD429" s="358"/>
      <c r="DE429" s="358"/>
      <c r="DF429" s="358"/>
      <c r="DG429" s="358"/>
      <c r="DH429" s="358"/>
      <c r="DI429" s="358"/>
      <c r="DJ429" s="358"/>
      <c r="DK429" s="358"/>
      <c r="DL429" s="358"/>
      <c r="DM429" s="358"/>
      <c r="DN429" s="358"/>
      <c r="DO429" s="358"/>
      <c r="DP429" s="358"/>
      <c r="DQ429" s="358"/>
      <c r="DR429" s="358"/>
      <c r="DS429" s="358"/>
      <c r="DT429" s="358"/>
      <c r="DU429" s="358"/>
      <c r="DV429" s="358"/>
      <c r="DW429" s="358"/>
      <c r="DX429" s="358"/>
      <c r="DY429" s="358"/>
      <c r="DZ429" s="358"/>
      <c r="EA429" s="358"/>
      <c r="EB429" s="358"/>
      <c r="EC429" s="358"/>
      <c r="ED429" s="358"/>
      <c r="EE429" s="358"/>
      <c r="EF429" s="358"/>
      <c r="EG429" s="358"/>
      <c r="EH429" s="358"/>
      <c r="EI429" s="358"/>
      <c r="EJ429" s="358"/>
      <c r="EK429" s="358"/>
      <c r="EL429" s="358"/>
      <c r="EM429" s="358"/>
      <c r="EN429" s="358"/>
      <c r="EO429" s="358"/>
      <c r="EP429" s="358"/>
      <c r="EQ429" s="358"/>
      <c r="ER429" s="358"/>
      <c r="ES429" s="358"/>
      <c r="ET429" s="358"/>
      <c r="EU429" s="358"/>
      <c r="EV429" s="358"/>
      <c r="EW429" s="358"/>
      <c r="EX429" s="358"/>
      <c r="EY429" s="358"/>
      <c r="EZ429" s="358"/>
      <c r="FA429" s="358"/>
      <c r="FB429" s="358"/>
      <c r="FC429" s="358"/>
      <c r="FD429" s="358"/>
      <c r="FE429" s="358"/>
      <c r="FF429" s="358"/>
      <c r="FG429" s="358"/>
      <c r="FH429" s="358"/>
      <c r="FI429" s="358"/>
      <c r="FJ429" s="358"/>
      <c r="FK429" s="358"/>
      <c r="FL429" s="358"/>
      <c r="FM429" s="358"/>
      <c r="FN429" s="358"/>
      <c r="FO429" s="358"/>
      <c r="FP429" s="358"/>
      <c r="FQ429" s="358"/>
      <c r="FR429" s="358"/>
      <c r="FS429" s="358"/>
      <c r="FT429" s="358"/>
      <c r="FU429" s="358"/>
      <c r="FV429" s="358"/>
      <c r="FW429" s="358"/>
      <c r="FX429" s="358"/>
      <c r="FY429" s="358"/>
      <c r="FZ429" s="358"/>
      <c r="GA429" s="358"/>
      <c r="GB429" s="358"/>
      <c r="GC429" s="358"/>
      <c r="GD429" s="358"/>
      <c r="GE429" s="358"/>
      <c r="GF429" s="358"/>
      <c r="GG429" s="358"/>
      <c r="GH429" s="358"/>
      <c r="GI429" s="358"/>
      <c r="GJ429" s="358"/>
      <c r="GK429" s="358"/>
      <c r="GL429" s="358"/>
      <c r="GM429" s="358"/>
      <c r="GN429" s="358"/>
      <c r="GO429" s="358"/>
      <c r="GP429" s="358"/>
      <c r="GQ429" s="358"/>
      <c r="GR429" s="358"/>
      <c r="GS429" s="358"/>
      <c r="GT429" s="358"/>
      <c r="GU429" s="358"/>
      <c r="GV429" s="358"/>
      <c r="GW429" s="358"/>
      <c r="GX429" s="358"/>
      <c r="GY429" s="358"/>
      <c r="GZ429" s="358"/>
      <c r="HA429" s="358"/>
      <c r="HB429" s="358"/>
      <c r="HC429" s="358"/>
      <c r="HD429" s="358"/>
      <c r="HE429" s="358"/>
      <c r="HF429" s="358"/>
      <c r="HG429" s="358"/>
      <c r="HH429" s="358"/>
      <c r="HI429" s="358"/>
      <c r="HJ429" s="358"/>
      <c r="HK429" s="358"/>
      <c r="HL429" s="358"/>
      <c r="HM429" s="358"/>
      <c r="HN429" s="358"/>
      <c r="HO429" s="358"/>
      <c r="HP429" s="358"/>
      <c r="HQ429" s="358"/>
      <c r="HR429" s="358"/>
      <c r="HS429" s="358"/>
      <c r="HT429" s="358"/>
      <c r="HU429" s="358"/>
      <c r="HV429" s="358"/>
      <c r="HW429" s="358"/>
      <c r="HX429" s="358"/>
      <c r="HY429" s="358"/>
      <c r="HZ429" s="358"/>
      <c r="IA429" s="358"/>
      <c r="IB429" s="358"/>
      <c r="IC429" s="358"/>
      <c r="ID429" s="358"/>
      <c r="IE429" s="358"/>
      <c r="IF429" s="358"/>
      <c r="IG429" s="358"/>
      <c r="IH429" s="358"/>
      <c r="II429" s="358"/>
      <c r="IJ429" s="358"/>
      <c r="IK429" s="358"/>
      <c r="IL429" s="358"/>
      <c r="IM429" s="358"/>
      <c r="IN429" s="358"/>
      <c r="IO429" s="358"/>
      <c r="IP429" s="358"/>
      <c r="IQ429" s="358"/>
      <c r="IR429" s="358"/>
      <c r="IS429" s="358"/>
      <c r="IT429" s="358"/>
      <c r="IU429" s="358"/>
      <c r="IV429" s="358"/>
      <c r="IW429" s="358"/>
      <c r="IX429" s="358"/>
      <c r="IY429" s="358"/>
      <c r="IZ429" s="358"/>
      <c r="JA429" s="358"/>
      <c r="JB429" s="358"/>
      <c r="JC429" s="358"/>
      <c r="JD429" s="358"/>
      <c r="JE429" s="358"/>
      <c r="JF429" s="358"/>
      <c r="JG429" s="358"/>
      <c r="JH429" s="358"/>
      <c r="JI429" s="358"/>
      <c r="JJ429" s="358"/>
      <c r="JK429" s="358"/>
      <c r="JL429" s="358"/>
      <c r="JM429" s="358"/>
      <c r="JN429" s="358"/>
      <c r="JO429" s="358"/>
      <c r="JP429" s="358"/>
      <c r="JQ429" s="358"/>
      <c r="JR429" s="358"/>
      <c r="JS429" s="358"/>
      <c r="JT429" s="358"/>
      <c r="JU429" s="358"/>
      <c r="JV429" s="358"/>
      <c r="JW429" s="358"/>
      <c r="JX429" s="358"/>
      <c r="JY429" s="358"/>
      <c r="JZ429" s="358"/>
      <c r="KA429" s="358"/>
      <c r="KB429" s="358"/>
      <c r="KC429" s="358"/>
      <c r="KD429" s="358"/>
      <c r="KE429" s="358"/>
      <c r="KF429" s="358"/>
      <c r="KG429" s="358"/>
      <c r="KH429" s="358"/>
      <c r="KI429" s="358"/>
      <c r="KJ429" s="358"/>
      <c r="KK429" s="358"/>
      <c r="KL429" s="358"/>
      <c r="KM429" s="358"/>
      <c r="KN429" s="358"/>
      <c r="KO429" s="358"/>
      <c r="KP429" s="358"/>
      <c r="KQ429" s="358"/>
      <c r="KR429" s="358"/>
      <c r="KS429" s="358"/>
      <c r="KT429" s="358"/>
      <c r="KU429" s="358"/>
      <c r="KV429" s="358"/>
      <c r="KW429" s="358"/>
      <c r="KX429" s="358"/>
      <c r="KY429" s="358"/>
      <c r="KZ429" s="358"/>
      <c r="LA429" s="358"/>
      <c r="LB429" s="358"/>
      <c r="LC429" s="358"/>
      <c r="LD429" s="358"/>
      <c r="LE429" s="358"/>
      <c r="LF429" s="358"/>
      <c r="LG429" s="358"/>
      <c r="LH429" s="358"/>
      <c r="LI429" s="358"/>
      <c r="LJ429" s="358"/>
      <c r="LK429" s="358"/>
      <c r="LL429" s="358"/>
      <c r="LM429" s="358"/>
      <c r="LN429" s="358"/>
      <c r="LO429" s="358"/>
      <c r="LP429" s="358"/>
      <c r="LQ429" s="358"/>
      <c r="LR429" s="358"/>
      <c r="LS429" s="358"/>
      <c r="LT429" s="358"/>
      <c r="LU429" s="358"/>
      <c r="LV429" s="358"/>
      <c r="LW429" s="358"/>
      <c r="LX429" s="358"/>
      <c r="LY429" s="358"/>
      <c r="LZ429" s="358"/>
      <c r="MA429" s="358"/>
      <c r="MB429" s="358"/>
      <c r="MC429" s="358"/>
      <c r="MD429" s="358"/>
      <c r="ME429" s="358"/>
      <c r="MF429" s="358"/>
      <c r="MG429" s="358"/>
      <c r="MH429" s="358"/>
      <c r="MI429" s="358"/>
      <c r="MJ429" s="358"/>
      <c r="MK429" s="358"/>
      <c r="ML429" s="358"/>
      <c r="MM429" s="358"/>
      <c r="MN429" s="358"/>
      <c r="MO429" s="358"/>
      <c r="MP429" s="358"/>
      <c r="MQ429" s="358"/>
      <c r="MR429" s="358"/>
      <c r="MS429" s="358"/>
      <c r="MT429" s="358"/>
      <c r="MU429" s="358"/>
      <c r="MV429" s="358"/>
      <c r="MW429" s="358"/>
      <c r="MX429" s="358"/>
      <c r="MY429" s="358"/>
      <c r="MZ429" s="358"/>
      <c r="NA429" s="358"/>
      <c r="NB429" s="358"/>
      <c r="NC429" s="358"/>
      <c r="ND429" s="358"/>
      <c r="NE429" s="358"/>
      <c r="NF429" s="358"/>
      <c r="NG429" s="358"/>
      <c r="NH429" s="358"/>
      <c r="NI429" s="358"/>
      <c r="NJ429" s="358"/>
      <c r="NK429" s="358"/>
      <c r="NL429" s="358"/>
      <c r="NM429" s="358"/>
      <c r="NN429" s="358"/>
      <c r="NO429" s="358"/>
      <c r="NP429" s="358"/>
      <c r="NQ429" s="358"/>
      <c r="NR429" s="358"/>
      <c r="NS429" s="358"/>
      <c r="NT429" s="358"/>
      <c r="NU429" s="358"/>
      <c r="NV429" s="358"/>
      <c r="NW429" s="358"/>
      <c r="NX429" s="358"/>
      <c r="NY429" s="358"/>
      <c r="NZ429" s="358"/>
      <c r="OA429" s="358"/>
      <c r="OB429" s="358"/>
      <c r="OC429" s="358"/>
      <c r="OD429" s="358"/>
      <c r="OE429" s="358"/>
      <c r="OF429" s="358"/>
      <c r="OG429" s="358"/>
      <c r="OH429" s="358"/>
      <c r="OI429" s="358"/>
      <c r="OJ429" s="358"/>
      <c r="OK429" s="358"/>
      <c r="OL429" s="358"/>
      <c r="OM429" s="358"/>
      <c r="ON429" s="358"/>
      <c r="OO429" s="358"/>
      <c r="OP429" s="358"/>
      <c r="OQ429" s="358"/>
      <c r="OR429" s="358"/>
      <c r="OS429" s="358"/>
      <c r="OT429" s="358"/>
      <c r="OU429" s="358"/>
      <c r="OV429" s="358"/>
      <c r="OW429" s="358"/>
      <c r="OX429" s="358"/>
      <c r="OY429" s="358"/>
      <c r="OZ429" s="358"/>
      <c r="PA429" s="358"/>
      <c r="PB429" s="358"/>
      <c r="PC429" s="358"/>
      <c r="PD429" s="358"/>
      <c r="PE429" s="358"/>
      <c r="PF429" s="358"/>
      <c r="PG429" s="358"/>
      <c r="PH429" s="358"/>
      <c r="PI429" s="358"/>
      <c r="PJ429" s="358"/>
      <c r="PK429" s="358"/>
      <c r="PL429" s="358"/>
      <c r="PM429" s="358"/>
      <c r="PN429" s="358"/>
      <c r="PO429" s="358"/>
      <c r="PP429" s="358"/>
      <c r="PQ429" s="358"/>
      <c r="PR429" s="358"/>
      <c r="PS429" s="358"/>
      <c r="PT429" s="358"/>
      <c r="PU429" s="358"/>
      <c r="PV429" s="358"/>
      <c r="PW429" s="358"/>
      <c r="PX429" s="358"/>
      <c r="PY429" s="358"/>
      <c r="PZ429" s="358"/>
      <c r="QA429" s="358"/>
      <c r="QB429" s="358"/>
      <c r="QC429" s="358"/>
      <c r="QD429" s="358"/>
      <c r="QE429" s="358"/>
      <c r="QF429" s="358"/>
      <c r="QG429" s="358"/>
      <c r="QH429" s="358"/>
      <c r="QI429" s="358"/>
      <c r="QJ429" s="358"/>
      <c r="QK429" s="358"/>
      <c r="QL429" s="358"/>
      <c r="QM429" s="358"/>
      <c r="QN429" s="358"/>
      <c r="QO429" s="358"/>
      <c r="QP429" s="358"/>
      <c r="QQ429" s="358"/>
      <c r="QR429" s="358"/>
      <c r="QS429" s="358"/>
      <c r="QT429" s="358"/>
      <c r="QU429" s="358"/>
      <c r="QV429" s="358"/>
      <c r="QW429" s="358"/>
      <c r="QX429" s="358"/>
      <c r="QY429" s="358"/>
      <c r="QZ429" s="358"/>
      <c r="RA429" s="358"/>
      <c r="RB429" s="358"/>
      <c r="RC429" s="358"/>
      <c r="RD429" s="358"/>
      <c r="RE429" s="358"/>
      <c r="RF429" s="358"/>
      <c r="RG429" s="358"/>
      <c r="RH429" s="358"/>
      <c r="RI429" s="358"/>
      <c r="RJ429" s="358"/>
      <c r="RK429" s="358"/>
      <c r="RL429" s="358"/>
      <c r="RM429" s="358"/>
      <c r="RN429" s="358"/>
      <c r="RO429" s="358"/>
      <c r="RP429" s="358"/>
      <c r="RQ429" s="358"/>
      <c r="RR429" s="358"/>
      <c r="RS429" s="358"/>
      <c r="RT429" s="358"/>
      <c r="RU429" s="358"/>
      <c r="RV429" s="358"/>
      <c r="RW429" s="358"/>
      <c r="RX429" s="358"/>
      <c r="RY429" s="358"/>
      <c r="RZ429" s="358"/>
      <c r="SA429" s="358"/>
      <c r="SB429" s="358"/>
      <c r="SC429" s="358"/>
      <c r="SD429" s="358"/>
      <c r="SE429" s="358"/>
      <c r="SF429" s="358"/>
      <c r="SG429" s="358"/>
      <c r="SH429" s="358"/>
      <c r="SI429" s="358"/>
      <c r="SJ429" s="358"/>
      <c r="SK429" s="358"/>
      <c r="SL429" s="358"/>
      <c r="SM429" s="358"/>
      <c r="SN429" s="358"/>
      <c r="SO429" s="358"/>
      <c r="SP429" s="358"/>
      <c r="SQ429" s="358"/>
      <c r="SR429" s="358"/>
      <c r="SS429" s="358"/>
      <c r="ST429" s="358"/>
      <c r="SU429" s="358"/>
      <c r="SV429" s="358"/>
      <c r="SW429" s="358"/>
      <c r="SX429" s="358"/>
      <c r="SY429" s="358"/>
      <c r="SZ429" s="358"/>
      <c r="TA429" s="358"/>
      <c r="TB429" s="358"/>
      <c r="TC429" s="358"/>
      <c r="TD429" s="358"/>
      <c r="TE429" s="358"/>
      <c r="TF429" s="358"/>
      <c r="TG429" s="358"/>
      <c r="TH429" s="358"/>
      <c r="TI429" s="358"/>
      <c r="TJ429" s="358"/>
      <c r="TK429" s="358"/>
      <c r="TL429" s="358"/>
      <c r="TM429" s="358"/>
      <c r="TN429" s="358"/>
      <c r="TO429" s="358"/>
      <c r="TP429" s="358"/>
      <c r="TQ429" s="358"/>
      <c r="TR429" s="358"/>
      <c r="TS429" s="358"/>
      <c r="TT429" s="358"/>
      <c r="TU429" s="358"/>
      <c r="TV429" s="358"/>
      <c r="TW429" s="358"/>
      <c r="TX429" s="358"/>
      <c r="TY429" s="358"/>
      <c r="TZ429" s="358"/>
      <c r="UA429" s="358"/>
      <c r="UB429" s="358"/>
      <c r="UC429" s="358"/>
      <c r="UD429" s="358"/>
      <c r="UE429" s="358"/>
      <c r="UF429" s="358"/>
      <c r="UG429" s="358"/>
      <c r="UH429" s="358"/>
      <c r="UI429" s="358"/>
      <c r="UJ429" s="358"/>
      <c r="UK429" s="358"/>
      <c r="UL429" s="358"/>
      <c r="UM429" s="358"/>
      <c r="UN429" s="358"/>
      <c r="UO429" s="358"/>
      <c r="UP429" s="358"/>
      <c r="UQ429" s="358"/>
      <c r="UR429" s="358"/>
      <c r="US429" s="358"/>
      <c r="UT429" s="358"/>
      <c r="UU429" s="358"/>
      <c r="UV429" s="358"/>
      <c r="UW429" s="358"/>
      <c r="UX429" s="358"/>
      <c r="UY429" s="358"/>
      <c r="UZ429" s="358"/>
      <c r="VA429" s="358"/>
      <c r="VB429" s="358"/>
      <c r="VC429" s="358"/>
      <c r="VD429" s="358"/>
      <c r="VE429" s="358"/>
      <c r="VF429" s="358"/>
      <c r="VG429" s="358"/>
      <c r="VH429" s="358"/>
      <c r="VI429" s="358"/>
      <c r="VJ429" s="358"/>
      <c r="VK429" s="358"/>
      <c r="VL429" s="358"/>
      <c r="VM429" s="358"/>
      <c r="VN429" s="358"/>
      <c r="VO429" s="358"/>
      <c r="VP429" s="358"/>
      <c r="VQ429" s="358"/>
      <c r="VR429" s="358"/>
      <c r="VS429" s="358"/>
      <c r="VT429" s="358"/>
      <c r="VU429" s="358"/>
      <c r="VV429" s="358"/>
      <c r="VW429" s="358"/>
      <c r="VX429" s="358"/>
      <c r="VY429" s="358"/>
      <c r="VZ429" s="358"/>
      <c r="WA429" s="358"/>
      <c r="WB429" s="358"/>
      <c r="WC429" s="358"/>
      <c r="WD429" s="358"/>
      <c r="WE429" s="358"/>
      <c r="WF429" s="358"/>
      <c r="WG429" s="358"/>
      <c r="WH429" s="358"/>
    </row>
    <row r="430" spans="1:606" s="357" customFormat="1" ht="49.5" customHeight="1">
      <c r="A430" s="359"/>
      <c r="B430" s="778" t="s">
        <v>982</v>
      </c>
      <c r="C430" s="222"/>
      <c r="D430" s="181"/>
      <c r="E430" s="374"/>
      <c r="F430" s="474"/>
      <c r="G430" s="901"/>
      <c r="H430" s="901"/>
      <c r="I430" s="603" t="s">
        <v>0</v>
      </c>
      <c r="J430" s="603" t="s">
        <v>544</v>
      </c>
      <c r="K430" s="603" t="s">
        <v>981</v>
      </c>
      <c r="L430" s="603" t="s">
        <v>5</v>
      </c>
      <c r="M430" s="604">
        <v>12258196.32</v>
      </c>
      <c r="N430" s="604">
        <v>11428665.689999999</v>
      </c>
      <c r="O430" s="604">
        <v>16014600</v>
      </c>
      <c r="P430" s="605">
        <v>16014600</v>
      </c>
      <c r="Q430" s="606">
        <v>16014600</v>
      </c>
      <c r="R430" s="606">
        <v>16014600</v>
      </c>
      <c r="S430" s="364">
        <v>3</v>
      </c>
      <c r="BF430" s="358"/>
      <c r="BG430" s="358"/>
      <c r="BH430" s="358"/>
      <c r="BI430" s="358"/>
      <c r="BJ430" s="358"/>
      <c r="BK430" s="358"/>
      <c r="BL430" s="358"/>
      <c r="BM430" s="358"/>
      <c r="BN430" s="358"/>
      <c r="BO430" s="358"/>
      <c r="BP430" s="358"/>
      <c r="BQ430" s="358"/>
      <c r="BR430" s="358"/>
      <c r="BS430" s="358"/>
      <c r="BT430" s="358"/>
      <c r="BU430" s="358"/>
      <c r="BV430" s="358"/>
      <c r="BW430" s="358"/>
      <c r="BX430" s="358"/>
      <c r="BY430" s="358"/>
      <c r="BZ430" s="358"/>
      <c r="CA430" s="358"/>
      <c r="CB430" s="358"/>
      <c r="CC430" s="358"/>
      <c r="CD430" s="358"/>
      <c r="CE430" s="358"/>
      <c r="CF430" s="358"/>
      <c r="CG430" s="358"/>
      <c r="CH430" s="358"/>
      <c r="CI430" s="358"/>
      <c r="CJ430" s="358"/>
      <c r="CK430" s="358"/>
      <c r="CL430" s="358"/>
      <c r="CM430" s="358"/>
      <c r="CN430" s="358"/>
      <c r="CO430" s="358"/>
      <c r="CP430" s="358"/>
      <c r="CQ430" s="358"/>
      <c r="CR430" s="358"/>
      <c r="CS430" s="358"/>
      <c r="CT430" s="358"/>
      <c r="CU430" s="358"/>
      <c r="CV430" s="358"/>
      <c r="CW430" s="358"/>
      <c r="CX430" s="358"/>
      <c r="CY430" s="358"/>
      <c r="CZ430" s="358"/>
      <c r="DA430" s="358"/>
      <c r="DB430" s="358"/>
      <c r="DC430" s="358"/>
      <c r="DD430" s="358"/>
      <c r="DE430" s="358"/>
      <c r="DF430" s="358"/>
      <c r="DG430" s="358"/>
      <c r="DH430" s="358"/>
      <c r="DI430" s="358"/>
      <c r="DJ430" s="358"/>
      <c r="DK430" s="358"/>
      <c r="DL430" s="358"/>
      <c r="DM430" s="358"/>
      <c r="DN430" s="358"/>
      <c r="DO430" s="358"/>
      <c r="DP430" s="358"/>
      <c r="DQ430" s="358"/>
      <c r="DR430" s="358"/>
      <c r="DS430" s="358"/>
      <c r="DT430" s="358"/>
      <c r="DU430" s="358"/>
      <c r="DV430" s="358"/>
      <c r="DW430" s="358"/>
      <c r="DX430" s="358"/>
      <c r="DY430" s="358"/>
      <c r="DZ430" s="358"/>
      <c r="EA430" s="358"/>
      <c r="EB430" s="358"/>
      <c r="EC430" s="358"/>
      <c r="ED430" s="358"/>
      <c r="EE430" s="358"/>
      <c r="EF430" s="358"/>
      <c r="EG430" s="358"/>
      <c r="EH430" s="358"/>
      <c r="EI430" s="358"/>
      <c r="EJ430" s="358"/>
      <c r="EK430" s="358"/>
      <c r="EL430" s="358"/>
      <c r="EM430" s="358"/>
      <c r="EN430" s="358"/>
      <c r="EO430" s="358"/>
      <c r="EP430" s="358"/>
      <c r="EQ430" s="358"/>
      <c r="ER430" s="358"/>
      <c r="ES430" s="358"/>
      <c r="ET430" s="358"/>
      <c r="EU430" s="358"/>
      <c r="EV430" s="358"/>
      <c r="EW430" s="358"/>
      <c r="EX430" s="358"/>
      <c r="EY430" s="358"/>
      <c r="EZ430" s="358"/>
      <c r="FA430" s="358"/>
      <c r="FB430" s="358"/>
      <c r="FC430" s="358"/>
      <c r="FD430" s="358"/>
      <c r="FE430" s="358"/>
      <c r="FF430" s="358"/>
      <c r="FG430" s="358"/>
      <c r="FH430" s="358"/>
      <c r="FI430" s="358"/>
      <c r="FJ430" s="358"/>
      <c r="FK430" s="358"/>
      <c r="FL430" s="358"/>
      <c r="FM430" s="358"/>
      <c r="FN430" s="358"/>
      <c r="FO430" s="358"/>
      <c r="FP430" s="358"/>
      <c r="FQ430" s="358"/>
      <c r="FR430" s="358"/>
      <c r="FS430" s="358"/>
      <c r="FT430" s="358"/>
      <c r="FU430" s="358"/>
      <c r="FV430" s="358"/>
      <c r="FW430" s="358"/>
      <c r="FX430" s="358"/>
      <c r="FY430" s="358"/>
      <c r="FZ430" s="358"/>
      <c r="GA430" s="358"/>
      <c r="GB430" s="358"/>
      <c r="GC430" s="358"/>
      <c r="GD430" s="358"/>
      <c r="GE430" s="358"/>
      <c r="GF430" s="358"/>
      <c r="GG430" s="358"/>
      <c r="GH430" s="358"/>
      <c r="GI430" s="358"/>
      <c r="GJ430" s="358"/>
      <c r="GK430" s="358"/>
      <c r="GL430" s="358"/>
      <c r="GM430" s="358"/>
      <c r="GN430" s="358"/>
      <c r="GO430" s="358"/>
      <c r="GP430" s="358"/>
      <c r="GQ430" s="358"/>
      <c r="GR430" s="358"/>
      <c r="GS430" s="358"/>
      <c r="GT430" s="358"/>
      <c r="GU430" s="358"/>
      <c r="GV430" s="358"/>
      <c r="GW430" s="358"/>
      <c r="GX430" s="358"/>
      <c r="GY430" s="358"/>
      <c r="GZ430" s="358"/>
      <c r="HA430" s="358"/>
      <c r="HB430" s="358"/>
      <c r="HC430" s="358"/>
      <c r="HD430" s="358"/>
      <c r="HE430" s="358"/>
      <c r="HF430" s="358"/>
      <c r="HG430" s="358"/>
      <c r="HH430" s="358"/>
      <c r="HI430" s="358"/>
      <c r="HJ430" s="358"/>
      <c r="HK430" s="358"/>
      <c r="HL430" s="358"/>
      <c r="HM430" s="358"/>
      <c r="HN430" s="358"/>
      <c r="HO430" s="358"/>
      <c r="HP430" s="358"/>
      <c r="HQ430" s="358"/>
      <c r="HR430" s="358"/>
      <c r="HS430" s="358"/>
      <c r="HT430" s="358"/>
      <c r="HU430" s="358"/>
      <c r="HV430" s="358"/>
      <c r="HW430" s="358"/>
      <c r="HX430" s="358"/>
      <c r="HY430" s="358"/>
      <c r="HZ430" s="358"/>
      <c r="IA430" s="358"/>
      <c r="IB430" s="358"/>
      <c r="IC430" s="358"/>
      <c r="ID430" s="358"/>
      <c r="IE430" s="358"/>
      <c r="IF430" s="358"/>
      <c r="IG430" s="358"/>
      <c r="IH430" s="358"/>
      <c r="II430" s="358"/>
      <c r="IJ430" s="358"/>
      <c r="IK430" s="358"/>
      <c r="IL430" s="358"/>
      <c r="IM430" s="358"/>
      <c r="IN430" s="358"/>
      <c r="IO430" s="358"/>
      <c r="IP430" s="358"/>
      <c r="IQ430" s="358"/>
      <c r="IR430" s="358"/>
      <c r="IS430" s="358"/>
      <c r="IT430" s="358"/>
      <c r="IU430" s="358"/>
      <c r="IV430" s="358"/>
      <c r="IW430" s="358"/>
      <c r="IX430" s="358"/>
      <c r="IY430" s="358"/>
      <c r="IZ430" s="358"/>
      <c r="JA430" s="358"/>
      <c r="JB430" s="358"/>
      <c r="JC430" s="358"/>
      <c r="JD430" s="358"/>
      <c r="JE430" s="358"/>
      <c r="JF430" s="358"/>
      <c r="JG430" s="358"/>
      <c r="JH430" s="358"/>
      <c r="JI430" s="358"/>
      <c r="JJ430" s="358"/>
      <c r="JK430" s="358"/>
      <c r="JL430" s="358"/>
      <c r="JM430" s="358"/>
      <c r="JN430" s="358"/>
      <c r="JO430" s="358"/>
      <c r="JP430" s="358"/>
      <c r="JQ430" s="358"/>
      <c r="JR430" s="358"/>
      <c r="JS430" s="358"/>
      <c r="JT430" s="358"/>
      <c r="JU430" s="358"/>
      <c r="JV430" s="358"/>
      <c r="JW430" s="358"/>
      <c r="JX430" s="358"/>
      <c r="JY430" s="358"/>
      <c r="JZ430" s="358"/>
      <c r="KA430" s="358"/>
      <c r="KB430" s="358"/>
      <c r="KC430" s="358"/>
      <c r="KD430" s="358"/>
      <c r="KE430" s="358"/>
      <c r="KF430" s="358"/>
      <c r="KG430" s="358"/>
      <c r="KH430" s="358"/>
      <c r="KI430" s="358"/>
      <c r="KJ430" s="358"/>
      <c r="KK430" s="358"/>
      <c r="KL430" s="358"/>
      <c r="KM430" s="358"/>
      <c r="KN430" s="358"/>
      <c r="KO430" s="358"/>
      <c r="KP430" s="358"/>
      <c r="KQ430" s="358"/>
      <c r="KR430" s="358"/>
      <c r="KS430" s="358"/>
      <c r="KT430" s="358"/>
      <c r="KU430" s="358"/>
      <c r="KV430" s="358"/>
      <c r="KW430" s="358"/>
      <c r="KX430" s="358"/>
      <c r="KY430" s="358"/>
      <c r="KZ430" s="358"/>
      <c r="LA430" s="358"/>
      <c r="LB430" s="358"/>
      <c r="LC430" s="358"/>
      <c r="LD430" s="358"/>
      <c r="LE430" s="358"/>
      <c r="LF430" s="358"/>
      <c r="LG430" s="358"/>
      <c r="LH430" s="358"/>
      <c r="LI430" s="358"/>
      <c r="LJ430" s="358"/>
      <c r="LK430" s="358"/>
      <c r="LL430" s="358"/>
      <c r="LM430" s="358"/>
      <c r="LN430" s="358"/>
      <c r="LO430" s="358"/>
      <c r="LP430" s="358"/>
      <c r="LQ430" s="358"/>
      <c r="LR430" s="358"/>
      <c r="LS430" s="358"/>
      <c r="LT430" s="358"/>
      <c r="LU430" s="358"/>
      <c r="LV430" s="358"/>
      <c r="LW430" s="358"/>
      <c r="LX430" s="358"/>
      <c r="LY430" s="358"/>
      <c r="LZ430" s="358"/>
      <c r="MA430" s="358"/>
      <c r="MB430" s="358"/>
      <c r="MC430" s="358"/>
      <c r="MD430" s="358"/>
      <c r="ME430" s="358"/>
      <c r="MF430" s="358"/>
      <c r="MG430" s="358"/>
      <c r="MH430" s="358"/>
      <c r="MI430" s="358"/>
      <c r="MJ430" s="358"/>
      <c r="MK430" s="358"/>
      <c r="ML430" s="358"/>
      <c r="MM430" s="358"/>
      <c r="MN430" s="358"/>
      <c r="MO430" s="358"/>
      <c r="MP430" s="358"/>
      <c r="MQ430" s="358"/>
      <c r="MR430" s="358"/>
      <c r="MS430" s="358"/>
      <c r="MT430" s="358"/>
      <c r="MU430" s="358"/>
      <c r="MV430" s="358"/>
      <c r="MW430" s="358"/>
      <c r="MX430" s="358"/>
      <c r="MY430" s="358"/>
      <c r="MZ430" s="358"/>
      <c r="NA430" s="358"/>
      <c r="NB430" s="358"/>
      <c r="NC430" s="358"/>
      <c r="ND430" s="358"/>
      <c r="NE430" s="358"/>
      <c r="NF430" s="358"/>
      <c r="NG430" s="358"/>
      <c r="NH430" s="358"/>
      <c r="NI430" s="358"/>
      <c r="NJ430" s="358"/>
      <c r="NK430" s="358"/>
      <c r="NL430" s="358"/>
      <c r="NM430" s="358"/>
      <c r="NN430" s="358"/>
      <c r="NO430" s="358"/>
      <c r="NP430" s="358"/>
      <c r="NQ430" s="358"/>
      <c r="NR430" s="358"/>
      <c r="NS430" s="358"/>
      <c r="NT430" s="358"/>
      <c r="NU430" s="358"/>
      <c r="NV430" s="358"/>
      <c r="NW430" s="358"/>
      <c r="NX430" s="358"/>
      <c r="NY430" s="358"/>
      <c r="NZ430" s="358"/>
      <c r="OA430" s="358"/>
      <c r="OB430" s="358"/>
      <c r="OC430" s="358"/>
      <c r="OD430" s="358"/>
      <c r="OE430" s="358"/>
      <c r="OF430" s="358"/>
      <c r="OG430" s="358"/>
      <c r="OH430" s="358"/>
      <c r="OI430" s="358"/>
      <c r="OJ430" s="358"/>
      <c r="OK430" s="358"/>
      <c r="OL430" s="358"/>
      <c r="OM430" s="358"/>
      <c r="ON430" s="358"/>
      <c r="OO430" s="358"/>
      <c r="OP430" s="358"/>
      <c r="OQ430" s="358"/>
      <c r="OR430" s="358"/>
      <c r="OS430" s="358"/>
      <c r="OT430" s="358"/>
      <c r="OU430" s="358"/>
      <c r="OV430" s="358"/>
      <c r="OW430" s="358"/>
      <c r="OX430" s="358"/>
      <c r="OY430" s="358"/>
      <c r="OZ430" s="358"/>
      <c r="PA430" s="358"/>
      <c r="PB430" s="358"/>
      <c r="PC430" s="358"/>
      <c r="PD430" s="358"/>
      <c r="PE430" s="358"/>
      <c r="PF430" s="358"/>
      <c r="PG430" s="358"/>
      <c r="PH430" s="358"/>
      <c r="PI430" s="358"/>
      <c r="PJ430" s="358"/>
      <c r="PK430" s="358"/>
      <c r="PL430" s="358"/>
      <c r="PM430" s="358"/>
      <c r="PN430" s="358"/>
      <c r="PO430" s="358"/>
      <c r="PP430" s="358"/>
      <c r="PQ430" s="358"/>
      <c r="PR430" s="358"/>
      <c r="PS430" s="358"/>
      <c r="PT430" s="358"/>
      <c r="PU430" s="358"/>
      <c r="PV430" s="358"/>
      <c r="PW430" s="358"/>
      <c r="PX430" s="358"/>
      <c r="PY430" s="358"/>
      <c r="PZ430" s="358"/>
      <c r="QA430" s="358"/>
      <c r="QB430" s="358"/>
      <c r="QC430" s="358"/>
      <c r="QD430" s="358"/>
      <c r="QE430" s="358"/>
      <c r="QF430" s="358"/>
      <c r="QG430" s="358"/>
      <c r="QH430" s="358"/>
      <c r="QI430" s="358"/>
      <c r="QJ430" s="358"/>
      <c r="QK430" s="358"/>
      <c r="QL430" s="358"/>
      <c r="QM430" s="358"/>
      <c r="QN430" s="358"/>
      <c r="QO430" s="358"/>
      <c r="QP430" s="358"/>
      <c r="QQ430" s="358"/>
      <c r="QR430" s="358"/>
      <c r="QS430" s="358"/>
      <c r="QT430" s="358"/>
      <c r="QU430" s="358"/>
      <c r="QV430" s="358"/>
      <c r="QW430" s="358"/>
      <c r="QX430" s="358"/>
      <c r="QY430" s="358"/>
      <c r="QZ430" s="358"/>
      <c r="RA430" s="358"/>
      <c r="RB430" s="358"/>
      <c r="RC430" s="358"/>
      <c r="RD430" s="358"/>
      <c r="RE430" s="358"/>
      <c r="RF430" s="358"/>
      <c r="RG430" s="358"/>
      <c r="RH430" s="358"/>
      <c r="RI430" s="358"/>
      <c r="RJ430" s="358"/>
      <c r="RK430" s="358"/>
      <c r="RL430" s="358"/>
      <c r="RM430" s="358"/>
      <c r="RN430" s="358"/>
      <c r="RO430" s="358"/>
      <c r="RP430" s="358"/>
      <c r="RQ430" s="358"/>
      <c r="RR430" s="358"/>
      <c r="RS430" s="358"/>
      <c r="RT430" s="358"/>
      <c r="RU430" s="358"/>
      <c r="RV430" s="358"/>
      <c r="RW430" s="358"/>
      <c r="RX430" s="358"/>
      <c r="RY430" s="358"/>
      <c r="RZ430" s="358"/>
      <c r="SA430" s="358"/>
      <c r="SB430" s="358"/>
      <c r="SC430" s="358"/>
      <c r="SD430" s="358"/>
      <c r="SE430" s="358"/>
      <c r="SF430" s="358"/>
      <c r="SG430" s="358"/>
      <c r="SH430" s="358"/>
      <c r="SI430" s="358"/>
      <c r="SJ430" s="358"/>
      <c r="SK430" s="358"/>
      <c r="SL430" s="358"/>
      <c r="SM430" s="358"/>
      <c r="SN430" s="358"/>
      <c r="SO430" s="358"/>
      <c r="SP430" s="358"/>
      <c r="SQ430" s="358"/>
      <c r="SR430" s="358"/>
      <c r="SS430" s="358"/>
      <c r="ST430" s="358"/>
      <c r="SU430" s="358"/>
      <c r="SV430" s="358"/>
      <c r="SW430" s="358"/>
      <c r="SX430" s="358"/>
      <c r="SY430" s="358"/>
      <c r="SZ430" s="358"/>
      <c r="TA430" s="358"/>
      <c r="TB430" s="358"/>
      <c r="TC430" s="358"/>
      <c r="TD430" s="358"/>
      <c r="TE430" s="358"/>
      <c r="TF430" s="358"/>
      <c r="TG430" s="358"/>
      <c r="TH430" s="358"/>
      <c r="TI430" s="358"/>
      <c r="TJ430" s="358"/>
      <c r="TK430" s="358"/>
      <c r="TL430" s="358"/>
      <c r="TM430" s="358"/>
      <c r="TN430" s="358"/>
      <c r="TO430" s="358"/>
      <c r="TP430" s="358"/>
      <c r="TQ430" s="358"/>
      <c r="TR430" s="358"/>
      <c r="TS430" s="358"/>
      <c r="TT430" s="358"/>
      <c r="TU430" s="358"/>
      <c r="TV430" s="358"/>
      <c r="TW430" s="358"/>
      <c r="TX430" s="358"/>
      <c r="TY430" s="358"/>
      <c r="TZ430" s="358"/>
      <c r="UA430" s="358"/>
      <c r="UB430" s="358"/>
      <c r="UC430" s="358"/>
      <c r="UD430" s="358"/>
      <c r="UE430" s="358"/>
      <c r="UF430" s="358"/>
      <c r="UG430" s="358"/>
      <c r="UH430" s="358"/>
      <c r="UI430" s="358"/>
      <c r="UJ430" s="358"/>
      <c r="UK430" s="358"/>
      <c r="UL430" s="358"/>
      <c r="UM430" s="358"/>
      <c r="UN430" s="358"/>
      <c r="UO430" s="358"/>
      <c r="UP430" s="358"/>
      <c r="UQ430" s="358"/>
      <c r="UR430" s="358"/>
      <c r="US430" s="358"/>
      <c r="UT430" s="358"/>
      <c r="UU430" s="358"/>
      <c r="UV430" s="358"/>
      <c r="UW430" s="358"/>
      <c r="UX430" s="358"/>
      <c r="UY430" s="358"/>
      <c r="UZ430" s="358"/>
      <c r="VA430" s="358"/>
      <c r="VB430" s="358"/>
      <c r="VC430" s="358"/>
      <c r="VD430" s="358"/>
      <c r="VE430" s="358"/>
      <c r="VF430" s="358"/>
      <c r="VG430" s="358"/>
      <c r="VH430" s="358"/>
      <c r="VI430" s="358"/>
      <c r="VJ430" s="358"/>
      <c r="VK430" s="358"/>
      <c r="VL430" s="358"/>
      <c r="VM430" s="358"/>
      <c r="VN430" s="358"/>
      <c r="VO430" s="358"/>
      <c r="VP430" s="358"/>
      <c r="VQ430" s="358"/>
      <c r="VR430" s="358"/>
      <c r="VS430" s="358"/>
      <c r="VT430" s="358"/>
      <c r="VU430" s="358"/>
      <c r="VV430" s="358"/>
      <c r="VW430" s="358"/>
      <c r="VX430" s="358"/>
      <c r="VY430" s="358"/>
      <c r="VZ430" s="358"/>
      <c r="WA430" s="358"/>
      <c r="WB430" s="358"/>
      <c r="WC430" s="358"/>
      <c r="WD430" s="358"/>
      <c r="WE430" s="358"/>
      <c r="WF430" s="358"/>
      <c r="WG430" s="358"/>
      <c r="WH430" s="358"/>
    </row>
    <row r="431" spans="1:606" s="357" customFormat="1" ht="49.5" customHeight="1">
      <c r="A431" s="359"/>
      <c r="B431" s="775" t="s">
        <v>983</v>
      </c>
      <c r="C431" s="266" t="s">
        <v>984</v>
      </c>
      <c r="D431" s="207" t="s">
        <v>893</v>
      </c>
      <c r="E431" s="230" t="s">
        <v>985</v>
      </c>
      <c r="F431" s="475" t="s">
        <v>113</v>
      </c>
      <c r="G431" s="894">
        <v>45163</v>
      </c>
      <c r="H431" s="894" t="s">
        <v>114</v>
      </c>
      <c r="I431" s="603" t="s">
        <v>0</v>
      </c>
      <c r="J431" s="603" t="s">
        <v>544</v>
      </c>
      <c r="K431" s="603" t="s">
        <v>986</v>
      </c>
      <c r="L431" s="603" t="s">
        <v>54</v>
      </c>
      <c r="M431" s="602">
        <f>M432+M433</f>
        <v>355700</v>
      </c>
      <c r="N431" s="602">
        <f>N432+N433</f>
        <v>355700</v>
      </c>
      <c r="O431" s="602">
        <f>SUM(O432:O433)</f>
        <v>2103800</v>
      </c>
      <c r="P431" s="602">
        <f>SUM(P432:P433)</f>
        <v>2103800</v>
      </c>
      <c r="Q431" s="602">
        <f t="shared" ref="Q431:R431" si="40">SUM(Q432:Q433)</f>
        <v>2103800</v>
      </c>
      <c r="R431" s="602">
        <f t="shared" si="40"/>
        <v>2103800</v>
      </c>
      <c r="S431" s="450"/>
      <c r="BF431" s="358"/>
      <c r="BG431" s="358"/>
      <c r="BH431" s="358"/>
      <c r="BI431" s="358"/>
      <c r="BJ431" s="358"/>
      <c r="BK431" s="358"/>
      <c r="BL431" s="358"/>
      <c r="BM431" s="358"/>
      <c r="BN431" s="358"/>
      <c r="BO431" s="358"/>
      <c r="BP431" s="358"/>
      <c r="BQ431" s="358"/>
      <c r="BR431" s="358"/>
      <c r="BS431" s="358"/>
      <c r="BT431" s="358"/>
      <c r="BU431" s="358"/>
      <c r="BV431" s="358"/>
      <c r="BW431" s="358"/>
      <c r="BX431" s="358"/>
      <c r="BY431" s="358"/>
      <c r="BZ431" s="358"/>
      <c r="CA431" s="358"/>
      <c r="CB431" s="358"/>
      <c r="CC431" s="358"/>
      <c r="CD431" s="358"/>
      <c r="CE431" s="358"/>
      <c r="CF431" s="358"/>
      <c r="CG431" s="358"/>
      <c r="CH431" s="358"/>
      <c r="CI431" s="358"/>
      <c r="CJ431" s="358"/>
      <c r="CK431" s="358"/>
      <c r="CL431" s="358"/>
      <c r="CM431" s="358"/>
      <c r="CN431" s="358"/>
      <c r="CO431" s="358"/>
      <c r="CP431" s="358"/>
      <c r="CQ431" s="358"/>
      <c r="CR431" s="358"/>
      <c r="CS431" s="358"/>
      <c r="CT431" s="358"/>
      <c r="CU431" s="358"/>
      <c r="CV431" s="358"/>
      <c r="CW431" s="358"/>
      <c r="CX431" s="358"/>
      <c r="CY431" s="358"/>
      <c r="CZ431" s="358"/>
      <c r="DA431" s="358"/>
      <c r="DB431" s="358"/>
      <c r="DC431" s="358"/>
      <c r="DD431" s="358"/>
      <c r="DE431" s="358"/>
      <c r="DF431" s="358"/>
      <c r="DG431" s="358"/>
      <c r="DH431" s="358"/>
      <c r="DI431" s="358"/>
      <c r="DJ431" s="358"/>
      <c r="DK431" s="358"/>
      <c r="DL431" s="358"/>
      <c r="DM431" s="358"/>
      <c r="DN431" s="358"/>
      <c r="DO431" s="358"/>
      <c r="DP431" s="358"/>
      <c r="DQ431" s="358"/>
      <c r="DR431" s="358"/>
      <c r="DS431" s="358"/>
      <c r="DT431" s="358"/>
      <c r="DU431" s="358"/>
      <c r="DV431" s="358"/>
      <c r="DW431" s="358"/>
      <c r="DX431" s="358"/>
      <c r="DY431" s="358"/>
      <c r="DZ431" s="358"/>
      <c r="EA431" s="358"/>
      <c r="EB431" s="358"/>
      <c r="EC431" s="358"/>
      <c r="ED431" s="358"/>
      <c r="EE431" s="358"/>
      <c r="EF431" s="358"/>
      <c r="EG431" s="358"/>
      <c r="EH431" s="358"/>
      <c r="EI431" s="358"/>
      <c r="EJ431" s="358"/>
      <c r="EK431" s="358"/>
      <c r="EL431" s="358"/>
      <c r="EM431" s="358"/>
      <c r="EN431" s="358"/>
      <c r="EO431" s="358"/>
      <c r="EP431" s="358"/>
      <c r="EQ431" s="358"/>
      <c r="ER431" s="358"/>
      <c r="ES431" s="358"/>
      <c r="ET431" s="358"/>
      <c r="EU431" s="358"/>
      <c r="EV431" s="358"/>
      <c r="EW431" s="358"/>
      <c r="EX431" s="358"/>
      <c r="EY431" s="358"/>
      <c r="EZ431" s="358"/>
      <c r="FA431" s="358"/>
      <c r="FB431" s="358"/>
      <c r="FC431" s="358"/>
      <c r="FD431" s="358"/>
      <c r="FE431" s="358"/>
      <c r="FF431" s="358"/>
      <c r="FG431" s="358"/>
      <c r="FH431" s="358"/>
      <c r="FI431" s="358"/>
      <c r="FJ431" s="358"/>
      <c r="FK431" s="358"/>
      <c r="FL431" s="358"/>
      <c r="FM431" s="358"/>
      <c r="FN431" s="358"/>
      <c r="FO431" s="358"/>
      <c r="FP431" s="358"/>
      <c r="FQ431" s="358"/>
      <c r="FR431" s="358"/>
      <c r="FS431" s="358"/>
      <c r="FT431" s="358"/>
      <c r="FU431" s="358"/>
      <c r="FV431" s="358"/>
      <c r="FW431" s="358"/>
      <c r="FX431" s="358"/>
      <c r="FY431" s="358"/>
      <c r="FZ431" s="358"/>
      <c r="GA431" s="358"/>
      <c r="GB431" s="358"/>
      <c r="GC431" s="358"/>
      <c r="GD431" s="358"/>
      <c r="GE431" s="358"/>
      <c r="GF431" s="358"/>
      <c r="GG431" s="358"/>
      <c r="GH431" s="358"/>
      <c r="GI431" s="358"/>
      <c r="GJ431" s="358"/>
      <c r="GK431" s="358"/>
      <c r="GL431" s="358"/>
      <c r="GM431" s="358"/>
      <c r="GN431" s="358"/>
      <c r="GO431" s="358"/>
      <c r="GP431" s="358"/>
      <c r="GQ431" s="358"/>
      <c r="GR431" s="358"/>
      <c r="GS431" s="358"/>
      <c r="GT431" s="358"/>
      <c r="GU431" s="358"/>
      <c r="GV431" s="358"/>
      <c r="GW431" s="358"/>
      <c r="GX431" s="358"/>
      <c r="GY431" s="358"/>
      <c r="GZ431" s="358"/>
      <c r="HA431" s="358"/>
      <c r="HB431" s="358"/>
      <c r="HC431" s="358"/>
      <c r="HD431" s="358"/>
      <c r="HE431" s="358"/>
      <c r="HF431" s="358"/>
      <c r="HG431" s="358"/>
      <c r="HH431" s="358"/>
      <c r="HI431" s="358"/>
      <c r="HJ431" s="358"/>
      <c r="HK431" s="358"/>
      <c r="HL431" s="358"/>
      <c r="HM431" s="358"/>
      <c r="HN431" s="358"/>
      <c r="HO431" s="358"/>
      <c r="HP431" s="358"/>
      <c r="HQ431" s="358"/>
      <c r="HR431" s="358"/>
      <c r="HS431" s="358"/>
      <c r="HT431" s="358"/>
      <c r="HU431" s="358"/>
      <c r="HV431" s="358"/>
      <c r="HW431" s="358"/>
      <c r="HX431" s="358"/>
      <c r="HY431" s="358"/>
      <c r="HZ431" s="358"/>
      <c r="IA431" s="358"/>
      <c r="IB431" s="358"/>
      <c r="IC431" s="358"/>
      <c r="ID431" s="358"/>
      <c r="IE431" s="358"/>
      <c r="IF431" s="358"/>
      <c r="IG431" s="358"/>
      <c r="IH431" s="358"/>
      <c r="II431" s="358"/>
      <c r="IJ431" s="358"/>
      <c r="IK431" s="358"/>
      <c r="IL431" s="358"/>
      <c r="IM431" s="358"/>
      <c r="IN431" s="358"/>
      <c r="IO431" s="358"/>
      <c r="IP431" s="358"/>
      <c r="IQ431" s="358"/>
      <c r="IR431" s="358"/>
      <c r="IS431" s="358"/>
      <c r="IT431" s="358"/>
      <c r="IU431" s="358"/>
      <c r="IV431" s="358"/>
      <c r="IW431" s="358"/>
      <c r="IX431" s="358"/>
      <c r="IY431" s="358"/>
      <c r="IZ431" s="358"/>
      <c r="JA431" s="358"/>
      <c r="JB431" s="358"/>
      <c r="JC431" s="358"/>
      <c r="JD431" s="358"/>
      <c r="JE431" s="358"/>
      <c r="JF431" s="358"/>
      <c r="JG431" s="358"/>
      <c r="JH431" s="358"/>
      <c r="JI431" s="358"/>
      <c r="JJ431" s="358"/>
      <c r="JK431" s="358"/>
      <c r="JL431" s="358"/>
      <c r="JM431" s="358"/>
      <c r="JN431" s="358"/>
      <c r="JO431" s="358"/>
      <c r="JP431" s="358"/>
      <c r="JQ431" s="358"/>
      <c r="JR431" s="358"/>
      <c r="JS431" s="358"/>
      <c r="JT431" s="358"/>
      <c r="JU431" s="358"/>
      <c r="JV431" s="358"/>
      <c r="JW431" s="358"/>
      <c r="JX431" s="358"/>
      <c r="JY431" s="358"/>
      <c r="JZ431" s="358"/>
      <c r="KA431" s="358"/>
      <c r="KB431" s="358"/>
      <c r="KC431" s="358"/>
      <c r="KD431" s="358"/>
      <c r="KE431" s="358"/>
      <c r="KF431" s="358"/>
      <c r="KG431" s="358"/>
      <c r="KH431" s="358"/>
      <c r="KI431" s="358"/>
      <c r="KJ431" s="358"/>
      <c r="KK431" s="358"/>
      <c r="KL431" s="358"/>
      <c r="KM431" s="358"/>
      <c r="KN431" s="358"/>
      <c r="KO431" s="358"/>
      <c r="KP431" s="358"/>
      <c r="KQ431" s="358"/>
      <c r="KR431" s="358"/>
      <c r="KS431" s="358"/>
      <c r="KT431" s="358"/>
      <c r="KU431" s="358"/>
      <c r="KV431" s="358"/>
      <c r="KW431" s="358"/>
      <c r="KX431" s="358"/>
      <c r="KY431" s="358"/>
      <c r="KZ431" s="358"/>
      <c r="LA431" s="358"/>
      <c r="LB431" s="358"/>
      <c r="LC431" s="358"/>
      <c r="LD431" s="358"/>
      <c r="LE431" s="358"/>
      <c r="LF431" s="358"/>
      <c r="LG431" s="358"/>
      <c r="LH431" s="358"/>
      <c r="LI431" s="358"/>
      <c r="LJ431" s="358"/>
      <c r="LK431" s="358"/>
      <c r="LL431" s="358"/>
      <c r="LM431" s="358"/>
      <c r="LN431" s="358"/>
      <c r="LO431" s="358"/>
      <c r="LP431" s="358"/>
      <c r="LQ431" s="358"/>
      <c r="LR431" s="358"/>
      <c r="LS431" s="358"/>
      <c r="LT431" s="358"/>
      <c r="LU431" s="358"/>
      <c r="LV431" s="358"/>
      <c r="LW431" s="358"/>
      <c r="LX431" s="358"/>
      <c r="LY431" s="358"/>
      <c r="LZ431" s="358"/>
      <c r="MA431" s="358"/>
      <c r="MB431" s="358"/>
      <c r="MC431" s="358"/>
      <c r="MD431" s="358"/>
      <c r="ME431" s="358"/>
      <c r="MF431" s="358"/>
      <c r="MG431" s="358"/>
      <c r="MH431" s="358"/>
      <c r="MI431" s="358"/>
      <c r="MJ431" s="358"/>
      <c r="MK431" s="358"/>
      <c r="ML431" s="358"/>
      <c r="MM431" s="358"/>
      <c r="MN431" s="358"/>
      <c r="MO431" s="358"/>
      <c r="MP431" s="358"/>
      <c r="MQ431" s="358"/>
      <c r="MR431" s="358"/>
      <c r="MS431" s="358"/>
      <c r="MT431" s="358"/>
      <c r="MU431" s="358"/>
      <c r="MV431" s="358"/>
      <c r="MW431" s="358"/>
      <c r="MX431" s="358"/>
      <c r="MY431" s="358"/>
      <c r="MZ431" s="358"/>
      <c r="NA431" s="358"/>
      <c r="NB431" s="358"/>
      <c r="NC431" s="358"/>
      <c r="ND431" s="358"/>
      <c r="NE431" s="358"/>
      <c r="NF431" s="358"/>
      <c r="NG431" s="358"/>
      <c r="NH431" s="358"/>
      <c r="NI431" s="358"/>
      <c r="NJ431" s="358"/>
      <c r="NK431" s="358"/>
      <c r="NL431" s="358"/>
      <c r="NM431" s="358"/>
      <c r="NN431" s="358"/>
      <c r="NO431" s="358"/>
      <c r="NP431" s="358"/>
      <c r="NQ431" s="358"/>
      <c r="NR431" s="358"/>
      <c r="NS431" s="358"/>
      <c r="NT431" s="358"/>
      <c r="NU431" s="358"/>
      <c r="NV431" s="358"/>
      <c r="NW431" s="358"/>
      <c r="NX431" s="358"/>
      <c r="NY431" s="358"/>
      <c r="NZ431" s="358"/>
      <c r="OA431" s="358"/>
      <c r="OB431" s="358"/>
      <c r="OC431" s="358"/>
      <c r="OD431" s="358"/>
      <c r="OE431" s="358"/>
      <c r="OF431" s="358"/>
      <c r="OG431" s="358"/>
      <c r="OH431" s="358"/>
      <c r="OI431" s="358"/>
      <c r="OJ431" s="358"/>
      <c r="OK431" s="358"/>
      <c r="OL431" s="358"/>
      <c r="OM431" s="358"/>
      <c r="ON431" s="358"/>
      <c r="OO431" s="358"/>
      <c r="OP431" s="358"/>
      <c r="OQ431" s="358"/>
      <c r="OR431" s="358"/>
      <c r="OS431" s="358"/>
      <c r="OT431" s="358"/>
      <c r="OU431" s="358"/>
      <c r="OV431" s="358"/>
      <c r="OW431" s="358"/>
      <c r="OX431" s="358"/>
      <c r="OY431" s="358"/>
      <c r="OZ431" s="358"/>
      <c r="PA431" s="358"/>
      <c r="PB431" s="358"/>
      <c r="PC431" s="358"/>
      <c r="PD431" s="358"/>
      <c r="PE431" s="358"/>
      <c r="PF431" s="358"/>
      <c r="PG431" s="358"/>
      <c r="PH431" s="358"/>
      <c r="PI431" s="358"/>
      <c r="PJ431" s="358"/>
      <c r="PK431" s="358"/>
      <c r="PL431" s="358"/>
      <c r="PM431" s="358"/>
      <c r="PN431" s="358"/>
      <c r="PO431" s="358"/>
      <c r="PP431" s="358"/>
      <c r="PQ431" s="358"/>
      <c r="PR431" s="358"/>
      <c r="PS431" s="358"/>
      <c r="PT431" s="358"/>
      <c r="PU431" s="358"/>
      <c r="PV431" s="358"/>
      <c r="PW431" s="358"/>
      <c r="PX431" s="358"/>
      <c r="PY431" s="358"/>
      <c r="PZ431" s="358"/>
      <c r="QA431" s="358"/>
      <c r="QB431" s="358"/>
      <c r="QC431" s="358"/>
      <c r="QD431" s="358"/>
      <c r="QE431" s="358"/>
      <c r="QF431" s="358"/>
      <c r="QG431" s="358"/>
      <c r="QH431" s="358"/>
      <c r="QI431" s="358"/>
      <c r="QJ431" s="358"/>
      <c r="QK431" s="358"/>
      <c r="QL431" s="358"/>
      <c r="QM431" s="358"/>
      <c r="QN431" s="358"/>
      <c r="QO431" s="358"/>
      <c r="QP431" s="358"/>
      <c r="QQ431" s="358"/>
      <c r="QR431" s="358"/>
      <c r="QS431" s="358"/>
      <c r="QT431" s="358"/>
      <c r="QU431" s="358"/>
      <c r="QV431" s="358"/>
      <c r="QW431" s="358"/>
      <c r="QX431" s="358"/>
      <c r="QY431" s="358"/>
      <c r="QZ431" s="358"/>
      <c r="RA431" s="358"/>
      <c r="RB431" s="358"/>
      <c r="RC431" s="358"/>
      <c r="RD431" s="358"/>
      <c r="RE431" s="358"/>
      <c r="RF431" s="358"/>
      <c r="RG431" s="358"/>
      <c r="RH431" s="358"/>
      <c r="RI431" s="358"/>
      <c r="RJ431" s="358"/>
      <c r="RK431" s="358"/>
      <c r="RL431" s="358"/>
      <c r="RM431" s="358"/>
      <c r="RN431" s="358"/>
      <c r="RO431" s="358"/>
      <c r="RP431" s="358"/>
      <c r="RQ431" s="358"/>
      <c r="RR431" s="358"/>
      <c r="RS431" s="358"/>
      <c r="RT431" s="358"/>
      <c r="RU431" s="358"/>
      <c r="RV431" s="358"/>
      <c r="RW431" s="358"/>
      <c r="RX431" s="358"/>
      <c r="RY431" s="358"/>
      <c r="RZ431" s="358"/>
      <c r="SA431" s="358"/>
      <c r="SB431" s="358"/>
      <c r="SC431" s="358"/>
      <c r="SD431" s="358"/>
      <c r="SE431" s="358"/>
      <c r="SF431" s="358"/>
      <c r="SG431" s="358"/>
      <c r="SH431" s="358"/>
      <c r="SI431" s="358"/>
      <c r="SJ431" s="358"/>
      <c r="SK431" s="358"/>
      <c r="SL431" s="358"/>
      <c r="SM431" s="358"/>
      <c r="SN431" s="358"/>
      <c r="SO431" s="358"/>
      <c r="SP431" s="358"/>
      <c r="SQ431" s="358"/>
      <c r="SR431" s="358"/>
      <c r="SS431" s="358"/>
      <c r="ST431" s="358"/>
      <c r="SU431" s="358"/>
      <c r="SV431" s="358"/>
      <c r="SW431" s="358"/>
      <c r="SX431" s="358"/>
      <c r="SY431" s="358"/>
      <c r="SZ431" s="358"/>
      <c r="TA431" s="358"/>
      <c r="TB431" s="358"/>
      <c r="TC431" s="358"/>
      <c r="TD431" s="358"/>
      <c r="TE431" s="358"/>
      <c r="TF431" s="358"/>
      <c r="TG431" s="358"/>
      <c r="TH431" s="358"/>
      <c r="TI431" s="358"/>
      <c r="TJ431" s="358"/>
      <c r="TK431" s="358"/>
      <c r="TL431" s="358"/>
      <c r="TM431" s="358"/>
      <c r="TN431" s="358"/>
      <c r="TO431" s="358"/>
      <c r="TP431" s="358"/>
      <c r="TQ431" s="358"/>
      <c r="TR431" s="358"/>
      <c r="TS431" s="358"/>
      <c r="TT431" s="358"/>
      <c r="TU431" s="358"/>
      <c r="TV431" s="358"/>
      <c r="TW431" s="358"/>
      <c r="TX431" s="358"/>
      <c r="TY431" s="358"/>
      <c r="TZ431" s="358"/>
      <c r="UA431" s="358"/>
      <c r="UB431" s="358"/>
      <c r="UC431" s="358"/>
      <c r="UD431" s="358"/>
      <c r="UE431" s="358"/>
      <c r="UF431" s="358"/>
      <c r="UG431" s="358"/>
      <c r="UH431" s="358"/>
      <c r="UI431" s="358"/>
      <c r="UJ431" s="358"/>
      <c r="UK431" s="358"/>
      <c r="UL431" s="358"/>
      <c r="UM431" s="358"/>
      <c r="UN431" s="358"/>
      <c r="UO431" s="358"/>
      <c r="UP431" s="358"/>
      <c r="UQ431" s="358"/>
      <c r="UR431" s="358"/>
      <c r="US431" s="358"/>
      <c r="UT431" s="358"/>
      <c r="UU431" s="358"/>
      <c r="UV431" s="358"/>
      <c r="UW431" s="358"/>
      <c r="UX431" s="358"/>
      <c r="UY431" s="358"/>
      <c r="UZ431" s="358"/>
      <c r="VA431" s="358"/>
      <c r="VB431" s="358"/>
      <c r="VC431" s="358"/>
      <c r="VD431" s="358"/>
      <c r="VE431" s="358"/>
      <c r="VF431" s="358"/>
      <c r="VG431" s="358"/>
      <c r="VH431" s="358"/>
      <c r="VI431" s="358"/>
      <c r="VJ431" s="358"/>
      <c r="VK431" s="358"/>
      <c r="VL431" s="358"/>
      <c r="VM431" s="358"/>
      <c r="VN431" s="358"/>
      <c r="VO431" s="358"/>
      <c r="VP431" s="358"/>
      <c r="VQ431" s="358"/>
      <c r="VR431" s="358"/>
      <c r="VS431" s="358"/>
      <c r="VT431" s="358"/>
      <c r="VU431" s="358"/>
      <c r="VV431" s="358"/>
      <c r="VW431" s="358"/>
      <c r="VX431" s="358"/>
      <c r="VY431" s="358"/>
      <c r="VZ431" s="358"/>
      <c r="WA431" s="358"/>
      <c r="WB431" s="358"/>
      <c r="WC431" s="358"/>
      <c r="WD431" s="358"/>
      <c r="WE431" s="358"/>
      <c r="WF431" s="358"/>
      <c r="WG431" s="358"/>
      <c r="WH431" s="358"/>
    </row>
    <row r="432" spans="1:606" s="357" customFormat="1" ht="38.25" customHeight="1">
      <c r="A432" s="359"/>
      <c r="B432" s="777"/>
      <c r="C432" s="221"/>
      <c r="D432" s="208"/>
      <c r="E432" s="231"/>
      <c r="F432" s="473"/>
      <c r="G432" s="902"/>
      <c r="H432" s="902"/>
      <c r="I432" s="603" t="s">
        <v>0</v>
      </c>
      <c r="J432" s="603" t="s">
        <v>544</v>
      </c>
      <c r="K432" s="603" t="s">
        <v>986</v>
      </c>
      <c r="L432" s="603" t="s">
        <v>5</v>
      </c>
      <c r="M432" s="604">
        <v>348600</v>
      </c>
      <c r="N432" s="604">
        <v>348600</v>
      </c>
      <c r="O432" s="604">
        <v>2061700</v>
      </c>
      <c r="P432" s="605">
        <v>2061700</v>
      </c>
      <c r="Q432" s="606">
        <v>2061700</v>
      </c>
      <c r="R432" s="606">
        <v>2061700</v>
      </c>
      <c r="S432" s="364">
        <v>3</v>
      </c>
      <c r="U432" s="357" t="s">
        <v>987</v>
      </c>
      <c r="BF432" s="358"/>
      <c r="BG432" s="358"/>
      <c r="BH432" s="358"/>
      <c r="BI432" s="358"/>
      <c r="BJ432" s="358"/>
      <c r="BK432" s="358"/>
      <c r="BL432" s="358"/>
      <c r="BM432" s="358"/>
      <c r="BN432" s="358"/>
      <c r="BO432" s="358"/>
      <c r="BP432" s="358"/>
      <c r="BQ432" s="358"/>
      <c r="BR432" s="358"/>
      <c r="BS432" s="358"/>
      <c r="BT432" s="358"/>
      <c r="BU432" s="358"/>
      <c r="BV432" s="358"/>
      <c r="BW432" s="358"/>
      <c r="BX432" s="358"/>
      <c r="BY432" s="358"/>
      <c r="BZ432" s="358"/>
      <c r="CA432" s="358"/>
      <c r="CB432" s="358"/>
      <c r="CC432" s="358"/>
      <c r="CD432" s="358"/>
      <c r="CE432" s="358"/>
      <c r="CF432" s="358"/>
      <c r="CG432" s="358"/>
      <c r="CH432" s="358"/>
      <c r="CI432" s="358"/>
      <c r="CJ432" s="358"/>
      <c r="CK432" s="358"/>
      <c r="CL432" s="358"/>
      <c r="CM432" s="358"/>
      <c r="CN432" s="358"/>
      <c r="CO432" s="358"/>
      <c r="CP432" s="358"/>
      <c r="CQ432" s="358"/>
      <c r="CR432" s="358"/>
      <c r="CS432" s="358"/>
      <c r="CT432" s="358"/>
      <c r="CU432" s="358"/>
      <c r="CV432" s="358"/>
      <c r="CW432" s="358"/>
      <c r="CX432" s="358"/>
      <c r="CY432" s="358"/>
      <c r="CZ432" s="358"/>
      <c r="DA432" s="358"/>
      <c r="DB432" s="358"/>
      <c r="DC432" s="358"/>
      <c r="DD432" s="358"/>
      <c r="DE432" s="358"/>
      <c r="DF432" s="358"/>
      <c r="DG432" s="358"/>
      <c r="DH432" s="358"/>
      <c r="DI432" s="358"/>
      <c r="DJ432" s="358"/>
      <c r="DK432" s="358"/>
      <c r="DL432" s="358"/>
      <c r="DM432" s="358"/>
      <c r="DN432" s="358"/>
      <c r="DO432" s="358"/>
      <c r="DP432" s="358"/>
      <c r="DQ432" s="358"/>
      <c r="DR432" s="358"/>
      <c r="DS432" s="358"/>
      <c r="DT432" s="358"/>
      <c r="DU432" s="358"/>
      <c r="DV432" s="358"/>
      <c r="DW432" s="358"/>
      <c r="DX432" s="358"/>
      <c r="DY432" s="358"/>
      <c r="DZ432" s="358"/>
      <c r="EA432" s="358"/>
      <c r="EB432" s="358"/>
      <c r="EC432" s="358"/>
      <c r="ED432" s="358"/>
      <c r="EE432" s="358"/>
      <c r="EF432" s="358"/>
      <c r="EG432" s="358"/>
      <c r="EH432" s="358"/>
      <c r="EI432" s="358"/>
      <c r="EJ432" s="358"/>
      <c r="EK432" s="358"/>
      <c r="EL432" s="358"/>
      <c r="EM432" s="358"/>
      <c r="EN432" s="358"/>
      <c r="EO432" s="358"/>
      <c r="EP432" s="358"/>
      <c r="EQ432" s="358"/>
      <c r="ER432" s="358"/>
      <c r="ES432" s="358"/>
      <c r="ET432" s="358"/>
      <c r="EU432" s="358"/>
      <c r="EV432" s="358"/>
      <c r="EW432" s="358"/>
      <c r="EX432" s="358"/>
      <c r="EY432" s="358"/>
      <c r="EZ432" s="358"/>
      <c r="FA432" s="358"/>
      <c r="FB432" s="358"/>
      <c r="FC432" s="358"/>
      <c r="FD432" s="358"/>
      <c r="FE432" s="358"/>
      <c r="FF432" s="358"/>
      <c r="FG432" s="358"/>
      <c r="FH432" s="358"/>
      <c r="FI432" s="358"/>
      <c r="FJ432" s="358"/>
      <c r="FK432" s="358"/>
      <c r="FL432" s="358"/>
      <c r="FM432" s="358"/>
      <c r="FN432" s="358"/>
      <c r="FO432" s="358"/>
      <c r="FP432" s="358"/>
      <c r="FQ432" s="358"/>
      <c r="FR432" s="358"/>
      <c r="FS432" s="358"/>
      <c r="FT432" s="358"/>
      <c r="FU432" s="358"/>
      <c r="FV432" s="358"/>
      <c r="FW432" s="358"/>
      <c r="FX432" s="358"/>
      <c r="FY432" s="358"/>
      <c r="FZ432" s="358"/>
      <c r="GA432" s="358"/>
      <c r="GB432" s="358"/>
      <c r="GC432" s="358"/>
      <c r="GD432" s="358"/>
      <c r="GE432" s="358"/>
      <c r="GF432" s="358"/>
      <c r="GG432" s="358"/>
      <c r="GH432" s="358"/>
      <c r="GI432" s="358"/>
      <c r="GJ432" s="358"/>
      <c r="GK432" s="358"/>
      <c r="GL432" s="358"/>
      <c r="GM432" s="358"/>
      <c r="GN432" s="358"/>
      <c r="GO432" s="358"/>
      <c r="GP432" s="358"/>
      <c r="GQ432" s="358"/>
      <c r="GR432" s="358"/>
      <c r="GS432" s="358"/>
      <c r="GT432" s="358"/>
      <c r="GU432" s="358"/>
      <c r="GV432" s="358"/>
      <c r="GW432" s="358"/>
      <c r="GX432" s="358"/>
      <c r="GY432" s="358"/>
      <c r="GZ432" s="358"/>
      <c r="HA432" s="358"/>
      <c r="HB432" s="358"/>
      <c r="HC432" s="358"/>
      <c r="HD432" s="358"/>
      <c r="HE432" s="358"/>
      <c r="HF432" s="358"/>
      <c r="HG432" s="358"/>
      <c r="HH432" s="358"/>
      <c r="HI432" s="358"/>
      <c r="HJ432" s="358"/>
      <c r="HK432" s="358"/>
      <c r="HL432" s="358"/>
      <c r="HM432" s="358"/>
      <c r="HN432" s="358"/>
      <c r="HO432" s="358"/>
      <c r="HP432" s="358"/>
      <c r="HQ432" s="358"/>
      <c r="HR432" s="358"/>
      <c r="HS432" s="358"/>
      <c r="HT432" s="358"/>
      <c r="HU432" s="358"/>
      <c r="HV432" s="358"/>
      <c r="HW432" s="358"/>
      <c r="HX432" s="358"/>
      <c r="HY432" s="358"/>
      <c r="HZ432" s="358"/>
      <c r="IA432" s="358"/>
      <c r="IB432" s="358"/>
      <c r="IC432" s="358"/>
      <c r="ID432" s="358"/>
      <c r="IE432" s="358"/>
      <c r="IF432" s="358"/>
      <c r="IG432" s="358"/>
      <c r="IH432" s="358"/>
      <c r="II432" s="358"/>
      <c r="IJ432" s="358"/>
      <c r="IK432" s="358"/>
      <c r="IL432" s="358"/>
      <c r="IM432" s="358"/>
      <c r="IN432" s="358"/>
      <c r="IO432" s="358"/>
      <c r="IP432" s="358"/>
      <c r="IQ432" s="358"/>
      <c r="IR432" s="358"/>
      <c r="IS432" s="358"/>
      <c r="IT432" s="358"/>
      <c r="IU432" s="358"/>
      <c r="IV432" s="358"/>
      <c r="IW432" s="358"/>
      <c r="IX432" s="358"/>
      <c r="IY432" s="358"/>
      <c r="IZ432" s="358"/>
      <c r="JA432" s="358"/>
      <c r="JB432" s="358"/>
      <c r="JC432" s="358"/>
      <c r="JD432" s="358"/>
      <c r="JE432" s="358"/>
      <c r="JF432" s="358"/>
      <c r="JG432" s="358"/>
      <c r="JH432" s="358"/>
      <c r="JI432" s="358"/>
      <c r="JJ432" s="358"/>
      <c r="JK432" s="358"/>
      <c r="JL432" s="358"/>
      <c r="JM432" s="358"/>
      <c r="JN432" s="358"/>
      <c r="JO432" s="358"/>
      <c r="JP432" s="358"/>
      <c r="JQ432" s="358"/>
      <c r="JR432" s="358"/>
      <c r="JS432" s="358"/>
      <c r="JT432" s="358"/>
      <c r="JU432" s="358"/>
      <c r="JV432" s="358"/>
      <c r="JW432" s="358"/>
      <c r="JX432" s="358"/>
      <c r="JY432" s="358"/>
      <c r="JZ432" s="358"/>
      <c r="KA432" s="358"/>
      <c r="KB432" s="358"/>
      <c r="KC432" s="358"/>
      <c r="KD432" s="358"/>
      <c r="KE432" s="358"/>
      <c r="KF432" s="358"/>
      <c r="KG432" s="358"/>
      <c r="KH432" s="358"/>
      <c r="KI432" s="358"/>
      <c r="KJ432" s="358"/>
      <c r="KK432" s="358"/>
      <c r="KL432" s="358"/>
      <c r="KM432" s="358"/>
      <c r="KN432" s="358"/>
      <c r="KO432" s="358"/>
      <c r="KP432" s="358"/>
      <c r="KQ432" s="358"/>
      <c r="KR432" s="358"/>
      <c r="KS432" s="358"/>
      <c r="KT432" s="358"/>
      <c r="KU432" s="358"/>
      <c r="KV432" s="358"/>
      <c r="KW432" s="358"/>
      <c r="KX432" s="358"/>
      <c r="KY432" s="358"/>
      <c r="KZ432" s="358"/>
      <c r="LA432" s="358"/>
      <c r="LB432" s="358"/>
      <c r="LC432" s="358"/>
      <c r="LD432" s="358"/>
      <c r="LE432" s="358"/>
      <c r="LF432" s="358"/>
      <c r="LG432" s="358"/>
      <c r="LH432" s="358"/>
      <c r="LI432" s="358"/>
      <c r="LJ432" s="358"/>
      <c r="LK432" s="358"/>
      <c r="LL432" s="358"/>
      <c r="LM432" s="358"/>
      <c r="LN432" s="358"/>
      <c r="LO432" s="358"/>
      <c r="LP432" s="358"/>
      <c r="LQ432" s="358"/>
      <c r="LR432" s="358"/>
      <c r="LS432" s="358"/>
      <c r="LT432" s="358"/>
      <c r="LU432" s="358"/>
      <c r="LV432" s="358"/>
      <c r="LW432" s="358"/>
      <c r="LX432" s="358"/>
      <c r="LY432" s="358"/>
      <c r="LZ432" s="358"/>
      <c r="MA432" s="358"/>
      <c r="MB432" s="358"/>
      <c r="MC432" s="358"/>
      <c r="MD432" s="358"/>
      <c r="ME432" s="358"/>
      <c r="MF432" s="358"/>
      <c r="MG432" s="358"/>
      <c r="MH432" s="358"/>
      <c r="MI432" s="358"/>
      <c r="MJ432" s="358"/>
      <c r="MK432" s="358"/>
      <c r="ML432" s="358"/>
      <c r="MM432" s="358"/>
      <c r="MN432" s="358"/>
      <c r="MO432" s="358"/>
      <c r="MP432" s="358"/>
      <c r="MQ432" s="358"/>
      <c r="MR432" s="358"/>
      <c r="MS432" s="358"/>
      <c r="MT432" s="358"/>
      <c r="MU432" s="358"/>
      <c r="MV432" s="358"/>
      <c r="MW432" s="358"/>
      <c r="MX432" s="358"/>
      <c r="MY432" s="358"/>
      <c r="MZ432" s="358"/>
      <c r="NA432" s="358"/>
      <c r="NB432" s="358"/>
      <c r="NC432" s="358"/>
      <c r="ND432" s="358"/>
      <c r="NE432" s="358"/>
      <c r="NF432" s="358"/>
      <c r="NG432" s="358"/>
      <c r="NH432" s="358"/>
      <c r="NI432" s="358"/>
      <c r="NJ432" s="358"/>
      <c r="NK432" s="358"/>
      <c r="NL432" s="358"/>
      <c r="NM432" s="358"/>
      <c r="NN432" s="358"/>
      <c r="NO432" s="358"/>
      <c r="NP432" s="358"/>
      <c r="NQ432" s="358"/>
      <c r="NR432" s="358"/>
      <c r="NS432" s="358"/>
      <c r="NT432" s="358"/>
      <c r="NU432" s="358"/>
      <c r="NV432" s="358"/>
      <c r="NW432" s="358"/>
      <c r="NX432" s="358"/>
      <c r="NY432" s="358"/>
      <c r="NZ432" s="358"/>
      <c r="OA432" s="358"/>
      <c r="OB432" s="358"/>
      <c r="OC432" s="358"/>
      <c r="OD432" s="358"/>
      <c r="OE432" s="358"/>
      <c r="OF432" s="358"/>
      <c r="OG432" s="358"/>
      <c r="OH432" s="358"/>
      <c r="OI432" s="358"/>
      <c r="OJ432" s="358"/>
      <c r="OK432" s="358"/>
      <c r="OL432" s="358"/>
      <c r="OM432" s="358"/>
      <c r="ON432" s="358"/>
      <c r="OO432" s="358"/>
      <c r="OP432" s="358"/>
      <c r="OQ432" s="358"/>
      <c r="OR432" s="358"/>
      <c r="OS432" s="358"/>
      <c r="OT432" s="358"/>
      <c r="OU432" s="358"/>
      <c r="OV432" s="358"/>
      <c r="OW432" s="358"/>
      <c r="OX432" s="358"/>
      <c r="OY432" s="358"/>
      <c r="OZ432" s="358"/>
      <c r="PA432" s="358"/>
      <c r="PB432" s="358"/>
      <c r="PC432" s="358"/>
      <c r="PD432" s="358"/>
      <c r="PE432" s="358"/>
      <c r="PF432" s="358"/>
      <c r="PG432" s="358"/>
      <c r="PH432" s="358"/>
      <c r="PI432" s="358"/>
      <c r="PJ432" s="358"/>
      <c r="PK432" s="358"/>
      <c r="PL432" s="358"/>
      <c r="PM432" s="358"/>
      <c r="PN432" s="358"/>
      <c r="PO432" s="358"/>
      <c r="PP432" s="358"/>
      <c r="PQ432" s="358"/>
      <c r="PR432" s="358"/>
      <c r="PS432" s="358"/>
      <c r="PT432" s="358"/>
      <c r="PU432" s="358"/>
      <c r="PV432" s="358"/>
      <c r="PW432" s="358"/>
      <c r="PX432" s="358"/>
      <c r="PY432" s="358"/>
      <c r="PZ432" s="358"/>
      <c r="QA432" s="358"/>
      <c r="QB432" s="358"/>
      <c r="QC432" s="358"/>
      <c r="QD432" s="358"/>
      <c r="QE432" s="358"/>
      <c r="QF432" s="358"/>
      <c r="QG432" s="358"/>
      <c r="QH432" s="358"/>
      <c r="QI432" s="358"/>
      <c r="QJ432" s="358"/>
      <c r="QK432" s="358"/>
      <c r="QL432" s="358"/>
      <c r="QM432" s="358"/>
      <c r="QN432" s="358"/>
      <c r="QO432" s="358"/>
      <c r="QP432" s="358"/>
      <c r="QQ432" s="358"/>
      <c r="QR432" s="358"/>
      <c r="QS432" s="358"/>
      <c r="QT432" s="358"/>
      <c r="QU432" s="358"/>
      <c r="QV432" s="358"/>
      <c r="QW432" s="358"/>
      <c r="QX432" s="358"/>
      <c r="QY432" s="358"/>
      <c r="QZ432" s="358"/>
      <c r="RA432" s="358"/>
      <c r="RB432" s="358"/>
      <c r="RC432" s="358"/>
      <c r="RD432" s="358"/>
      <c r="RE432" s="358"/>
      <c r="RF432" s="358"/>
      <c r="RG432" s="358"/>
      <c r="RH432" s="358"/>
      <c r="RI432" s="358"/>
      <c r="RJ432" s="358"/>
      <c r="RK432" s="358"/>
      <c r="RL432" s="358"/>
      <c r="RM432" s="358"/>
      <c r="RN432" s="358"/>
      <c r="RO432" s="358"/>
      <c r="RP432" s="358"/>
      <c r="RQ432" s="358"/>
      <c r="RR432" s="358"/>
      <c r="RS432" s="358"/>
      <c r="RT432" s="358"/>
      <c r="RU432" s="358"/>
      <c r="RV432" s="358"/>
      <c r="RW432" s="358"/>
      <c r="RX432" s="358"/>
      <c r="RY432" s="358"/>
      <c r="RZ432" s="358"/>
      <c r="SA432" s="358"/>
      <c r="SB432" s="358"/>
      <c r="SC432" s="358"/>
      <c r="SD432" s="358"/>
      <c r="SE432" s="358"/>
      <c r="SF432" s="358"/>
      <c r="SG432" s="358"/>
      <c r="SH432" s="358"/>
      <c r="SI432" s="358"/>
      <c r="SJ432" s="358"/>
      <c r="SK432" s="358"/>
      <c r="SL432" s="358"/>
      <c r="SM432" s="358"/>
      <c r="SN432" s="358"/>
      <c r="SO432" s="358"/>
      <c r="SP432" s="358"/>
      <c r="SQ432" s="358"/>
      <c r="SR432" s="358"/>
      <c r="SS432" s="358"/>
      <c r="ST432" s="358"/>
      <c r="SU432" s="358"/>
      <c r="SV432" s="358"/>
      <c r="SW432" s="358"/>
      <c r="SX432" s="358"/>
      <c r="SY432" s="358"/>
      <c r="SZ432" s="358"/>
      <c r="TA432" s="358"/>
      <c r="TB432" s="358"/>
      <c r="TC432" s="358"/>
      <c r="TD432" s="358"/>
      <c r="TE432" s="358"/>
      <c r="TF432" s="358"/>
      <c r="TG432" s="358"/>
      <c r="TH432" s="358"/>
      <c r="TI432" s="358"/>
      <c r="TJ432" s="358"/>
      <c r="TK432" s="358"/>
      <c r="TL432" s="358"/>
      <c r="TM432" s="358"/>
      <c r="TN432" s="358"/>
      <c r="TO432" s="358"/>
      <c r="TP432" s="358"/>
      <c r="TQ432" s="358"/>
      <c r="TR432" s="358"/>
      <c r="TS432" s="358"/>
      <c r="TT432" s="358"/>
      <c r="TU432" s="358"/>
      <c r="TV432" s="358"/>
      <c r="TW432" s="358"/>
      <c r="TX432" s="358"/>
      <c r="TY432" s="358"/>
      <c r="TZ432" s="358"/>
      <c r="UA432" s="358"/>
      <c r="UB432" s="358"/>
      <c r="UC432" s="358"/>
      <c r="UD432" s="358"/>
      <c r="UE432" s="358"/>
      <c r="UF432" s="358"/>
      <c r="UG432" s="358"/>
      <c r="UH432" s="358"/>
      <c r="UI432" s="358"/>
      <c r="UJ432" s="358"/>
      <c r="UK432" s="358"/>
      <c r="UL432" s="358"/>
      <c r="UM432" s="358"/>
      <c r="UN432" s="358"/>
      <c r="UO432" s="358"/>
      <c r="UP432" s="358"/>
      <c r="UQ432" s="358"/>
      <c r="UR432" s="358"/>
      <c r="US432" s="358"/>
      <c r="UT432" s="358"/>
      <c r="UU432" s="358"/>
      <c r="UV432" s="358"/>
      <c r="UW432" s="358"/>
      <c r="UX432" s="358"/>
      <c r="UY432" s="358"/>
      <c r="UZ432" s="358"/>
      <c r="VA432" s="358"/>
      <c r="VB432" s="358"/>
      <c r="VC432" s="358"/>
      <c r="VD432" s="358"/>
      <c r="VE432" s="358"/>
      <c r="VF432" s="358"/>
      <c r="VG432" s="358"/>
      <c r="VH432" s="358"/>
      <c r="VI432" s="358"/>
      <c r="VJ432" s="358"/>
      <c r="VK432" s="358"/>
      <c r="VL432" s="358"/>
      <c r="VM432" s="358"/>
      <c r="VN432" s="358"/>
      <c r="VO432" s="358"/>
      <c r="VP432" s="358"/>
      <c r="VQ432" s="358"/>
      <c r="VR432" s="358"/>
      <c r="VS432" s="358"/>
      <c r="VT432" s="358"/>
      <c r="VU432" s="358"/>
      <c r="VV432" s="358"/>
      <c r="VW432" s="358"/>
      <c r="VX432" s="358"/>
      <c r="VY432" s="358"/>
      <c r="VZ432" s="358"/>
      <c r="WA432" s="358"/>
      <c r="WB432" s="358"/>
      <c r="WC432" s="358"/>
      <c r="WD432" s="358"/>
      <c r="WE432" s="358"/>
      <c r="WF432" s="358"/>
      <c r="WG432" s="358"/>
      <c r="WH432" s="358"/>
    </row>
    <row r="433" spans="1:606" s="357" customFormat="1" ht="42.75" customHeight="1">
      <c r="A433" s="359"/>
      <c r="B433" s="779" t="s">
        <v>988</v>
      </c>
      <c r="C433" s="222"/>
      <c r="D433" s="209"/>
      <c r="E433" s="232"/>
      <c r="F433" s="474"/>
      <c r="G433" s="901"/>
      <c r="H433" s="901"/>
      <c r="I433" s="603" t="s">
        <v>0</v>
      </c>
      <c r="J433" s="603" t="s">
        <v>544</v>
      </c>
      <c r="K433" s="603" t="s">
        <v>986</v>
      </c>
      <c r="L433" s="603" t="s">
        <v>5</v>
      </c>
      <c r="M433" s="604">
        <v>7100</v>
      </c>
      <c r="N433" s="604">
        <v>7100</v>
      </c>
      <c r="O433" s="604">
        <v>42100</v>
      </c>
      <c r="P433" s="605">
        <v>42100</v>
      </c>
      <c r="Q433" s="606">
        <v>42100</v>
      </c>
      <c r="R433" s="606">
        <v>42100</v>
      </c>
      <c r="S433" s="364">
        <v>3</v>
      </c>
      <c r="U433" s="357" t="s">
        <v>989</v>
      </c>
      <c r="BF433" s="358"/>
      <c r="BG433" s="358"/>
      <c r="BH433" s="358"/>
      <c r="BI433" s="358"/>
      <c r="BJ433" s="358"/>
      <c r="BK433" s="358"/>
      <c r="BL433" s="358"/>
      <c r="BM433" s="358"/>
      <c r="BN433" s="358"/>
      <c r="BO433" s="358"/>
      <c r="BP433" s="358"/>
      <c r="BQ433" s="358"/>
      <c r="BR433" s="358"/>
      <c r="BS433" s="358"/>
      <c r="BT433" s="358"/>
      <c r="BU433" s="358"/>
      <c r="BV433" s="358"/>
      <c r="BW433" s="358"/>
      <c r="BX433" s="358"/>
      <c r="BY433" s="358"/>
      <c r="BZ433" s="358"/>
      <c r="CA433" s="358"/>
      <c r="CB433" s="358"/>
      <c r="CC433" s="358"/>
      <c r="CD433" s="358"/>
      <c r="CE433" s="358"/>
      <c r="CF433" s="358"/>
      <c r="CG433" s="358"/>
      <c r="CH433" s="358"/>
      <c r="CI433" s="358"/>
      <c r="CJ433" s="358"/>
      <c r="CK433" s="358"/>
      <c r="CL433" s="358"/>
      <c r="CM433" s="358"/>
      <c r="CN433" s="358"/>
      <c r="CO433" s="358"/>
      <c r="CP433" s="358"/>
      <c r="CQ433" s="358"/>
      <c r="CR433" s="358"/>
      <c r="CS433" s="358"/>
      <c r="CT433" s="358"/>
      <c r="CU433" s="358"/>
      <c r="CV433" s="358"/>
      <c r="CW433" s="358"/>
      <c r="CX433" s="358"/>
      <c r="CY433" s="358"/>
      <c r="CZ433" s="358"/>
      <c r="DA433" s="358"/>
      <c r="DB433" s="358"/>
      <c r="DC433" s="358"/>
      <c r="DD433" s="358"/>
      <c r="DE433" s="358"/>
      <c r="DF433" s="358"/>
      <c r="DG433" s="358"/>
      <c r="DH433" s="358"/>
      <c r="DI433" s="358"/>
      <c r="DJ433" s="358"/>
      <c r="DK433" s="358"/>
      <c r="DL433" s="358"/>
      <c r="DM433" s="358"/>
      <c r="DN433" s="358"/>
      <c r="DO433" s="358"/>
      <c r="DP433" s="358"/>
      <c r="DQ433" s="358"/>
      <c r="DR433" s="358"/>
      <c r="DS433" s="358"/>
      <c r="DT433" s="358"/>
      <c r="DU433" s="358"/>
      <c r="DV433" s="358"/>
      <c r="DW433" s="358"/>
      <c r="DX433" s="358"/>
      <c r="DY433" s="358"/>
      <c r="DZ433" s="358"/>
      <c r="EA433" s="358"/>
      <c r="EB433" s="358"/>
      <c r="EC433" s="358"/>
      <c r="ED433" s="358"/>
      <c r="EE433" s="358"/>
      <c r="EF433" s="358"/>
      <c r="EG433" s="358"/>
      <c r="EH433" s="358"/>
      <c r="EI433" s="358"/>
      <c r="EJ433" s="358"/>
      <c r="EK433" s="358"/>
      <c r="EL433" s="358"/>
      <c r="EM433" s="358"/>
      <c r="EN433" s="358"/>
      <c r="EO433" s="358"/>
      <c r="EP433" s="358"/>
      <c r="EQ433" s="358"/>
      <c r="ER433" s="358"/>
      <c r="ES433" s="358"/>
      <c r="ET433" s="358"/>
      <c r="EU433" s="358"/>
      <c r="EV433" s="358"/>
      <c r="EW433" s="358"/>
      <c r="EX433" s="358"/>
      <c r="EY433" s="358"/>
      <c r="EZ433" s="358"/>
      <c r="FA433" s="358"/>
      <c r="FB433" s="358"/>
      <c r="FC433" s="358"/>
      <c r="FD433" s="358"/>
      <c r="FE433" s="358"/>
      <c r="FF433" s="358"/>
      <c r="FG433" s="358"/>
      <c r="FH433" s="358"/>
      <c r="FI433" s="358"/>
      <c r="FJ433" s="358"/>
      <c r="FK433" s="358"/>
      <c r="FL433" s="358"/>
      <c r="FM433" s="358"/>
      <c r="FN433" s="358"/>
      <c r="FO433" s="358"/>
      <c r="FP433" s="358"/>
      <c r="FQ433" s="358"/>
      <c r="FR433" s="358"/>
      <c r="FS433" s="358"/>
      <c r="FT433" s="358"/>
      <c r="FU433" s="358"/>
      <c r="FV433" s="358"/>
      <c r="FW433" s="358"/>
      <c r="FX433" s="358"/>
      <c r="FY433" s="358"/>
      <c r="FZ433" s="358"/>
      <c r="GA433" s="358"/>
      <c r="GB433" s="358"/>
      <c r="GC433" s="358"/>
      <c r="GD433" s="358"/>
      <c r="GE433" s="358"/>
      <c r="GF433" s="358"/>
      <c r="GG433" s="358"/>
      <c r="GH433" s="358"/>
      <c r="GI433" s="358"/>
      <c r="GJ433" s="358"/>
      <c r="GK433" s="358"/>
      <c r="GL433" s="358"/>
      <c r="GM433" s="358"/>
      <c r="GN433" s="358"/>
      <c r="GO433" s="358"/>
      <c r="GP433" s="358"/>
      <c r="GQ433" s="358"/>
      <c r="GR433" s="358"/>
      <c r="GS433" s="358"/>
      <c r="GT433" s="358"/>
      <c r="GU433" s="358"/>
      <c r="GV433" s="358"/>
      <c r="GW433" s="358"/>
      <c r="GX433" s="358"/>
      <c r="GY433" s="358"/>
      <c r="GZ433" s="358"/>
      <c r="HA433" s="358"/>
      <c r="HB433" s="358"/>
      <c r="HC433" s="358"/>
      <c r="HD433" s="358"/>
      <c r="HE433" s="358"/>
      <c r="HF433" s="358"/>
      <c r="HG433" s="358"/>
      <c r="HH433" s="358"/>
      <c r="HI433" s="358"/>
      <c r="HJ433" s="358"/>
      <c r="HK433" s="358"/>
      <c r="HL433" s="358"/>
      <c r="HM433" s="358"/>
      <c r="HN433" s="358"/>
      <c r="HO433" s="358"/>
      <c r="HP433" s="358"/>
      <c r="HQ433" s="358"/>
      <c r="HR433" s="358"/>
      <c r="HS433" s="358"/>
      <c r="HT433" s="358"/>
      <c r="HU433" s="358"/>
      <c r="HV433" s="358"/>
      <c r="HW433" s="358"/>
      <c r="HX433" s="358"/>
      <c r="HY433" s="358"/>
      <c r="HZ433" s="358"/>
      <c r="IA433" s="358"/>
      <c r="IB433" s="358"/>
      <c r="IC433" s="358"/>
      <c r="ID433" s="358"/>
      <c r="IE433" s="358"/>
      <c r="IF433" s="358"/>
      <c r="IG433" s="358"/>
      <c r="IH433" s="358"/>
      <c r="II433" s="358"/>
      <c r="IJ433" s="358"/>
      <c r="IK433" s="358"/>
      <c r="IL433" s="358"/>
      <c r="IM433" s="358"/>
      <c r="IN433" s="358"/>
      <c r="IO433" s="358"/>
      <c r="IP433" s="358"/>
      <c r="IQ433" s="358"/>
      <c r="IR433" s="358"/>
      <c r="IS433" s="358"/>
      <c r="IT433" s="358"/>
      <c r="IU433" s="358"/>
      <c r="IV433" s="358"/>
      <c r="IW433" s="358"/>
      <c r="IX433" s="358"/>
      <c r="IY433" s="358"/>
      <c r="IZ433" s="358"/>
      <c r="JA433" s="358"/>
      <c r="JB433" s="358"/>
      <c r="JC433" s="358"/>
      <c r="JD433" s="358"/>
      <c r="JE433" s="358"/>
      <c r="JF433" s="358"/>
      <c r="JG433" s="358"/>
      <c r="JH433" s="358"/>
      <c r="JI433" s="358"/>
      <c r="JJ433" s="358"/>
      <c r="JK433" s="358"/>
      <c r="JL433" s="358"/>
      <c r="JM433" s="358"/>
      <c r="JN433" s="358"/>
      <c r="JO433" s="358"/>
      <c r="JP433" s="358"/>
      <c r="JQ433" s="358"/>
      <c r="JR433" s="358"/>
      <c r="JS433" s="358"/>
      <c r="JT433" s="358"/>
      <c r="JU433" s="358"/>
      <c r="JV433" s="358"/>
      <c r="JW433" s="358"/>
      <c r="JX433" s="358"/>
      <c r="JY433" s="358"/>
      <c r="JZ433" s="358"/>
      <c r="KA433" s="358"/>
      <c r="KB433" s="358"/>
      <c r="KC433" s="358"/>
      <c r="KD433" s="358"/>
      <c r="KE433" s="358"/>
      <c r="KF433" s="358"/>
      <c r="KG433" s="358"/>
      <c r="KH433" s="358"/>
      <c r="KI433" s="358"/>
      <c r="KJ433" s="358"/>
      <c r="KK433" s="358"/>
      <c r="KL433" s="358"/>
      <c r="KM433" s="358"/>
      <c r="KN433" s="358"/>
      <c r="KO433" s="358"/>
      <c r="KP433" s="358"/>
      <c r="KQ433" s="358"/>
      <c r="KR433" s="358"/>
      <c r="KS433" s="358"/>
      <c r="KT433" s="358"/>
      <c r="KU433" s="358"/>
      <c r="KV433" s="358"/>
      <c r="KW433" s="358"/>
      <c r="KX433" s="358"/>
      <c r="KY433" s="358"/>
      <c r="KZ433" s="358"/>
      <c r="LA433" s="358"/>
      <c r="LB433" s="358"/>
      <c r="LC433" s="358"/>
      <c r="LD433" s="358"/>
      <c r="LE433" s="358"/>
      <c r="LF433" s="358"/>
      <c r="LG433" s="358"/>
      <c r="LH433" s="358"/>
      <c r="LI433" s="358"/>
      <c r="LJ433" s="358"/>
      <c r="LK433" s="358"/>
      <c r="LL433" s="358"/>
      <c r="LM433" s="358"/>
      <c r="LN433" s="358"/>
      <c r="LO433" s="358"/>
      <c r="LP433" s="358"/>
      <c r="LQ433" s="358"/>
      <c r="LR433" s="358"/>
      <c r="LS433" s="358"/>
      <c r="LT433" s="358"/>
      <c r="LU433" s="358"/>
      <c r="LV433" s="358"/>
      <c r="LW433" s="358"/>
      <c r="LX433" s="358"/>
      <c r="LY433" s="358"/>
      <c r="LZ433" s="358"/>
      <c r="MA433" s="358"/>
      <c r="MB433" s="358"/>
      <c r="MC433" s="358"/>
      <c r="MD433" s="358"/>
      <c r="ME433" s="358"/>
      <c r="MF433" s="358"/>
      <c r="MG433" s="358"/>
      <c r="MH433" s="358"/>
      <c r="MI433" s="358"/>
      <c r="MJ433" s="358"/>
      <c r="MK433" s="358"/>
      <c r="ML433" s="358"/>
      <c r="MM433" s="358"/>
      <c r="MN433" s="358"/>
      <c r="MO433" s="358"/>
      <c r="MP433" s="358"/>
      <c r="MQ433" s="358"/>
      <c r="MR433" s="358"/>
      <c r="MS433" s="358"/>
      <c r="MT433" s="358"/>
      <c r="MU433" s="358"/>
      <c r="MV433" s="358"/>
      <c r="MW433" s="358"/>
      <c r="MX433" s="358"/>
      <c r="MY433" s="358"/>
      <c r="MZ433" s="358"/>
      <c r="NA433" s="358"/>
      <c r="NB433" s="358"/>
      <c r="NC433" s="358"/>
      <c r="ND433" s="358"/>
      <c r="NE433" s="358"/>
      <c r="NF433" s="358"/>
      <c r="NG433" s="358"/>
      <c r="NH433" s="358"/>
      <c r="NI433" s="358"/>
      <c r="NJ433" s="358"/>
      <c r="NK433" s="358"/>
      <c r="NL433" s="358"/>
      <c r="NM433" s="358"/>
      <c r="NN433" s="358"/>
      <c r="NO433" s="358"/>
      <c r="NP433" s="358"/>
      <c r="NQ433" s="358"/>
      <c r="NR433" s="358"/>
      <c r="NS433" s="358"/>
      <c r="NT433" s="358"/>
      <c r="NU433" s="358"/>
      <c r="NV433" s="358"/>
      <c r="NW433" s="358"/>
      <c r="NX433" s="358"/>
      <c r="NY433" s="358"/>
      <c r="NZ433" s="358"/>
      <c r="OA433" s="358"/>
      <c r="OB433" s="358"/>
      <c r="OC433" s="358"/>
      <c r="OD433" s="358"/>
      <c r="OE433" s="358"/>
      <c r="OF433" s="358"/>
      <c r="OG433" s="358"/>
      <c r="OH433" s="358"/>
      <c r="OI433" s="358"/>
      <c r="OJ433" s="358"/>
      <c r="OK433" s="358"/>
      <c r="OL433" s="358"/>
      <c r="OM433" s="358"/>
      <c r="ON433" s="358"/>
      <c r="OO433" s="358"/>
      <c r="OP433" s="358"/>
      <c r="OQ433" s="358"/>
      <c r="OR433" s="358"/>
      <c r="OS433" s="358"/>
      <c r="OT433" s="358"/>
      <c r="OU433" s="358"/>
      <c r="OV433" s="358"/>
      <c r="OW433" s="358"/>
      <c r="OX433" s="358"/>
      <c r="OY433" s="358"/>
      <c r="OZ433" s="358"/>
      <c r="PA433" s="358"/>
      <c r="PB433" s="358"/>
      <c r="PC433" s="358"/>
      <c r="PD433" s="358"/>
      <c r="PE433" s="358"/>
      <c r="PF433" s="358"/>
      <c r="PG433" s="358"/>
      <c r="PH433" s="358"/>
      <c r="PI433" s="358"/>
      <c r="PJ433" s="358"/>
      <c r="PK433" s="358"/>
      <c r="PL433" s="358"/>
      <c r="PM433" s="358"/>
      <c r="PN433" s="358"/>
      <c r="PO433" s="358"/>
      <c r="PP433" s="358"/>
      <c r="PQ433" s="358"/>
      <c r="PR433" s="358"/>
      <c r="PS433" s="358"/>
      <c r="PT433" s="358"/>
      <c r="PU433" s="358"/>
      <c r="PV433" s="358"/>
      <c r="PW433" s="358"/>
      <c r="PX433" s="358"/>
      <c r="PY433" s="358"/>
      <c r="PZ433" s="358"/>
      <c r="QA433" s="358"/>
      <c r="QB433" s="358"/>
      <c r="QC433" s="358"/>
      <c r="QD433" s="358"/>
      <c r="QE433" s="358"/>
      <c r="QF433" s="358"/>
      <c r="QG433" s="358"/>
      <c r="QH433" s="358"/>
      <c r="QI433" s="358"/>
      <c r="QJ433" s="358"/>
      <c r="QK433" s="358"/>
      <c r="QL433" s="358"/>
      <c r="QM433" s="358"/>
      <c r="QN433" s="358"/>
      <c r="QO433" s="358"/>
      <c r="QP433" s="358"/>
      <c r="QQ433" s="358"/>
      <c r="QR433" s="358"/>
      <c r="QS433" s="358"/>
      <c r="QT433" s="358"/>
      <c r="QU433" s="358"/>
      <c r="QV433" s="358"/>
      <c r="QW433" s="358"/>
      <c r="QX433" s="358"/>
      <c r="QY433" s="358"/>
      <c r="QZ433" s="358"/>
      <c r="RA433" s="358"/>
      <c r="RB433" s="358"/>
      <c r="RC433" s="358"/>
      <c r="RD433" s="358"/>
      <c r="RE433" s="358"/>
      <c r="RF433" s="358"/>
      <c r="RG433" s="358"/>
      <c r="RH433" s="358"/>
      <c r="RI433" s="358"/>
      <c r="RJ433" s="358"/>
      <c r="RK433" s="358"/>
      <c r="RL433" s="358"/>
      <c r="RM433" s="358"/>
      <c r="RN433" s="358"/>
      <c r="RO433" s="358"/>
      <c r="RP433" s="358"/>
      <c r="RQ433" s="358"/>
      <c r="RR433" s="358"/>
      <c r="RS433" s="358"/>
      <c r="RT433" s="358"/>
      <c r="RU433" s="358"/>
      <c r="RV433" s="358"/>
      <c r="RW433" s="358"/>
      <c r="RX433" s="358"/>
      <c r="RY433" s="358"/>
      <c r="RZ433" s="358"/>
      <c r="SA433" s="358"/>
      <c r="SB433" s="358"/>
      <c r="SC433" s="358"/>
      <c r="SD433" s="358"/>
      <c r="SE433" s="358"/>
      <c r="SF433" s="358"/>
      <c r="SG433" s="358"/>
      <c r="SH433" s="358"/>
      <c r="SI433" s="358"/>
      <c r="SJ433" s="358"/>
      <c r="SK433" s="358"/>
      <c r="SL433" s="358"/>
      <c r="SM433" s="358"/>
      <c r="SN433" s="358"/>
      <c r="SO433" s="358"/>
      <c r="SP433" s="358"/>
      <c r="SQ433" s="358"/>
      <c r="SR433" s="358"/>
      <c r="SS433" s="358"/>
      <c r="ST433" s="358"/>
      <c r="SU433" s="358"/>
      <c r="SV433" s="358"/>
      <c r="SW433" s="358"/>
      <c r="SX433" s="358"/>
      <c r="SY433" s="358"/>
      <c r="SZ433" s="358"/>
      <c r="TA433" s="358"/>
      <c r="TB433" s="358"/>
      <c r="TC433" s="358"/>
      <c r="TD433" s="358"/>
      <c r="TE433" s="358"/>
      <c r="TF433" s="358"/>
      <c r="TG433" s="358"/>
      <c r="TH433" s="358"/>
      <c r="TI433" s="358"/>
      <c r="TJ433" s="358"/>
      <c r="TK433" s="358"/>
      <c r="TL433" s="358"/>
      <c r="TM433" s="358"/>
      <c r="TN433" s="358"/>
      <c r="TO433" s="358"/>
      <c r="TP433" s="358"/>
      <c r="TQ433" s="358"/>
      <c r="TR433" s="358"/>
      <c r="TS433" s="358"/>
      <c r="TT433" s="358"/>
      <c r="TU433" s="358"/>
      <c r="TV433" s="358"/>
      <c r="TW433" s="358"/>
      <c r="TX433" s="358"/>
      <c r="TY433" s="358"/>
      <c r="TZ433" s="358"/>
      <c r="UA433" s="358"/>
      <c r="UB433" s="358"/>
      <c r="UC433" s="358"/>
      <c r="UD433" s="358"/>
      <c r="UE433" s="358"/>
      <c r="UF433" s="358"/>
      <c r="UG433" s="358"/>
      <c r="UH433" s="358"/>
      <c r="UI433" s="358"/>
      <c r="UJ433" s="358"/>
      <c r="UK433" s="358"/>
      <c r="UL433" s="358"/>
      <c r="UM433" s="358"/>
      <c r="UN433" s="358"/>
      <c r="UO433" s="358"/>
      <c r="UP433" s="358"/>
      <c r="UQ433" s="358"/>
      <c r="UR433" s="358"/>
      <c r="US433" s="358"/>
      <c r="UT433" s="358"/>
      <c r="UU433" s="358"/>
      <c r="UV433" s="358"/>
      <c r="UW433" s="358"/>
      <c r="UX433" s="358"/>
      <c r="UY433" s="358"/>
      <c r="UZ433" s="358"/>
      <c r="VA433" s="358"/>
      <c r="VB433" s="358"/>
      <c r="VC433" s="358"/>
      <c r="VD433" s="358"/>
      <c r="VE433" s="358"/>
      <c r="VF433" s="358"/>
      <c r="VG433" s="358"/>
      <c r="VH433" s="358"/>
      <c r="VI433" s="358"/>
      <c r="VJ433" s="358"/>
      <c r="VK433" s="358"/>
      <c r="VL433" s="358"/>
      <c r="VM433" s="358"/>
      <c r="VN433" s="358"/>
      <c r="VO433" s="358"/>
      <c r="VP433" s="358"/>
      <c r="VQ433" s="358"/>
      <c r="VR433" s="358"/>
      <c r="VS433" s="358"/>
      <c r="VT433" s="358"/>
      <c r="VU433" s="358"/>
      <c r="VV433" s="358"/>
      <c r="VW433" s="358"/>
      <c r="VX433" s="358"/>
      <c r="VY433" s="358"/>
      <c r="VZ433" s="358"/>
      <c r="WA433" s="358"/>
      <c r="WB433" s="358"/>
      <c r="WC433" s="358"/>
      <c r="WD433" s="358"/>
      <c r="WE433" s="358"/>
      <c r="WF433" s="358"/>
      <c r="WG433" s="358"/>
      <c r="WH433" s="358"/>
    </row>
    <row r="434" spans="1:606" s="357" customFormat="1" ht="96.75" customHeight="1">
      <c r="A434" s="359"/>
      <c r="B434" s="775" t="s">
        <v>990</v>
      </c>
      <c r="C434" s="266" t="s">
        <v>991</v>
      </c>
      <c r="D434" s="471" t="s">
        <v>992</v>
      </c>
      <c r="E434" s="373" t="s">
        <v>993</v>
      </c>
      <c r="F434" s="475" t="s">
        <v>113</v>
      </c>
      <c r="G434" s="894">
        <v>43831</v>
      </c>
      <c r="H434" s="894" t="s">
        <v>114</v>
      </c>
      <c r="I434" s="603" t="s">
        <v>0</v>
      </c>
      <c r="J434" s="603" t="s">
        <v>544</v>
      </c>
      <c r="K434" s="603" t="s">
        <v>994</v>
      </c>
      <c r="L434" s="603" t="s">
        <v>54</v>
      </c>
      <c r="M434" s="602">
        <f>M435</f>
        <v>429000</v>
      </c>
      <c r="N434" s="602">
        <f>N435</f>
        <v>429000</v>
      </c>
      <c r="O434" s="602">
        <f>O435</f>
        <v>0</v>
      </c>
      <c r="P434" s="602">
        <f t="shared" ref="P434:R434" si="41">P435</f>
        <v>0</v>
      </c>
      <c r="Q434" s="602">
        <f t="shared" si="41"/>
        <v>0</v>
      </c>
      <c r="R434" s="602">
        <f t="shared" si="41"/>
        <v>0</v>
      </c>
      <c r="S434" s="450"/>
      <c r="BF434" s="358"/>
      <c r="BG434" s="358"/>
      <c r="BH434" s="358"/>
      <c r="BI434" s="358"/>
      <c r="BJ434" s="358"/>
      <c r="BK434" s="358"/>
      <c r="BL434" s="358"/>
      <c r="BM434" s="358"/>
      <c r="BN434" s="358"/>
      <c r="BO434" s="358"/>
      <c r="BP434" s="358"/>
      <c r="BQ434" s="358"/>
      <c r="BR434" s="358"/>
      <c r="BS434" s="358"/>
      <c r="BT434" s="358"/>
      <c r="BU434" s="358"/>
      <c r="BV434" s="358"/>
      <c r="BW434" s="358"/>
      <c r="BX434" s="358"/>
      <c r="BY434" s="358"/>
      <c r="BZ434" s="358"/>
      <c r="CA434" s="358"/>
      <c r="CB434" s="358"/>
      <c r="CC434" s="358"/>
      <c r="CD434" s="358"/>
      <c r="CE434" s="358"/>
      <c r="CF434" s="358"/>
      <c r="CG434" s="358"/>
      <c r="CH434" s="358"/>
      <c r="CI434" s="358"/>
      <c r="CJ434" s="358"/>
      <c r="CK434" s="358"/>
      <c r="CL434" s="358"/>
      <c r="CM434" s="358"/>
      <c r="CN434" s="358"/>
      <c r="CO434" s="358"/>
      <c r="CP434" s="358"/>
      <c r="CQ434" s="358"/>
      <c r="CR434" s="358"/>
      <c r="CS434" s="358"/>
      <c r="CT434" s="358"/>
      <c r="CU434" s="358"/>
      <c r="CV434" s="358"/>
      <c r="CW434" s="358"/>
      <c r="CX434" s="358"/>
      <c r="CY434" s="358"/>
      <c r="CZ434" s="358"/>
      <c r="DA434" s="358"/>
      <c r="DB434" s="358"/>
      <c r="DC434" s="358"/>
      <c r="DD434" s="358"/>
      <c r="DE434" s="358"/>
      <c r="DF434" s="358"/>
      <c r="DG434" s="358"/>
      <c r="DH434" s="358"/>
      <c r="DI434" s="358"/>
      <c r="DJ434" s="358"/>
      <c r="DK434" s="358"/>
      <c r="DL434" s="358"/>
      <c r="DM434" s="358"/>
      <c r="DN434" s="358"/>
      <c r="DO434" s="358"/>
      <c r="DP434" s="358"/>
      <c r="DQ434" s="358"/>
      <c r="DR434" s="358"/>
      <c r="DS434" s="358"/>
      <c r="DT434" s="358"/>
      <c r="DU434" s="358"/>
      <c r="DV434" s="358"/>
      <c r="DW434" s="358"/>
      <c r="DX434" s="358"/>
      <c r="DY434" s="358"/>
      <c r="DZ434" s="358"/>
      <c r="EA434" s="358"/>
      <c r="EB434" s="358"/>
      <c r="EC434" s="358"/>
      <c r="ED434" s="358"/>
      <c r="EE434" s="358"/>
      <c r="EF434" s="358"/>
      <c r="EG434" s="358"/>
      <c r="EH434" s="358"/>
      <c r="EI434" s="358"/>
      <c r="EJ434" s="358"/>
      <c r="EK434" s="358"/>
      <c r="EL434" s="358"/>
      <c r="EM434" s="358"/>
      <c r="EN434" s="358"/>
      <c r="EO434" s="358"/>
      <c r="EP434" s="358"/>
      <c r="EQ434" s="358"/>
      <c r="ER434" s="358"/>
      <c r="ES434" s="358"/>
      <c r="ET434" s="358"/>
      <c r="EU434" s="358"/>
      <c r="EV434" s="358"/>
      <c r="EW434" s="358"/>
      <c r="EX434" s="358"/>
      <c r="EY434" s="358"/>
      <c r="EZ434" s="358"/>
      <c r="FA434" s="358"/>
      <c r="FB434" s="358"/>
      <c r="FC434" s="358"/>
      <c r="FD434" s="358"/>
      <c r="FE434" s="358"/>
      <c r="FF434" s="358"/>
      <c r="FG434" s="358"/>
      <c r="FH434" s="358"/>
      <c r="FI434" s="358"/>
      <c r="FJ434" s="358"/>
      <c r="FK434" s="358"/>
      <c r="FL434" s="358"/>
      <c r="FM434" s="358"/>
      <c r="FN434" s="358"/>
      <c r="FO434" s="358"/>
      <c r="FP434" s="358"/>
      <c r="FQ434" s="358"/>
      <c r="FR434" s="358"/>
      <c r="FS434" s="358"/>
      <c r="FT434" s="358"/>
      <c r="FU434" s="358"/>
      <c r="FV434" s="358"/>
      <c r="FW434" s="358"/>
      <c r="FX434" s="358"/>
      <c r="FY434" s="358"/>
      <c r="FZ434" s="358"/>
      <c r="GA434" s="358"/>
      <c r="GB434" s="358"/>
      <c r="GC434" s="358"/>
      <c r="GD434" s="358"/>
      <c r="GE434" s="358"/>
      <c r="GF434" s="358"/>
      <c r="GG434" s="358"/>
      <c r="GH434" s="358"/>
      <c r="GI434" s="358"/>
      <c r="GJ434" s="358"/>
      <c r="GK434" s="358"/>
      <c r="GL434" s="358"/>
      <c r="GM434" s="358"/>
      <c r="GN434" s="358"/>
      <c r="GO434" s="358"/>
      <c r="GP434" s="358"/>
      <c r="GQ434" s="358"/>
      <c r="GR434" s="358"/>
      <c r="GS434" s="358"/>
      <c r="GT434" s="358"/>
      <c r="GU434" s="358"/>
      <c r="GV434" s="358"/>
      <c r="GW434" s="358"/>
      <c r="GX434" s="358"/>
      <c r="GY434" s="358"/>
      <c r="GZ434" s="358"/>
      <c r="HA434" s="358"/>
      <c r="HB434" s="358"/>
      <c r="HC434" s="358"/>
      <c r="HD434" s="358"/>
      <c r="HE434" s="358"/>
      <c r="HF434" s="358"/>
      <c r="HG434" s="358"/>
      <c r="HH434" s="358"/>
      <c r="HI434" s="358"/>
      <c r="HJ434" s="358"/>
      <c r="HK434" s="358"/>
      <c r="HL434" s="358"/>
      <c r="HM434" s="358"/>
      <c r="HN434" s="358"/>
      <c r="HO434" s="358"/>
      <c r="HP434" s="358"/>
      <c r="HQ434" s="358"/>
      <c r="HR434" s="358"/>
      <c r="HS434" s="358"/>
      <c r="HT434" s="358"/>
      <c r="HU434" s="358"/>
      <c r="HV434" s="358"/>
      <c r="HW434" s="358"/>
      <c r="HX434" s="358"/>
      <c r="HY434" s="358"/>
      <c r="HZ434" s="358"/>
      <c r="IA434" s="358"/>
      <c r="IB434" s="358"/>
      <c r="IC434" s="358"/>
      <c r="ID434" s="358"/>
      <c r="IE434" s="358"/>
      <c r="IF434" s="358"/>
      <c r="IG434" s="358"/>
      <c r="IH434" s="358"/>
      <c r="II434" s="358"/>
      <c r="IJ434" s="358"/>
      <c r="IK434" s="358"/>
      <c r="IL434" s="358"/>
      <c r="IM434" s="358"/>
      <c r="IN434" s="358"/>
      <c r="IO434" s="358"/>
      <c r="IP434" s="358"/>
      <c r="IQ434" s="358"/>
      <c r="IR434" s="358"/>
      <c r="IS434" s="358"/>
      <c r="IT434" s="358"/>
      <c r="IU434" s="358"/>
      <c r="IV434" s="358"/>
      <c r="IW434" s="358"/>
      <c r="IX434" s="358"/>
      <c r="IY434" s="358"/>
      <c r="IZ434" s="358"/>
      <c r="JA434" s="358"/>
      <c r="JB434" s="358"/>
      <c r="JC434" s="358"/>
      <c r="JD434" s="358"/>
      <c r="JE434" s="358"/>
      <c r="JF434" s="358"/>
      <c r="JG434" s="358"/>
      <c r="JH434" s="358"/>
      <c r="JI434" s="358"/>
      <c r="JJ434" s="358"/>
      <c r="JK434" s="358"/>
      <c r="JL434" s="358"/>
      <c r="JM434" s="358"/>
      <c r="JN434" s="358"/>
      <c r="JO434" s="358"/>
      <c r="JP434" s="358"/>
      <c r="JQ434" s="358"/>
      <c r="JR434" s="358"/>
      <c r="JS434" s="358"/>
      <c r="JT434" s="358"/>
      <c r="JU434" s="358"/>
      <c r="JV434" s="358"/>
      <c r="JW434" s="358"/>
      <c r="JX434" s="358"/>
      <c r="JY434" s="358"/>
      <c r="JZ434" s="358"/>
      <c r="KA434" s="358"/>
      <c r="KB434" s="358"/>
      <c r="KC434" s="358"/>
      <c r="KD434" s="358"/>
      <c r="KE434" s="358"/>
      <c r="KF434" s="358"/>
      <c r="KG434" s="358"/>
      <c r="KH434" s="358"/>
      <c r="KI434" s="358"/>
      <c r="KJ434" s="358"/>
      <c r="KK434" s="358"/>
      <c r="KL434" s="358"/>
      <c r="KM434" s="358"/>
      <c r="KN434" s="358"/>
      <c r="KO434" s="358"/>
      <c r="KP434" s="358"/>
      <c r="KQ434" s="358"/>
      <c r="KR434" s="358"/>
      <c r="KS434" s="358"/>
      <c r="KT434" s="358"/>
      <c r="KU434" s="358"/>
      <c r="KV434" s="358"/>
      <c r="KW434" s="358"/>
      <c r="KX434" s="358"/>
      <c r="KY434" s="358"/>
      <c r="KZ434" s="358"/>
      <c r="LA434" s="358"/>
      <c r="LB434" s="358"/>
      <c r="LC434" s="358"/>
      <c r="LD434" s="358"/>
      <c r="LE434" s="358"/>
      <c r="LF434" s="358"/>
      <c r="LG434" s="358"/>
      <c r="LH434" s="358"/>
      <c r="LI434" s="358"/>
      <c r="LJ434" s="358"/>
      <c r="LK434" s="358"/>
      <c r="LL434" s="358"/>
      <c r="LM434" s="358"/>
      <c r="LN434" s="358"/>
      <c r="LO434" s="358"/>
      <c r="LP434" s="358"/>
      <c r="LQ434" s="358"/>
      <c r="LR434" s="358"/>
      <c r="LS434" s="358"/>
      <c r="LT434" s="358"/>
      <c r="LU434" s="358"/>
      <c r="LV434" s="358"/>
      <c r="LW434" s="358"/>
      <c r="LX434" s="358"/>
      <c r="LY434" s="358"/>
      <c r="LZ434" s="358"/>
      <c r="MA434" s="358"/>
      <c r="MB434" s="358"/>
      <c r="MC434" s="358"/>
      <c r="MD434" s="358"/>
      <c r="ME434" s="358"/>
      <c r="MF434" s="358"/>
      <c r="MG434" s="358"/>
      <c r="MH434" s="358"/>
      <c r="MI434" s="358"/>
      <c r="MJ434" s="358"/>
      <c r="MK434" s="358"/>
      <c r="ML434" s="358"/>
      <c r="MM434" s="358"/>
      <c r="MN434" s="358"/>
      <c r="MO434" s="358"/>
      <c r="MP434" s="358"/>
      <c r="MQ434" s="358"/>
      <c r="MR434" s="358"/>
      <c r="MS434" s="358"/>
      <c r="MT434" s="358"/>
      <c r="MU434" s="358"/>
      <c r="MV434" s="358"/>
      <c r="MW434" s="358"/>
      <c r="MX434" s="358"/>
      <c r="MY434" s="358"/>
      <c r="MZ434" s="358"/>
      <c r="NA434" s="358"/>
      <c r="NB434" s="358"/>
      <c r="NC434" s="358"/>
      <c r="ND434" s="358"/>
      <c r="NE434" s="358"/>
      <c r="NF434" s="358"/>
      <c r="NG434" s="358"/>
      <c r="NH434" s="358"/>
      <c r="NI434" s="358"/>
      <c r="NJ434" s="358"/>
      <c r="NK434" s="358"/>
      <c r="NL434" s="358"/>
      <c r="NM434" s="358"/>
      <c r="NN434" s="358"/>
      <c r="NO434" s="358"/>
      <c r="NP434" s="358"/>
      <c r="NQ434" s="358"/>
      <c r="NR434" s="358"/>
      <c r="NS434" s="358"/>
      <c r="NT434" s="358"/>
      <c r="NU434" s="358"/>
      <c r="NV434" s="358"/>
      <c r="NW434" s="358"/>
      <c r="NX434" s="358"/>
      <c r="NY434" s="358"/>
      <c r="NZ434" s="358"/>
      <c r="OA434" s="358"/>
      <c r="OB434" s="358"/>
      <c r="OC434" s="358"/>
      <c r="OD434" s="358"/>
      <c r="OE434" s="358"/>
      <c r="OF434" s="358"/>
      <c r="OG434" s="358"/>
      <c r="OH434" s="358"/>
      <c r="OI434" s="358"/>
      <c r="OJ434" s="358"/>
      <c r="OK434" s="358"/>
      <c r="OL434" s="358"/>
      <c r="OM434" s="358"/>
      <c r="ON434" s="358"/>
      <c r="OO434" s="358"/>
      <c r="OP434" s="358"/>
      <c r="OQ434" s="358"/>
      <c r="OR434" s="358"/>
      <c r="OS434" s="358"/>
      <c r="OT434" s="358"/>
      <c r="OU434" s="358"/>
      <c r="OV434" s="358"/>
      <c r="OW434" s="358"/>
      <c r="OX434" s="358"/>
      <c r="OY434" s="358"/>
      <c r="OZ434" s="358"/>
      <c r="PA434" s="358"/>
      <c r="PB434" s="358"/>
      <c r="PC434" s="358"/>
      <c r="PD434" s="358"/>
      <c r="PE434" s="358"/>
      <c r="PF434" s="358"/>
      <c r="PG434" s="358"/>
      <c r="PH434" s="358"/>
      <c r="PI434" s="358"/>
      <c r="PJ434" s="358"/>
      <c r="PK434" s="358"/>
      <c r="PL434" s="358"/>
      <c r="PM434" s="358"/>
      <c r="PN434" s="358"/>
      <c r="PO434" s="358"/>
      <c r="PP434" s="358"/>
      <c r="PQ434" s="358"/>
      <c r="PR434" s="358"/>
      <c r="PS434" s="358"/>
      <c r="PT434" s="358"/>
      <c r="PU434" s="358"/>
      <c r="PV434" s="358"/>
      <c r="PW434" s="358"/>
      <c r="PX434" s="358"/>
      <c r="PY434" s="358"/>
      <c r="PZ434" s="358"/>
      <c r="QA434" s="358"/>
      <c r="QB434" s="358"/>
      <c r="QC434" s="358"/>
      <c r="QD434" s="358"/>
      <c r="QE434" s="358"/>
      <c r="QF434" s="358"/>
      <c r="QG434" s="358"/>
      <c r="QH434" s="358"/>
      <c r="QI434" s="358"/>
      <c r="QJ434" s="358"/>
      <c r="QK434" s="358"/>
      <c r="QL434" s="358"/>
      <c r="QM434" s="358"/>
      <c r="QN434" s="358"/>
      <c r="QO434" s="358"/>
      <c r="QP434" s="358"/>
      <c r="QQ434" s="358"/>
      <c r="QR434" s="358"/>
      <c r="QS434" s="358"/>
      <c r="QT434" s="358"/>
      <c r="QU434" s="358"/>
      <c r="QV434" s="358"/>
      <c r="QW434" s="358"/>
      <c r="QX434" s="358"/>
      <c r="QY434" s="358"/>
      <c r="QZ434" s="358"/>
      <c r="RA434" s="358"/>
      <c r="RB434" s="358"/>
      <c r="RC434" s="358"/>
      <c r="RD434" s="358"/>
      <c r="RE434" s="358"/>
      <c r="RF434" s="358"/>
      <c r="RG434" s="358"/>
      <c r="RH434" s="358"/>
      <c r="RI434" s="358"/>
      <c r="RJ434" s="358"/>
      <c r="RK434" s="358"/>
      <c r="RL434" s="358"/>
      <c r="RM434" s="358"/>
      <c r="RN434" s="358"/>
      <c r="RO434" s="358"/>
      <c r="RP434" s="358"/>
      <c r="RQ434" s="358"/>
      <c r="RR434" s="358"/>
      <c r="RS434" s="358"/>
      <c r="RT434" s="358"/>
      <c r="RU434" s="358"/>
      <c r="RV434" s="358"/>
      <c r="RW434" s="358"/>
      <c r="RX434" s="358"/>
      <c r="RY434" s="358"/>
      <c r="RZ434" s="358"/>
      <c r="SA434" s="358"/>
      <c r="SB434" s="358"/>
      <c r="SC434" s="358"/>
      <c r="SD434" s="358"/>
      <c r="SE434" s="358"/>
      <c r="SF434" s="358"/>
      <c r="SG434" s="358"/>
      <c r="SH434" s="358"/>
      <c r="SI434" s="358"/>
      <c r="SJ434" s="358"/>
      <c r="SK434" s="358"/>
      <c r="SL434" s="358"/>
      <c r="SM434" s="358"/>
      <c r="SN434" s="358"/>
      <c r="SO434" s="358"/>
      <c r="SP434" s="358"/>
      <c r="SQ434" s="358"/>
      <c r="SR434" s="358"/>
      <c r="SS434" s="358"/>
      <c r="ST434" s="358"/>
      <c r="SU434" s="358"/>
      <c r="SV434" s="358"/>
      <c r="SW434" s="358"/>
      <c r="SX434" s="358"/>
      <c r="SY434" s="358"/>
      <c r="SZ434" s="358"/>
      <c r="TA434" s="358"/>
      <c r="TB434" s="358"/>
      <c r="TC434" s="358"/>
      <c r="TD434" s="358"/>
      <c r="TE434" s="358"/>
      <c r="TF434" s="358"/>
      <c r="TG434" s="358"/>
      <c r="TH434" s="358"/>
      <c r="TI434" s="358"/>
      <c r="TJ434" s="358"/>
      <c r="TK434" s="358"/>
      <c r="TL434" s="358"/>
      <c r="TM434" s="358"/>
      <c r="TN434" s="358"/>
      <c r="TO434" s="358"/>
      <c r="TP434" s="358"/>
      <c r="TQ434" s="358"/>
      <c r="TR434" s="358"/>
      <c r="TS434" s="358"/>
      <c r="TT434" s="358"/>
      <c r="TU434" s="358"/>
      <c r="TV434" s="358"/>
      <c r="TW434" s="358"/>
      <c r="TX434" s="358"/>
      <c r="TY434" s="358"/>
      <c r="TZ434" s="358"/>
      <c r="UA434" s="358"/>
      <c r="UB434" s="358"/>
      <c r="UC434" s="358"/>
      <c r="UD434" s="358"/>
      <c r="UE434" s="358"/>
      <c r="UF434" s="358"/>
      <c r="UG434" s="358"/>
      <c r="UH434" s="358"/>
      <c r="UI434" s="358"/>
      <c r="UJ434" s="358"/>
      <c r="UK434" s="358"/>
      <c r="UL434" s="358"/>
      <c r="UM434" s="358"/>
      <c r="UN434" s="358"/>
      <c r="UO434" s="358"/>
      <c r="UP434" s="358"/>
      <c r="UQ434" s="358"/>
      <c r="UR434" s="358"/>
      <c r="US434" s="358"/>
      <c r="UT434" s="358"/>
      <c r="UU434" s="358"/>
      <c r="UV434" s="358"/>
      <c r="UW434" s="358"/>
      <c r="UX434" s="358"/>
      <c r="UY434" s="358"/>
      <c r="UZ434" s="358"/>
      <c r="VA434" s="358"/>
      <c r="VB434" s="358"/>
      <c r="VC434" s="358"/>
      <c r="VD434" s="358"/>
      <c r="VE434" s="358"/>
      <c r="VF434" s="358"/>
      <c r="VG434" s="358"/>
      <c r="VH434" s="358"/>
      <c r="VI434" s="358"/>
      <c r="VJ434" s="358"/>
      <c r="VK434" s="358"/>
      <c r="VL434" s="358"/>
      <c r="VM434" s="358"/>
      <c r="VN434" s="358"/>
      <c r="VO434" s="358"/>
      <c r="VP434" s="358"/>
      <c r="VQ434" s="358"/>
      <c r="VR434" s="358"/>
      <c r="VS434" s="358"/>
      <c r="VT434" s="358"/>
      <c r="VU434" s="358"/>
      <c r="VV434" s="358"/>
      <c r="VW434" s="358"/>
      <c r="VX434" s="358"/>
      <c r="VY434" s="358"/>
      <c r="VZ434" s="358"/>
      <c r="WA434" s="358"/>
      <c r="WB434" s="358"/>
      <c r="WC434" s="358"/>
      <c r="WD434" s="358"/>
      <c r="WE434" s="358"/>
      <c r="WF434" s="358"/>
      <c r="WG434" s="358"/>
      <c r="WH434" s="358"/>
    </row>
    <row r="435" spans="1:606" s="357" customFormat="1" ht="105.75" customHeight="1">
      <c r="A435" s="359"/>
      <c r="B435" s="777"/>
      <c r="C435" s="222"/>
      <c r="D435" s="181"/>
      <c r="E435" s="374"/>
      <c r="F435" s="474"/>
      <c r="G435" s="901"/>
      <c r="H435" s="901"/>
      <c r="I435" s="603" t="s">
        <v>0</v>
      </c>
      <c r="J435" s="603" t="s">
        <v>544</v>
      </c>
      <c r="K435" s="603" t="s">
        <v>994</v>
      </c>
      <c r="L435" s="603" t="s">
        <v>6</v>
      </c>
      <c r="M435" s="604">
        <v>429000</v>
      </c>
      <c r="N435" s="604">
        <v>429000</v>
      </c>
      <c r="O435" s="604"/>
      <c r="P435" s="605"/>
      <c r="Q435" s="606"/>
      <c r="R435" s="606"/>
      <c r="S435" s="364">
        <v>3</v>
      </c>
      <c r="BF435" s="358"/>
      <c r="BG435" s="358"/>
      <c r="BH435" s="358"/>
      <c r="BI435" s="358"/>
      <c r="BJ435" s="358"/>
      <c r="BK435" s="358"/>
      <c r="BL435" s="358"/>
      <c r="BM435" s="358"/>
      <c r="BN435" s="358"/>
      <c r="BO435" s="358"/>
      <c r="BP435" s="358"/>
      <c r="BQ435" s="358"/>
      <c r="BR435" s="358"/>
      <c r="BS435" s="358"/>
      <c r="BT435" s="358"/>
      <c r="BU435" s="358"/>
      <c r="BV435" s="358"/>
      <c r="BW435" s="358"/>
      <c r="BX435" s="358"/>
      <c r="BY435" s="358"/>
      <c r="BZ435" s="358"/>
      <c r="CA435" s="358"/>
      <c r="CB435" s="358"/>
      <c r="CC435" s="358"/>
      <c r="CD435" s="358"/>
      <c r="CE435" s="358"/>
      <c r="CF435" s="358"/>
      <c r="CG435" s="358"/>
      <c r="CH435" s="358"/>
      <c r="CI435" s="358"/>
      <c r="CJ435" s="358"/>
      <c r="CK435" s="358"/>
      <c r="CL435" s="358"/>
      <c r="CM435" s="358"/>
      <c r="CN435" s="358"/>
      <c r="CO435" s="358"/>
      <c r="CP435" s="358"/>
      <c r="CQ435" s="358"/>
      <c r="CR435" s="358"/>
      <c r="CS435" s="358"/>
      <c r="CT435" s="358"/>
      <c r="CU435" s="358"/>
      <c r="CV435" s="358"/>
      <c r="CW435" s="358"/>
      <c r="CX435" s="358"/>
      <c r="CY435" s="358"/>
      <c r="CZ435" s="358"/>
      <c r="DA435" s="358"/>
      <c r="DB435" s="358"/>
      <c r="DC435" s="358"/>
      <c r="DD435" s="358"/>
      <c r="DE435" s="358"/>
      <c r="DF435" s="358"/>
      <c r="DG435" s="358"/>
      <c r="DH435" s="358"/>
      <c r="DI435" s="358"/>
      <c r="DJ435" s="358"/>
      <c r="DK435" s="358"/>
      <c r="DL435" s="358"/>
      <c r="DM435" s="358"/>
      <c r="DN435" s="358"/>
      <c r="DO435" s="358"/>
      <c r="DP435" s="358"/>
      <c r="DQ435" s="358"/>
      <c r="DR435" s="358"/>
      <c r="DS435" s="358"/>
      <c r="DT435" s="358"/>
      <c r="DU435" s="358"/>
      <c r="DV435" s="358"/>
      <c r="DW435" s="358"/>
      <c r="DX435" s="358"/>
      <c r="DY435" s="358"/>
      <c r="DZ435" s="358"/>
      <c r="EA435" s="358"/>
      <c r="EB435" s="358"/>
      <c r="EC435" s="358"/>
      <c r="ED435" s="358"/>
      <c r="EE435" s="358"/>
      <c r="EF435" s="358"/>
      <c r="EG435" s="358"/>
      <c r="EH435" s="358"/>
      <c r="EI435" s="358"/>
      <c r="EJ435" s="358"/>
      <c r="EK435" s="358"/>
      <c r="EL435" s="358"/>
      <c r="EM435" s="358"/>
      <c r="EN435" s="358"/>
      <c r="EO435" s="358"/>
      <c r="EP435" s="358"/>
      <c r="EQ435" s="358"/>
      <c r="ER435" s="358"/>
      <c r="ES435" s="358"/>
      <c r="ET435" s="358"/>
      <c r="EU435" s="358"/>
      <c r="EV435" s="358"/>
      <c r="EW435" s="358"/>
      <c r="EX435" s="358"/>
      <c r="EY435" s="358"/>
      <c r="EZ435" s="358"/>
      <c r="FA435" s="358"/>
      <c r="FB435" s="358"/>
      <c r="FC435" s="358"/>
      <c r="FD435" s="358"/>
      <c r="FE435" s="358"/>
      <c r="FF435" s="358"/>
      <c r="FG435" s="358"/>
      <c r="FH435" s="358"/>
      <c r="FI435" s="358"/>
      <c r="FJ435" s="358"/>
      <c r="FK435" s="358"/>
      <c r="FL435" s="358"/>
      <c r="FM435" s="358"/>
      <c r="FN435" s="358"/>
      <c r="FO435" s="358"/>
      <c r="FP435" s="358"/>
      <c r="FQ435" s="358"/>
      <c r="FR435" s="358"/>
      <c r="FS435" s="358"/>
      <c r="FT435" s="358"/>
      <c r="FU435" s="358"/>
      <c r="FV435" s="358"/>
      <c r="FW435" s="358"/>
      <c r="FX435" s="358"/>
      <c r="FY435" s="358"/>
      <c r="FZ435" s="358"/>
      <c r="GA435" s="358"/>
      <c r="GB435" s="358"/>
      <c r="GC435" s="358"/>
      <c r="GD435" s="358"/>
      <c r="GE435" s="358"/>
      <c r="GF435" s="358"/>
      <c r="GG435" s="358"/>
      <c r="GH435" s="358"/>
      <c r="GI435" s="358"/>
      <c r="GJ435" s="358"/>
      <c r="GK435" s="358"/>
      <c r="GL435" s="358"/>
      <c r="GM435" s="358"/>
      <c r="GN435" s="358"/>
      <c r="GO435" s="358"/>
      <c r="GP435" s="358"/>
      <c r="GQ435" s="358"/>
      <c r="GR435" s="358"/>
      <c r="GS435" s="358"/>
      <c r="GT435" s="358"/>
      <c r="GU435" s="358"/>
      <c r="GV435" s="358"/>
      <c r="GW435" s="358"/>
      <c r="GX435" s="358"/>
      <c r="GY435" s="358"/>
      <c r="GZ435" s="358"/>
      <c r="HA435" s="358"/>
      <c r="HB435" s="358"/>
      <c r="HC435" s="358"/>
      <c r="HD435" s="358"/>
      <c r="HE435" s="358"/>
      <c r="HF435" s="358"/>
      <c r="HG435" s="358"/>
      <c r="HH435" s="358"/>
      <c r="HI435" s="358"/>
      <c r="HJ435" s="358"/>
      <c r="HK435" s="358"/>
      <c r="HL435" s="358"/>
      <c r="HM435" s="358"/>
      <c r="HN435" s="358"/>
      <c r="HO435" s="358"/>
      <c r="HP435" s="358"/>
      <c r="HQ435" s="358"/>
      <c r="HR435" s="358"/>
      <c r="HS435" s="358"/>
      <c r="HT435" s="358"/>
      <c r="HU435" s="358"/>
      <c r="HV435" s="358"/>
      <c r="HW435" s="358"/>
      <c r="HX435" s="358"/>
      <c r="HY435" s="358"/>
      <c r="HZ435" s="358"/>
      <c r="IA435" s="358"/>
      <c r="IB435" s="358"/>
      <c r="IC435" s="358"/>
      <c r="ID435" s="358"/>
      <c r="IE435" s="358"/>
      <c r="IF435" s="358"/>
      <c r="IG435" s="358"/>
      <c r="IH435" s="358"/>
      <c r="II435" s="358"/>
      <c r="IJ435" s="358"/>
      <c r="IK435" s="358"/>
      <c r="IL435" s="358"/>
      <c r="IM435" s="358"/>
      <c r="IN435" s="358"/>
      <c r="IO435" s="358"/>
      <c r="IP435" s="358"/>
      <c r="IQ435" s="358"/>
      <c r="IR435" s="358"/>
      <c r="IS435" s="358"/>
      <c r="IT435" s="358"/>
      <c r="IU435" s="358"/>
      <c r="IV435" s="358"/>
      <c r="IW435" s="358"/>
      <c r="IX435" s="358"/>
      <c r="IY435" s="358"/>
      <c r="IZ435" s="358"/>
      <c r="JA435" s="358"/>
      <c r="JB435" s="358"/>
      <c r="JC435" s="358"/>
      <c r="JD435" s="358"/>
      <c r="JE435" s="358"/>
      <c r="JF435" s="358"/>
      <c r="JG435" s="358"/>
      <c r="JH435" s="358"/>
      <c r="JI435" s="358"/>
      <c r="JJ435" s="358"/>
      <c r="JK435" s="358"/>
      <c r="JL435" s="358"/>
      <c r="JM435" s="358"/>
      <c r="JN435" s="358"/>
      <c r="JO435" s="358"/>
      <c r="JP435" s="358"/>
      <c r="JQ435" s="358"/>
      <c r="JR435" s="358"/>
      <c r="JS435" s="358"/>
      <c r="JT435" s="358"/>
      <c r="JU435" s="358"/>
      <c r="JV435" s="358"/>
      <c r="JW435" s="358"/>
      <c r="JX435" s="358"/>
      <c r="JY435" s="358"/>
      <c r="JZ435" s="358"/>
      <c r="KA435" s="358"/>
      <c r="KB435" s="358"/>
      <c r="KC435" s="358"/>
      <c r="KD435" s="358"/>
      <c r="KE435" s="358"/>
      <c r="KF435" s="358"/>
      <c r="KG435" s="358"/>
      <c r="KH435" s="358"/>
      <c r="KI435" s="358"/>
      <c r="KJ435" s="358"/>
      <c r="KK435" s="358"/>
      <c r="KL435" s="358"/>
      <c r="KM435" s="358"/>
      <c r="KN435" s="358"/>
      <c r="KO435" s="358"/>
      <c r="KP435" s="358"/>
      <c r="KQ435" s="358"/>
      <c r="KR435" s="358"/>
      <c r="KS435" s="358"/>
      <c r="KT435" s="358"/>
      <c r="KU435" s="358"/>
      <c r="KV435" s="358"/>
      <c r="KW435" s="358"/>
      <c r="KX435" s="358"/>
      <c r="KY435" s="358"/>
      <c r="KZ435" s="358"/>
      <c r="LA435" s="358"/>
      <c r="LB435" s="358"/>
      <c r="LC435" s="358"/>
      <c r="LD435" s="358"/>
      <c r="LE435" s="358"/>
      <c r="LF435" s="358"/>
      <c r="LG435" s="358"/>
      <c r="LH435" s="358"/>
      <c r="LI435" s="358"/>
      <c r="LJ435" s="358"/>
      <c r="LK435" s="358"/>
      <c r="LL435" s="358"/>
      <c r="LM435" s="358"/>
      <c r="LN435" s="358"/>
      <c r="LO435" s="358"/>
      <c r="LP435" s="358"/>
      <c r="LQ435" s="358"/>
      <c r="LR435" s="358"/>
      <c r="LS435" s="358"/>
      <c r="LT435" s="358"/>
      <c r="LU435" s="358"/>
      <c r="LV435" s="358"/>
      <c r="LW435" s="358"/>
      <c r="LX435" s="358"/>
      <c r="LY435" s="358"/>
      <c r="LZ435" s="358"/>
      <c r="MA435" s="358"/>
      <c r="MB435" s="358"/>
      <c r="MC435" s="358"/>
      <c r="MD435" s="358"/>
      <c r="ME435" s="358"/>
      <c r="MF435" s="358"/>
      <c r="MG435" s="358"/>
      <c r="MH435" s="358"/>
      <c r="MI435" s="358"/>
      <c r="MJ435" s="358"/>
      <c r="MK435" s="358"/>
      <c r="ML435" s="358"/>
      <c r="MM435" s="358"/>
      <c r="MN435" s="358"/>
      <c r="MO435" s="358"/>
      <c r="MP435" s="358"/>
      <c r="MQ435" s="358"/>
      <c r="MR435" s="358"/>
      <c r="MS435" s="358"/>
      <c r="MT435" s="358"/>
      <c r="MU435" s="358"/>
      <c r="MV435" s="358"/>
      <c r="MW435" s="358"/>
      <c r="MX435" s="358"/>
      <c r="MY435" s="358"/>
      <c r="MZ435" s="358"/>
      <c r="NA435" s="358"/>
      <c r="NB435" s="358"/>
      <c r="NC435" s="358"/>
      <c r="ND435" s="358"/>
      <c r="NE435" s="358"/>
      <c r="NF435" s="358"/>
      <c r="NG435" s="358"/>
      <c r="NH435" s="358"/>
      <c r="NI435" s="358"/>
      <c r="NJ435" s="358"/>
      <c r="NK435" s="358"/>
      <c r="NL435" s="358"/>
      <c r="NM435" s="358"/>
      <c r="NN435" s="358"/>
      <c r="NO435" s="358"/>
      <c r="NP435" s="358"/>
      <c r="NQ435" s="358"/>
      <c r="NR435" s="358"/>
      <c r="NS435" s="358"/>
      <c r="NT435" s="358"/>
      <c r="NU435" s="358"/>
      <c r="NV435" s="358"/>
      <c r="NW435" s="358"/>
      <c r="NX435" s="358"/>
      <c r="NY435" s="358"/>
      <c r="NZ435" s="358"/>
      <c r="OA435" s="358"/>
      <c r="OB435" s="358"/>
      <c r="OC435" s="358"/>
      <c r="OD435" s="358"/>
      <c r="OE435" s="358"/>
      <c r="OF435" s="358"/>
      <c r="OG435" s="358"/>
      <c r="OH435" s="358"/>
      <c r="OI435" s="358"/>
      <c r="OJ435" s="358"/>
      <c r="OK435" s="358"/>
      <c r="OL435" s="358"/>
      <c r="OM435" s="358"/>
      <c r="ON435" s="358"/>
      <c r="OO435" s="358"/>
      <c r="OP435" s="358"/>
      <c r="OQ435" s="358"/>
      <c r="OR435" s="358"/>
      <c r="OS435" s="358"/>
      <c r="OT435" s="358"/>
      <c r="OU435" s="358"/>
      <c r="OV435" s="358"/>
      <c r="OW435" s="358"/>
      <c r="OX435" s="358"/>
      <c r="OY435" s="358"/>
      <c r="OZ435" s="358"/>
      <c r="PA435" s="358"/>
      <c r="PB435" s="358"/>
      <c r="PC435" s="358"/>
      <c r="PD435" s="358"/>
      <c r="PE435" s="358"/>
      <c r="PF435" s="358"/>
      <c r="PG435" s="358"/>
      <c r="PH435" s="358"/>
      <c r="PI435" s="358"/>
      <c r="PJ435" s="358"/>
      <c r="PK435" s="358"/>
      <c r="PL435" s="358"/>
      <c r="PM435" s="358"/>
      <c r="PN435" s="358"/>
      <c r="PO435" s="358"/>
      <c r="PP435" s="358"/>
      <c r="PQ435" s="358"/>
      <c r="PR435" s="358"/>
      <c r="PS435" s="358"/>
      <c r="PT435" s="358"/>
      <c r="PU435" s="358"/>
      <c r="PV435" s="358"/>
      <c r="PW435" s="358"/>
      <c r="PX435" s="358"/>
      <c r="PY435" s="358"/>
      <c r="PZ435" s="358"/>
      <c r="QA435" s="358"/>
      <c r="QB435" s="358"/>
      <c r="QC435" s="358"/>
      <c r="QD435" s="358"/>
      <c r="QE435" s="358"/>
      <c r="QF435" s="358"/>
      <c r="QG435" s="358"/>
      <c r="QH435" s="358"/>
      <c r="QI435" s="358"/>
      <c r="QJ435" s="358"/>
      <c r="QK435" s="358"/>
      <c r="QL435" s="358"/>
      <c r="QM435" s="358"/>
      <c r="QN435" s="358"/>
      <c r="QO435" s="358"/>
      <c r="QP435" s="358"/>
      <c r="QQ435" s="358"/>
      <c r="QR435" s="358"/>
      <c r="QS435" s="358"/>
      <c r="QT435" s="358"/>
      <c r="QU435" s="358"/>
      <c r="QV435" s="358"/>
      <c r="QW435" s="358"/>
      <c r="QX435" s="358"/>
      <c r="QY435" s="358"/>
      <c r="QZ435" s="358"/>
      <c r="RA435" s="358"/>
      <c r="RB435" s="358"/>
      <c r="RC435" s="358"/>
      <c r="RD435" s="358"/>
      <c r="RE435" s="358"/>
      <c r="RF435" s="358"/>
      <c r="RG435" s="358"/>
      <c r="RH435" s="358"/>
      <c r="RI435" s="358"/>
      <c r="RJ435" s="358"/>
      <c r="RK435" s="358"/>
      <c r="RL435" s="358"/>
      <c r="RM435" s="358"/>
      <c r="RN435" s="358"/>
      <c r="RO435" s="358"/>
      <c r="RP435" s="358"/>
      <c r="RQ435" s="358"/>
      <c r="RR435" s="358"/>
      <c r="RS435" s="358"/>
      <c r="RT435" s="358"/>
      <c r="RU435" s="358"/>
      <c r="RV435" s="358"/>
      <c r="RW435" s="358"/>
      <c r="RX435" s="358"/>
      <c r="RY435" s="358"/>
      <c r="RZ435" s="358"/>
      <c r="SA435" s="358"/>
      <c r="SB435" s="358"/>
      <c r="SC435" s="358"/>
      <c r="SD435" s="358"/>
      <c r="SE435" s="358"/>
      <c r="SF435" s="358"/>
      <c r="SG435" s="358"/>
      <c r="SH435" s="358"/>
      <c r="SI435" s="358"/>
      <c r="SJ435" s="358"/>
      <c r="SK435" s="358"/>
      <c r="SL435" s="358"/>
      <c r="SM435" s="358"/>
      <c r="SN435" s="358"/>
      <c r="SO435" s="358"/>
      <c r="SP435" s="358"/>
      <c r="SQ435" s="358"/>
      <c r="SR435" s="358"/>
      <c r="SS435" s="358"/>
      <c r="ST435" s="358"/>
      <c r="SU435" s="358"/>
      <c r="SV435" s="358"/>
      <c r="SW435" s="358"/>
      <c r="SX435" s="358"/>
      <c r="SY435" s="358"/>
      <c r="SZ435" s="358"/>
      <c r="TA435" s="358"/>
      <c r="TB435" s="358"/>
      <c r="TC435" s="358"/>
      <c r="TD435" s="358"/>
      <c r="TE435" s="358"/>
      <c r="TF435" s="358"/>
      <c r="TG435" s="358"/>
      <c r="TH435" s="358"/>
      <c r="TI435" s="358"/>
      <c r="TJ435" s="358"/>
      <c r="TK435" s="358"/>
      <c r="TL435" s="358"/>
      <c r="TM435" s="358"/>
      <c r="TN435" s="358"/>
      <c r="TO435" s="358"/>
      <c r="TP435" s="358"/>
      <c r="TQ435" s="358"/>
      <c r="TR435" s="358"/>
      <c r="TS435" s="358"/>
      <c r="TT435" s="358"/>
      <c r="TU435" s="358"/>
      <c r="TV435" s="358"/>
      <c r="TW435" s="358"/>
      <c r="TX435" s="358"/>
      <c r="TY435" s="358"/>
      <c r="TZ435" s="358"/>
      <c r="UA435" s="358"/>
      <c r="UB435" s="358"/>
      <c r="UC435" s="358"/>
      <c r="UD435" s="358"/>
      <c r="UE435" s="358"/>
      <c r="UF435" s="358"/>
      <c r="UG435" s="358"/>
      <c r="UH435" s="358"/>
      <c r="UI435" s="358"/>
      <c r="UJ435" s="358"/>
      <c r="UK435" s="358"/>
      <c r="UL435" s="358"/>
      <c r="UM435" s="358"/>
      <c r="UN435" s="358"/>
      <c r="UO435" s="358"/>
      <c r="UP435" s="358"/>
      <c r="UQ435" s="358"/>
      <c r="UR435" s="358"/>
      <c r="US435" s="358"/>
      <c r="UT435" s="358"/>
      <c r="UU435" s="358"/>
      <c r="UV435" s="358"/>
      <c r="UW435" s="358"/>
      <c r="UX435" s="358"/>
      <c r="UY435" s="358"/>
      <c r="UZ435" s="358"/>
      <c r="VA435" s="358"/>
      <c r="VB435" s="358"/>
      <c r="VC435" s="358"/>
      <c r="VD435" s="358"/>
      <c r="VE435" s="358"/>
      <c r="VF435" s="358"/>
      <c r="VG435" s="358"/>
      <c r="VH435" s="358"/>
      <c r="VI435" s="358"/>
      <c r="VJ435" s="358"/>
      <c r="VK435" s="358"/>
      <c r="VL435" s="358"/>
      <c r="VM435" s="358"/>
      <c r="VN435" s="358"/>
      <c r="VO435" s="358"/>
      <c r="VP435" s="358"/>
      <c r="VQ435" s="358"/>
      <c r="VR435" s="358"/>
      <c r="VS435" s="358"/>
      <c r="VT435" s="358"/>
      <c r="VU435" s="358"/>
      <c r="VV435" s="358"/>
      <c r="VW435" s="358"/>
      <c r="VX435" s="358"/>
      <c r="VY435" s="358"/>
      <c r="VZ435" s="358"/>
      <c r="WA435" s="358"/>
      <c r="WB435" s="358"/>
      <c r="WC435" s="358"/>
      <c r="WD435" s="358"/>
      <c r="WE435" s="358"/>
      <c r="WF435" s="358"/>
      <c r="WG435" s="358"/>
      <c r="WH435" s="358"/>
    </row>
    <row r="436" spans="1:606" s="357" customFormat="1" ht="105.75" customHeight="1">
      <c r="A436" s="359"/>
      <c r="B436" s="775" t="s">
        <v>995</v>
      </c>
      <c r="C436" s="266" t="s">
        <v>991</v>
      </c>
      <c r="D436" s="471" t="s">
        <v>992</v>
      </c>
      <c r="E436" s="373" t="s">
        <v>961</v>
      </c>
      <c r="F436" s="475" t="s">
        <v>113</v>
      </c>
      <c r="G436" s="894">
        <v>43831</v>
      </c>
      <c r="H436" s="894" t="s">
        <v>114</v>
      </c>
      <c r="I436" s="603" t="s">
        <v>0</v>
      </c>
      <c r="J436" s="603" t="s">
        <v>544</v>
      </c>
      <c r="K436" s="603" t="s">
        <v>996</v>
      </c>
      <c r="L436" s="603" t="s">
        <v>54</v>
      </c>
      <c r="M436" s="602">
        <f t="shared" ref="M436:R436" si="42">M437</f>
        <v>128200</v>
      </c>
      <c r="N436" s="602">
        <f t="shared" si="42"/>
        <v>128200</v>
      </c>
      <c r="O436" s="602">
        <f t="shared" si="42"/>
        <v>0</v>
      </c>
      <c r="P436" s="602">
        <f t="shared" si="42"/>
        <v>0</v>
      </c>
      <c r="Q436" s="602">
        <f t="shared" si="42"/>
        <v>0</v>
      </c>
      <c r="R436" s="602">
        <f t="shared" si="42"/>
        <v>0</v>
      </c>
      <c r="S436" s="450"/>
      <c r="BF436" s="358"/>
      <c r="BG436" s="358"/>
      <c r="BH436" s="358"/>
      <c r="BI436" s="358"/>
      <c r="BJ436" s="358"/>
      <c r="BK436" s="358"/>
      <c r="BL436" s="358"/>
      <c r="BM436" s="358"/>
      <c r="BN436" s="358"/>
      <c r="BO436" s="358"/>
      <c r="BP436" s="358"/>
      <c r="BQ436" s="358"/>
      <c r="BR436" s="358"/>
      <c r="BS436" s="358"/>
      <c r="BT436" s="358"/>
      <c r="BU436" s="358"/>
      <c r="BV436" s="358"/>
      <c r="BW436" s="358"/>
      <c r="BX436" s="358"/>
      <c r="BY436" s="358"/>
      <c r="BZ436" s="358"/>
      <c r="CA436" s="358"/>
      <c r="CB436" s="358"/>
      <c r="CC436" s="358"/>
      <c r="CD436" s="358"/>
      <c r="CE436" s="358"/>
      <c r="CF436" s="358"/>
      <c r="CG436" s="358"/>
      <c r="CH436" s="358"/>
      <c r="CI436" s="358"/>
      <c r="CJ436" s="358"/>
      <c r="CK436" s="358"/>
      <c r="CL436" s="358"/>
      <c r="CM436" s="358"/>
      <c r="CN436" s="358"/>
      <c r="CO436" s="358"/>
      <c r="CP436" s="358"/>
      <c r="CQ436" s="358"/>
      <c r="CR436" s="358"/>
      <c r="CS436" s="358"/>
      <c r="CT436" s="358"/>
      <c r="CU436" s="358"/>
      <c r="CV436" s="358"/>
      <c r="CW436" s="358"/>
      <c r="CX436" s="358"/>
      <c r="CY436" s="358"/>
      <c r="CZ436" s="358"/>
      <c r="DA436" s="358"/>
      <c r="DB436" s="358"/>
      <c r="DC436" s="358"/>
      <c r="DD436" s="358"/>
      <c r="DE436" s="358"/>
      <c r="DF436" s="358"/>
      <c r="DG436" s="358"/>
      <c r="DH436" s="358"/>
      <c r="DI436" s="358"/>
      <c r="DJ436" s="358"/>
      <c r="DK436" s="358"/>
      <c r="DL436" s="358"/>
      <c r="DM436" s="358"/>
      <c r="DN436" s="358"/>
      <c r="DO436" s="358"/>
      <c r="DP436" s="358"/>
      <c r="DQ436" s="358"/>
      <c r="DR436" s="358"/>
      <c r="DS436" s="358"/>
      <c r="DT436" s="358"/>
      <c r="DU436" s="358"/>
      <c r="DV436" s="358"/>
      <c r="DW436" s="358"/>
      <c r="DX436" s="358"/>
      <c r="DY436" s="358"/>
      <c r="DZ436" s="358"/>
      <c r="EA436" s="358"/>
      <c r="EB436" s="358"/>
      <c r="EC436" s="358"/>
      <c r="ED436" s="358"/>
      <c r="EE436" s="358"/>
      <c r="EF436" s="358"/>
      <c r="EG436" s="358"/>
      <c r="EH436" s="358"/>
      <c r="EI436" s="358"/>
      <c r="EJ436" s="358"/>
      <c r="EK436" s="358"/>
      <c r="EL436" s="358"/>
      <c r="EM436" s="358"/>
      <c r="EN436" s="358"/>
      <c r="EO436" s="358"/>
      <c r="EP436" s="358"/>
      <c r="EQ436" s="358"/>
      <c r="ER436" s="358"/>
      <c r="ES436" s="358"/>
      <c r="ET436" s="358"/>
      <c r="EU436" s="358"/>
      <c r="EV436" s="358"/>
      <c r="EW436" s="358"/>
      <c r="EX436" s="358"/>
      <c r="EY436" s="358"/>
      <c r="EZ436" s="358"/>
      <c r="FA436" s="358"/>
      <c r="FB436" s="358"/>
      <c r="FC436" s="358"/>
      <c r="FD436" s="358"/>
      <c r="FE436" s="358"/>
      <c r="FF436" s="358"/>
      <c r="FG436" s="358"/>
      <c r="FH436" s="358"/>
      <c r="FI436" s="358"/>
      <c r="FJ436" s="358"/>
      <c r="FK436" s="358"/>
      <c r="FL436" s="358"/>
      <c r="FM436" s="358"/>
      <c r="FN436" s="358"/>
      <c r="FO436" s="358"/>
      <c r="FP436" s="358"/>
      <c r="FQ436" s="358"/>
      <c r="FR436" s="358"/>
      <c r="FS436" s="358"/>
      <c r="FT436" s="358"/>
      <c r="FU436" s="358"/>
      <c r="FV436" s="358"/>
      <c r="FW436" s="358"/>
      <c r="FX436" s="358"/>
      <c r="FY436" s="358"/>
      <c r="FZ436" s="358"/>
      <c r="GA436" s="358"/>
      <c r="GB436" s="358"/>
      <c r="GC436" s="358"/>
      <c r="GD436" s="358"/>
      <c r="GE436" s="358"/>
      <c r="GF436" s="358"/>
      <c r="GG436" s="358"/>
      <c r="GH436" s="358"/>
      <c r="GI436" s="358"/>
      <c r="GJ436" s="358"/>
      <c r="GK436" s="358"/>
      <c r="GL436" s="358"/>
      <c r="GM436" s="358"/>
      <c r="GN436" s="358"/>
      <c r="GO436" s="358"/>
      <c r="GP436" s="358"/>
      <c r="GQ436" s="358"/>
      <c r="GR436" s="358"/>
      <c r="GS436" s="358"/>
      <c r="GT436" s="358"/>
      <c r="GU436" s="358"/>
      <c r="GV436" s="358"/>
      <c r="GW436" s="358"/>
      <c r="GX436" s="358"/>
      <c r="GY436" s="358"/>
      <c r="GZ436" s="358"/>
      <c r="HA436" s="358"/>
      <c r="HB436" s="358"/>
      <c r="HC436" s="358"/>
      <c r="HD436" s="358"/>
      <c r="HE436" s="358"/>
      <c r="HF436" s="358"/>
      <c r="HG436" s="358"/>
      <c r="HH436" s="358"/>
      <c r="HI436" s="358"/>
      <c r="HJ436" s="358"/>
      <c r="HK436" s="358"/>
      <c r="HL436" s="358"/>
      <c r="HM436" s="358"/>
      <c r="HN436" s="358"/>
      <c r="HO436" s="358"/>
      <c r="HP436" s="358"/>
      <c r="HQ436" s="358"/>
      <c r="HR436" s="358"/>
      <c r="HS436" s="358"/>
      <c r="HT436" s="358"/>
      <c r="HU436" s="358"/>
      <c r="HV436" s="358"/>
      <c r="HW436" s="358"/>
      <c r="HX436" s="358"/>
      <c r="HY436" s="358"/>
      <c r="HZ436" s="358"/>
      <c r="IA436" s="358"/>
      <c r="IB436" s="358"/>
      <c r="IC436" s="358"/>
      <c r="ID436" s="358"/>
      <c r="IE436" s="358"/>
      <c r="IF436" s="358"/>
      <c r="IG436" s="358"/>
      <c r="IH436" s="358"/>
      <c r="II436" s="358"/>
      <c r="IJ436" s="358"/>
      <c r="IK436" s="358"/>
      <c r="IL436" s="358"/>
      <c r="IM436" s="358"/>
      <c r="IN436" s="358"/>
      <c r="IO436" s="358"/>
      <c r="IP436" s="358"/>
      <c r="IQ436" s="358"/>
      <c r="IR436" s="358"/>
      <c r="IS436" s="358"/>
      <c r="IT436" s="358"/>
      <c r="IU436" s="358"/>
      <c r="IV436" s="358"/>
      <c r="IW436" s="358"/>
      <c r="IX436" s="358"/>
      <c r="IY436" s="358"/>
      <c r="IZ436" s="358"/>
      <c r="JA436" s="358"/>
      <c r="JB436" s="358"/>
      <c r="JC436" s="358"/>
      <c r="JD436" s="358"/>
      <c r="JE436" s="358"/>
      <c r="JF436" s="358"/>
      <c r="JG436" s="358"/>
      <c r="JH436" s="358"/>
      <c r="JI436" s="358"/>
      <c r="JJ436" s="358"/>
      <c r="JK436" s="358"/>
      <c r="JL436" s="358"/>
      <c r="JM436" s="358"/>
      <c r="JN436" s="358"/>
      <c r="JO436" s="358"/>
      <c r="JP436" s="358"/>
      <c r="JQ436" s="358"/>
      <c r="JR436" s="358"/>
      <c r="JS436" s="358"/>
      <c r="JT436" s="358"/>
      <c r="JU436" s="358"/>
      <c r="JV436" s="358"/>
      <c r="JW436" s="358"/>
      <c r="JX436" s="358"/>
      <c r="JY436" s="358"/>
      <c r="JZ436" s="358"/>
      <c r="KA436" s="358"/>
      <c r="KB436" s="358"/>
      <c r="KC436" s="358"/>
      <c r="KD436" s="358"/>
      <c r="KE436" s="358"/>
      <c r="KF436" s="358"/>
      <c r="KG436" s="358"/>
      <c r="KH436" s="358"/>
      <c r="KI436" s="358"/>
      <c r="KJ436" s="358"/>
      <c r="KK436" s="358"/>
      <c r="KL436" s="358"/>
      <c r="KM436" s="358"/>
      <c r="KN436" s="358"/>
      <c r="KO436" s="358"/>
      <c r="KP436" s="358"/>
      <c r="KQ436" s="358"/>
      <c r="KR436" s="358"/>
      <c r="KS436" s="358"/>
      <c r="KT436" s="358"/>
      <c r="KU436" s="358"/>
      <c r="KV436" s="358"/>
      <c r="KW436" s="358"/>
      <c r="KX436" s="358"/>
      <c r="KY436" s="358"/>
      <c r="KZ436" s="358"/>
      <c r="LA436" s="358"/>
      <c r="LB436" s="358"/>
      <c r="LC436" s="358"/>
      <c r="LD436" s="358"/>
      <c r="LE436" s="358"/>
      <c r="LF436" s="358"/>
      <c r="LG436" s="358"/>
      <c r="LH436" s="358"/>
      <c r="LI436" s="358"/>
      <c r="LJ436" s="358"/>
      <c r="LK436" s="358"/>
      <c r="LL436" s="358"/>
      <c r="LM436" s="358"/>
      <c r="LN436" s="358"/>
      <c r="LO436" s="358"/>
      <c r="LP436" s="358"/>
      <c r="LQ436" s="358"/>
      <c r="LR436" s="358"/>
      <c r="LS436" s="358"/>
      <c r="LT436" s="358"/>
      <c r="LU436" s="358"/>
      <c r="LV436" s="358"/>
      <c r="LW436" s="358"/>
      <c r="LX436" s="358"/>
      <c r="LY436" s="358"/>
      <c r="LZ436" s="358"/>
      <c r="MA436" s="358"/>
      <c r="MB436" s="358"/>
      <c r="MC436" s="358"/>
      <c r="MD436" s="358"/>
      <c r="ME436" s="358"/>
      <c r="MF436" s="358"/>
      <c r="MG436" s="358"/>
      <c r="MH436" s="358"/>
      <c r="MI436" s="358"/>
      <c r="MJ436" s="358"/>
      <c r="MK436" s="358"/>
      <c r="ML436" s="358"/>
      <c r="MM436" s="358"/>
      <c r="MN436" s="358"/>
      <c r="MO436" s="358"/>
      <c r="MP436" s="358"/>
      <c r="MQ436" s="358"/>
      <c r="MR436" s="358"/>
      <c r="MS436" s="358"/>
      <c r="MT436" s="358"/>
      <c r="MU436" s="358"/>
      <c r="MV436" s="358"/>
      <c r="MW436" s="358"/>
      <c r="MX436" s="358"/>
      <c r="MY436" s="358"/>
      <c r="MZ436" s="358"/>
      <c r="NA436" s="358"/>
      <c r="NB436" s="358"/>
      <c r="NC436" s="358"/>
      <c r="ND436" s="358"/>
      <c r="NE436" s="358"/>
      <c r="NF436" s="358"/>
      <c r="NG436" s="358"/>
      <c r="NH436" s="358"/>
      <c r="NI436" s="358"/>
      <c r="NJ436" s="358"/>
      <c r="NK436" s="358"/>
      <c r="NL436" s="358"/>
      <c r="NM436" s="358"/>
      <c r="NN436" s="358"/>
      <c r="NO436" s="358"/>
      <c r="NP436" s="358"/>
      <c r="NQ436" s="358"/>
      <c r="NR436" s="358"/>
      <c r="NS436" s="358"/>
      <c r="NT436" s="358"/>
      <c r="NU436" s="358"/>
      <c r="NV436" s="358"/>
      <c r="NW436" s="358"/>
      <c r="NX436" s="358"/>
      <c r="NY436" s="358"/>
      <c r="NZ436" s="358"/>
      <c r="OA436" s="358"/>
      <c r="OB436" s="358"/>
      <c r="OC436" s="358"/>
      <c r="OD436" s="358"/>
      <c r="OE436" s="358"/>
      <c r="OF436" s="358"/>
      <c r="OG436" s="358"/>
      <c r="OH436" s="358"/>
      <c r="OI436" s="358"/>
      <c r="OJ436" s="358"/>
      <c r="OK436" s="358"/>
      <c r="OL436" s="358"/>
      <c r="OM436" s="358"/>
      <c r="ON436" s="358"/>
      <c r="OO436" s="358"/>
      <c r="OP436" s="358"/>
      <c r="OQ436" s="358"/>
      <c r="OR436" s="358"/>
      <c r="OS436" s="358"/>
      <c r="OT436" s="358"/>
      <c r="OU436" s="358"/>
      <c r="OV436" s="358"/>
      <c r="OW436" s="358"/>
      <c r="OX436" s="358"/>
      <c r="OY436" s="358"/>
      <c r="OZ436" s="358"/>
      <c r="PA436" s="358"/>
      <c r="PB436" s="358"/>
      <c r="PC436" s="358"/>
      <c r="PD436" s="358"/>
      <c r="PE436" s="358"/>
      <c r="PF436" s="358"/>
      <c r="PG436" s="358"/>
      <c r="PH436" s="358"/>
      <c r="PI436" s="358"/>
      <c r="PJ436" s="358"/>
      <c r="PK436" s="358"/>
      <c r="PL436" s="358"/>
      <c r="PM436" s="358"/>
      <c r="PN436" s="358"/>
      <c r="PO436" s="358"/>
      <c r="PP436" s="358"/>
      <c r="PQ436" s="358"/>
      <c r="PR436" s="358"/>
      <c r="PS436" s="358"/>
      <c r="PT436" s="358"/>
      <c r="PU436" s="358"/>
      <c r="PV436" s="358"/>
      <c r="PW436" s="358"/>
      <c r="PX436" s="358"/>
      <c r="PY436" s="358"/>
      <c r="PZ436" s="358"/>
      <c r="QA436" s="358"/>
      <c r="QB436" s="358"/>
      <c r="QC436" s="358"/>
      <c r="QD436" s="358"/>
      <c r="QE436" s="358"/>
      <c r="QF436" s="358"/>
      <c r="QG436" s="358"/>
      <c r="QH436" s="358"/>
      <c r="QI436" s="358"/>
      <c r="QJ436" s="358"/>
      <c r="QK436" s="358"/>
      <c r="QL436" s="358"/>
      <c r="QM436" s="358"/>
      <c r="QN436" s="358"/>
      <c r="QO436" s="358"/>
      <c r="QP436" s="358"/>
      <c r="QQ436" s="358"/>
      <c r="QR436" s="358"/>
      <c r="QS436" s="358"/>
      <c r="QT436" s="358"/>
      <c r="QU436" s="358"/>
      <c r="QV436" s="358"/>
      <c r="QW436" s="358"/>
      <c r="QX436" s="358"/>
      <c r="QY436" s="358"/>
      <c r="QZ436" s="358"/>
      <c r="RA436" s="358"/>
      <c r="RB436" s="358"/>
      <c r="RC436" s="358"/>
      <c r="RD436" s="358"/>
      <c r="RE436" s="358"/>
      <c r="RF436" s="358"/>
      <c r="RG436" s="358"/>
      <c r="RH436" s="358"/>
      <c r="RI436" s="358"/>
      <c r="RJ436" s="358"/>
      <c r="RK436" s="358"/>
      <c r="RL436" s="358"/>
      <c r="RM436" s="358"/>
      <c r="RN436" s="358"/>
      <c r="RO436" s="358"/>
      <c r="RP436" s="358"/>
      <c r="RQ436" s="358"/>
      <c r="RR436" s="358"/>
      <c r="RS436" s="358"/>
      <c r="RT436" s="358"/>
      <c r="RU436" s="358"/>
      <c r="RV436" s="358"/>
      <c r="RW436" s="358"/>
      <c r="RX436" s="358"/>
      <c r="RY436" s="358"/>
      <c r="RZ436" s="358"/>
      <c r="SA436" s="358"/>
      <c r="SB436" s="358"/>
      <c r="SC436" s="358"/>
      <c r="SD436" s="358"/>
      <c r="SE436" s="358"/>
      <c r="SF436" s="358"/>
      <c r="SG436" s="358"/>
      <c r="SH436" s="358"/>
      <c r="SI436" s="358"/>
      <c r="SJ436" s="358"/>
      <c r="SK436" s="358"/>
      <c r="SL436" s="358"/>
      <c r="SM436" s="358"/>
      <c r="SN436" s="358"/>
      <c r="SO436" s="358"/>
      <c r="SP436" s="358"/>
      <c r="SQ436" s="358"/>
      <c r="SR436" s="358"/>
      <c r="SS436" s="358"/>
      <c r="ST436" s="358"/>
      <c r="SU436" s="358"/>
      <c r="SV436" s="358"/>
      <c r="SW436" s="358"/>
      <c r="SX436" s="358"/>
      <c r="SY436" s="358"/>
      <c r="SZ436" s="358"/>
      <c r="TA436" s="358"/>
      <c r="TB436" s="358"/>
      <c r="TC436" s="358"/>
      <c r="TD436" s="358"/>
      <c r="TE436" s="358"/>
      <c r="TF436" s="358"/>
      <c r="TG436" s="358"/>
      <c r="TH436" s="358"/>
      <c r="TI436" s="358"/>
      <c r="TJ436" s="358"/>
      <c r="TK436" s="358"/>
      <c r="TL436" s="358"/>
      <c r="TM436" s="358"/>
      <c r="TN436" s="358"/>
      <c r="TO436" s="358"/>
      <c r="TP436" s="358"/>
      <c r="TQ436" s="358"/>
      <c r="TR436" s="358"/>
      <c r="TS436" s="358"/>
      <c r="TT436" s="358"/>
      <c r="TU436" s="358"/>
      <c r="TV436" s="358"/>
      <c r="TW436" s="358"/>
      <c r="TX436" s="358"/>
      <c r="TY436" s="358"/>
      <c r="TZ436" s="358"/>
      <c r="UA436" s="358"/>
      <c r="UB436" s="358"/>
      <c r="UC436" s="358"/>
      <c r="UD436" s="358"/>
      <c r="UE436" s="358"/>
      <c r="UF436" s="358"/>
      <c r="UG436" s="358"/>
      <c r="UH436" s="358"/>
      <c r="UI436" s="358"/>
      <c r="UJ436" s="358"/>
      <c r="UK436" s="358"/>
      <c r="UL436" s="358"/>
      <c r="UM436" s="358"/>
      <c r="UN436" s="358"/>
      <c r="UO436" s="358"/>
      <c r="UP436" s="358"/>
      <c r="UQ436" s="358"/>
      <c r="UR436" s="358"/>
      <c r="US436" s="358"/>
      <c r="UT436" s="358"/>
      <c r="UU436" s="358"/>
      <c r="UV436" s="358"/>
      <c r="UW436" s="358"/>
      <c r="UX436" s="358"/>
      <c r="UY436" s="358"/>
      <c r="UZ436" s="358"/>
      <c r="VA436" s="358"/>
      <c r="VB436" s="358"/>
      <c r="VC436" s="358"/>
      <c r="VD436" s="358"/>
      <c r="VE436" s="358"/>
      <c r="VF436" s="358"/>
      <c r="VG436" s="358"/>
      <c r="VH436" s="358"/>
      <c r="VI436" s="358"/>
      <c r="VJ436" s="358"/>
      <c r="VK436" s="358"/>
      <c r="VL436" s="358"/>
      <c r="VM436" s="358"/>
      <c r="VN436" s="358"/>
      <c r="VO436" s="358"/>
      <c r="VP436" s="358"/>
      <c r="VQ436" s="358"/>
      <c r="VR436" s="358"/>
      <c r="VS436" s="358"/>
      <c r="VT436" s="358"/>
      <c r="VU436" s="358"/>
      <c r="VV436" s="358"/>
      <c r="VW436" s="358"/>
      <c r="VX436" s="358"/>
      <c r="VY436" s="358"/>
      <c r="VZ436" s="358"/>
      <c r="WA436" s="358"/>
      <c r="WB436" s="358"/>
      <c r="WC436" s="358"/>
      <c r="WD436" s="358"/>
      <c r="WE436" s="358"/>
      <c r="WF436" s="358"/>
      <c r="WG436" s="358"/>
      <c r="WH436" s="358"/>
    </row>
    <row r="437" spans="1:606" s="357" customFormat="1" ht="105.75" customHeight="1">
      <c r="A437" s="359"/>
      <c r="B437" s="777"/>
      <c r="C437" s="222"/>
      <c r="D437" s="181"/>
      <c r="E437" s="374"/>
      <c r="F437" s="474"/>
      <c r="G437" s="901"/>
      <c r="H437" s="901"/>
      <c r="I437" s="603" t="s">
        <v>0</v>
      </c>
      <c r="J437" s="603" t="s">
        <v>544</v>
      </c>
      <c r="K437" s="603" t="s">
        <v>996</v>
      </c>
      <c r="L437" s="603" t="s">
        <v>6</v>
      </c>
      <c r="M437" s="604">
        <v>128200</v>
      </c>
      <c r="N437" s="604">
        <v>128200</v>
      </c>
      <c r="O437" s="604"/>
      <c r="P437" s="605"/>
      <c r="Q437" s="606"/>
      <c r="R437" s="606"/>
      <c r="S437" s="364">
        <v>3</v>
      </c>
      <c r="BF437" s="358"/>
      <c r="BG437" s="358"/>
      <c r="BH437" s="358"/>
      <c r="BI437" s="358"/>
      <c r="BJ437" s="358"/>
      <c r="BK437" s="358"/>
      <c r="BL437" s="358"/>
      <c r="BM437" s="358"/>
      <c r="BN437" s="358"/>
      <c r="BO437" s="358"/>
      <c r="BP437" s="358"/>
      <c r="BQ437" s="358"/>
      <c r="BR437" s="358"/>
      <c r="BS437" s="358"/>
      <c r="BT437" s="358"/>
      <c r="BU437" s="358"/>
      <c r="BV437" s="358"/>
      <c r="BW437" s="358"/>
      <c r="BX437" s="358"/>
      <c r="BY437" s="358"/>
      <c r="BZ437" s="358"/>
      <c r="CA437" s="358"/>
      <c r="CB437" s="358"/>
      <c r="CC437" s="358"/>
      <c r="CD437" s="358"/>
      <c r="CE437" s="358"/>
      <c r="CF437" s="358"/>
      <c r="CG437" s="358"/>
      <c r="CH437" s="358"/>
      <c r="CI437" s="358"/>
      <c r="CJ437" s="358"/>
      <c r="CK437" s="358"/>
      <c r="CL437" s="358"/>
      <c r="CM437" s="358"/>
      <c r="CN437" s="358"/>
      <c r="CO437" s="358"/>
      <c r="CP437" s="358"/>
      <c r="CQ437" s="358"/>
      <c r="CR437" s="358"/>
      <c r="CS437" s="358"/>
      <c r="CT437" s="358"/>
      <c r="CU437" s="358"/>
      <c r="CV437" s="358"/>
      <c r="CW437" s="358"/>
      <c r="CX437" s="358"/>
      <c r="CY437" s="358"/>
      <c r="CZ437" s="358"/>
      <c r="DA437" s="358"/>
      <c r="DB437" s="358"/>
      <c r="DC437" s="358"/>
      <c r="DD437" s="358"/>
      <c r="DE437" s="358"/>
      <c r="DF437" s="358"/>
      <c r="DG437" s="358"/>
      <c r="DH437" s="358"/>
      <c r="DI437" s="358"/>
      <c r="DJ437" s="358"/>
      <c r="DK437" s="358"/>
      <c r="DL437" s="358"/>
      <c r="DM437" s="358"/>
      <c r="DN437" s="358"/>
      <c r="DO437" s="358"/>
      <c r="DP437" s="358"/>
      <c r="DQ437" s="358"/>
      <c r="DR437" s="358"/>
      <c r="DS437" s="358"/>
      <c r="DT437" s="358"/>
      <c r="DU437" s="358"/>
      <c r="DV437" s="358"/>
      <c r="DW437" s="358"/>
      <c r="DX437" s="358"/>
      <c r="DY437" s="358"/>
      <c r="DZ437" s="358"/>
      <c r="EA437" s="358"/>
      <c r="EB437" s="358"/>
      <c r="EC437" s="358"/>
      <c r="ED437" s="358"/>
      <c r="EE437" s="358"/>
      <c r="EF437" s="358"/>
      <c r="EG437" s="358"/>
      <c r="EH437" s="358"/>
      <c r="EI437" s="358"/>
      <c r="EJ437" s="358"/>
      <c r="EK437" s="358"/>
      <c r="EL437" s="358"/>
      <c r="EM437" s="358"/>
      <c r="EN437" s="358"/>
      <c r="EO437" s="358"/>
      <c r="EP437" s="358"/>
      <c r="EQ437" s="358"/>
      <c r="ER437" s="358"/>
      <c r="ES437" s="358"/>
      <c r="ET437" s="358"/>
      <c r="EU437" s="358"/>
      <c r="EV437" s="358"/>
      <c r="EW437" s="358"/>
      <c r="EX437" s="358"/>
      <c r="EY437" s="358"/>
      <c r="EZ437" s="358"/>
      <c r="FA437" s="358"/>
      <c r="FB437" s="358"/>
      <c r="FC437" s="358"/>
      <c r="FD437" s="358"/>
      <c r="FE437" s="358"/>
      <c r="FF437" s="358"/>
      <c r="FG437" s="358"/>
      <c r="FH437" s="358"/>
      <c r="FI437" s="358"/>
      <c r="FJ437" s="358"/>
      <c r="FK437" s="358"/>
      <c r="FL437" s="358"/>
      <c r="FM437" s="358"/>
      <c r="FN437" s="358"/>
      <c r="FO437" s="358"/>
      <c r="FP437" s="358"/>
      <c r="FQ437" s="358"/>
      <c r="FR437" s="358"/>
      <c r="FS437" s="358"/>
      <c r="FT437" s="358"/>
      <c r="FU437" s="358"/>
      <c r="FV437" s="358"/>
      <c r="FW437" s="358"/>
      <c r="FX437" s="358"/>
      <c r="FY437" s="358"/>
      <c r="FZ437" s="358"/>
      <c r="GA437" s="358"/>
      <c r="GB437" s="358"/>
      <c r="GC437" s="358"/>
      <c r="GD437" s="358"/>
      <c r="GE437" s="358"/>
      <c r="GF437" s="358"/>
      <c r="GG437" s="358"/>
      <c r="GH437" s="358"/>
      <c r="GI437" s="358"/>
      <c r="GJ437" s="358"/>
      <c r="GK437" s="358"/>
      <c r="GL437" s="358"/>
      <c r="GM437" s="358"/>
      <c r="GN437" s="358"/>
      <c r="GO437" s="358"/>
      <c r="GP437" s="358"/>
      <c r="GQ437" s="358"/>
      <c r="GR437" s="358"/>
      <c r="GS437" s="358"/>
      <c r="GT437" s="358"/>
      <c r="GU437" s="358"/>
      <c r="GV437" s="358"/>
      <c r="GW437" s="358"/>
      <c r="GX437" s="358"/>
      <c r="GY437" s="358"/>
      <c r="GZ437" s="358"/>
      <c r="HA437" s="358"/>
      <c r="HB437" s="358"/>
      <c r="HC437" s="358"/>
      <c r="HD437" s="358"/>
      <c r="HE437" s="358"/>
      <c r="HF437" s="358"/>
      <c r="HG437" s="358"/>
      <c r="HH437" s="358"/>
      <c r="HI437" s="358"/>
      <c r="HJ437" s="358"/>
      <c r="HK437" s="358"/>
      <c r="HL437" s="358"/>
      <c r="HM437" s="358"/>
      <c r="HN437" s="358"/>
      <c r="HO437" s="358"/>
      <c r="HP437" s="358"/>
      <c r="HQ437" s="358"/>
      <c r="HR437" s="358"/>
      <c r="HS437" s="358"/>
      <c r="HT437" s="358"/>
      <c r="HU437" s="358"/>
      <c r="HV437" s="358"/>
      <c r="HW437" s="358"/>
      <c r="HX437" s="358"/>
      <c r="HY437" s="358"/>
      <c r="HZ437" s="358"/>
      <c r="IA437" s="358"/>
      <c r="IB437" s="358"/>
      <c r="IC437" s="358"/>
      <c r="ID437" s="358"/>
      <c r="IE437" s="358"/>
      <c r="IF437" s="358"/>
      <c r="IG437" s="358"/>
      <c r="IH437" s="358"/>
      <c r="II437" s="358"/>
      <c r="IJ437" s="358"/>
      <c r="IK437" s="358"/>
      <c r="IL437" s="358"/>
      <c r="IM437" s="358"/>
      <c r="IN437" s="358"/>
      <c r="IO437" s="358"/>
      <c r="IP437" s="358"/>
      <c r="IQ437" s="358"/>
      <c r="IR437" s="358"/>
      <c r="IS437" s="358"/>
      <c r="IT437" s="358"/>
      <c r="IU437" s="358"/>
      <c r="IV437" s="358"/>
      <c r="IW437" s="358"/>
      <c r="IX437" s="358"/>
      <c r="IY437" s="358"/>
      <c r="IZ437" s="358"/>
      <c r="JA437" s="358"/>
      <c r="JB437" s="358"/>
      <c r="JC437" s="358"/>
      <c r="JD437" s="358"/>
      <c r="JE437" s="358"/>
      <c r="JF437" s="358"/>
      <c r="JG437" s="358"/>
      <c r="JH437" s="358"/>
      <c r="JI437" s="358"/>
      <c r="JJ437" s="358"/>
      <c r="JK437" s="358"/>
      <c r="JL437" s="358"/>
      <c r="JM437" s="358"/>
      <c r="JN437" s="358"/>
      <c r="JO437" s="358"/>
      <c r="JP437" s="358"/>
      <c r="JQ437" s="358"/>
      <c r="JR437" s="358"/>
      <c r="JS437" s="358"/>
      <c r="JT437" s="358"/>
      <c r="JU437" s="358"/>
      <c r="JV437" s="358"/>
      <c r="JW437" s="358"/>
      <c r="JX437" s="358"/>
      <c r="JY437" s="358"/>
      <c r="JZ437" s="358"/>
      <c r="KA437" s="358"/>
      <c r="KB437" s="358"/>
      <c r="KC437" s="358"/>
      <c r="KD437" s="358"/>
      <c r="KE437" s="358"/>
      <c r="KF437" s="358"/>
      <c r="KG437" s="358"/>
      <c r="KH437" s="358"/>
      <c r="KI437" s="358"/>
      <c r="KJ437" s="358"/>
      <c r="KK437" s="358"/>
      <c r="KL437" s="358"/>
      <c r="KM437" s="358"/>
      <c r="KN437" s="358"/>
      <c r="KO437" s="358"/>
      <c r="KP437" s="358"/>
      <c r="KQ437" s="358"/>
      <c r="KR437" s="358"/>
      <c r="KS437" s="358"/>
      <c r="KT437" s="358"/>
      <c r="KU437" s="358"/>
      <c r="KV437" s="358"/>
      <c r="KW437" s="358"/>
      <c r="KX437" s="358"/>
      <c r="KY437" s="358"/>
      <c r="KZ437" s="358"/>
      <c r="LA437" s="358"/>
      <c r="LB437" s="358"/>
      <c r="LC437" s="358"/>
      <c r="LD437" s="358"/>
      <c r="LE437" s="358"/>
      <c r="LF437" s="358"/>
      <c r="LG437" s="358"/>
      <c r="LH437" s="358"/>
      <c r="LI437" s="358"/>
      <c r="LJ437" s="358"/>
      <c r="LK437" s="358"/>
      <c r="LL437" s="358"/>
      <c r="LM437" s="358"/>
      <c r="LN437" s="358"/>
      <c r="LO437" s="358"/>
      <c r="LP437" s="358"/>
      <c r="LQ437" s="358"/>
      <c r="LR437" s="358"/>
      <c r="LS437" s="358"/>
      <c r="LT437" s="358"/>
      <c r="LU437" s="358"/>
      <c r="LV437" s="358"/>
      <c r="LW437" s="358"/>
      <c r="LX437" s="358"/>
      <c r="LY437" s="358"/>
      <c r="LZ437" s="358"/>
      <c r="MA437" s="358"/>
      <c r="MB437" s="358"/>
      <c r="MC437" s="358"/>
      <c r="MD437" s="358"/>
      <c r="ME437" s="358"/>
      <c r="MF437" s="358"/>
      <c r="MG437" s="358"/>
      <c r="MH437" s="358"/>
      <c r="MI437" s="358"/>
      <c r="MJ437" s="358"/>
      <c r="MK437" s="358"/>
      <c r="ML437" s="358"/>
      <c r="MM437" s="358"/>
      <c r="MN437" s="358"/>
      <c r="MO437" s="358"/>
      <c r="MP437" s="358"/>
      <c r="MQ437" s="358"/>
      <c r="MR437" s="358"/>
      <c r="MS437" s="358"/>
      <c r="MT437" s="358"/>
      <c r="MU437" s="358"/>
      <c r="MV437" s="358"/>
      <c r="MW437" s="358"/>
      <c r="MX437" s="358"/>
      <c r="MY437" s="358"/>
      <c r="MZ437" s="358"/>
      <c r="NA437" s="358"/>
      <c r="NB437" s="358"/>
      <c r="NC437" s="358"/>
      <c r="ND437" s="358"/>
      <c r="NE437" s="358"/>
      <c r="NF437" s="358"/>
      <c r="NG437" s="358"/>
      <c r="NH437" s="358"/>
      <c r="NI437" s="358"/>
      <c r="NJ437" s="358"/>
      <c r="NK437" s="358"/>
      <c r="NL437" s="358"/>
      <c r="NM437" s="358"/>
      <c r="NN437" s="358"/>
      <c r="NO437" s="358"/>
      <c r="NP437" s="358"/>
      <c r="NQ437" s="358"/>
      <c r="NR437" s="358"/>
      <c r="NS437" s="358"/>
      <c r="NT437" s="358"/>
      <c r="NU437" s="358"/>
      <c r="NV437" s="358"/>
      <c r="NW437" s="358"/>
      <c r="NX437" s="358"/>
      <c r="NY437" s="358"/>
      <c r="NZ437" s="358"/>
      <c r="OA437" s="358"/>
      <c r="OB437" s="358"/>
      <c r="OC437" s="358"/>
      <c r="OD437" s="358"/>
      <c r="OE437" s="358"/>
      <c r="OF437" s="358"/>
      <c r="OG437" s="358"/>
      <c r="OH437" s="358"/>
      <c r="OI437" s="358"/>
      <c r="OJ437" s="358"/>
      <c r="OK437" s="358"/>
      <c r="OL437" s="358"/>
      <c r="OM437" s="358"/>
      <c r="ON437" s="358"/>
      <c r="OO437" s="358"/>
      <c r="OP437" s="358"/>
      <c r="OQ437" s="358"/>
      <c r="OR437" s="358"/>
      <c r="OS437" s="358"/>
      <c r="OT437" s="358"/>
      <c r="OU437" s="358"/>
      <c r="OV437" s="358"/>
      <c r="OW437" s="358"/>
      <c r="OX437" s="358"/>
      <c r="OY437" s="358"/>
      <c r="OZ437" s="358"/>
      <c r="PA437" s="358"/>
      <c r="PB437" s="358"/>
      <c r="PC437" s="358"/>
      <c r="PD437" s="358"/>
      <c r="PE437" s="358"/>
      <c r="PF437" s="358"/>
      <c r="PG437" s="358"/>
      <c r="PH437" s="358"/>
      <c r="PI437" s="358"/>
      <c r="PJ437" s="358"/>
      <c r="PK437" s="358"/>
      <c r="PL437" s="358"/>
      <c r="PM437" s="358"/>
      <c r="PN437" s="358"/>
      <c r="PO437" s="358"/>
      <c r="PP437" s="358"/>
      <c r="PQ437" s="358"/>
      <c r="PR437" s="358"/>
      <c r="PS437" s="358"/>
      <c r="PT437" s="358"/>
      <c r="PU437" s="358"/>
      <c r="PV437" s="358"/>
      <c r="PW437" s="358"/>
      <c r="PX437" s="358"/>
      <c r="PY437" s="358"/>
      <c r="PZ437" s="358"/>
      <c r="QA437" s="358"/>
      <c r="QB437" s="358"/>
      <c r="QC437" s="358"/>
      <c r="QD437" s="358"/>
      <c r="QE437" s="358"/>
      <c r="QF437" s="358"/>
      <c r="QG437" s="358"/>
      <c r="QH437" s="358"/>
      <c r="QI437" s="358"/>
      <c r="QJ437" s="358"/>
      <c r="QK437" s="358"/>
      <c r="QL437" s="358"/>
      <c r="QM437" s="358"/>
      <c r="QN437" s="358"/>
      <c r="QO437" s="358"/>
      <c r="QP437" s="358"/>
      <c r="QQ437" s="358"/>
      <c r="QR437" s="358"/>
      <c r="QS437" s="358"/>
      <c r="QT437" s="358"/>
      <c r="QU437" s="358"/>
      <c r="QV437" s="358"/>
      <c r="QW437" s="358"/>
      <c r="QX437" s="358"/>
      <c r="QY437" s="358"/>
      <c r="QZ437" s="358"/>
      <c r="RA437" s="358"/>
      <c r="RB437" s="358"/>
      <c r="RC437" s="358"/>
      <c r="RD437" s="358"/>
      <c r="RE437" s="358"/>
      <c r="RF437" s="358"/>
      <c r="RG437" s="358"/>
      <c r="RH437" s="358"/>
      <c r="RI437" s="358"/>
      <c r="RJ437" s="358"/>
      <c r="RK437" s="358"/>
      <c r="RL437" s="358"/>
      <c r="RM437" s="358"/>
      <c r="RN437" s="358"/>
      <c r="RO437" s="358"/>
      <c r="RP437" s="358"/>
      <c r="RQ437" s="358"/>
      <c r="RR437" s="358"/>
      <c r="RS437" s="358"/>
      <c r="RT437" s="358"/>
      <c r="RU437" s="358"/>
      <c r="RV437" s="358"/>
      <c r="RW437" s="358"/>
      <c r="RX437" s="358"/>
      <c r="RY437" s="358"/>
      <c r="RZ437" s="358"/>
      <c r="SA437" s="358"/>
      <c r="SB437" s="358"/>
      <c r="SC437" s="358"/>
      <c r="SD437" s="358"/>
      <c r="SE437" s="358"/>
      <c r="SF437" s="358"/>
      <c r="SG437" s="358"/>
      <c r="SH437" s="358"/>
      <c r="SI437" s="358"/>
      <c r="SJ437" s="358"/>
      <c r="SK437" s="358"/>
      <c r="SL437" s="358"/>
      <c r="SM437" s="358"/>
      <c r="SN437" s="358"/>
      <c r="SO437" s="358"/>
      <c r="SP437" s="358"/>
      <c r="SQ437" s="358"/>
      <c r="SR437" s="358"/>
      <c r="SS437" s="358"/>
      <c r="ST437" s="358"/>
      <c r="SU437" s="358"/>
      <c r="SV437" s="358"/>
      <c r="SW437" s="358"/>
      <c r="SX437" s="358"/>
      <c r="SY437" s="358"/>
      <c r="SZ437" s="358"/>
      <c r="TA437" s="358"/>
      <c r="TB437" s="358"/>
      <c r="TC437" s="358"/>
      <c r="TD437" s="358"/>
      <c r="TE437" s="358"/>
      <c r="TF437" s="358"/>
      <c r="TG437" s="358"/>
      <c r="TH437" s="358"/>
      <c r="TI437" s="358"/>
      <c r="TJ437" s="358"/>
      <c r="TK437" s="358"/>
      <c r="TL437" s="358"/>
      <c r="TM437" s="358"/>
      <c r="TN437" s="358"/>
      <c r="TO437" s="358"/>
      <c r="TP437" s="358"/>
      <c r="TQ437" s="358"/>
      <c r="TR437" s="358"/>
      <c r="TS437" s="358"/>
      <c r="TT437" s="358"/>
      <c r="TU437" s="358"/>
      <c r="TV437" s="358"/>
      <c r="TW437" s="358"/>
      <c r="TX437" s="358"/>
      <c r="TY437" s="358"/>
      <c r="TZ437" s="358"/>
      <c r="UA437" s="358"/>
      <c r="UB437" s="358"/>
      <c r="UC437" s="358"/>
      <c r="UD437" s="358"/>
      <c r="UE437" s="358"/>
      <c r="UF437" s="358"/>
      <c r="UG437" s="358"/>
      <c r="UH437" s="358"/>
      <c r="UI437" s="358"/>
      <c r="UJ437" s="358"/>
      <c r="UK437" s="358"/>
      <c r="UL437" s="358"/>
      <c r="UM437" s="358"/>
      <c r="UN437" s="358"/>
      <c r="UO437" s="358"/>
      <c r="UP437" s="358"/>
      <c r="UQ437" s="358"/>
      <c r="UR437" s="358"/>
      <c r="US437" s="358"/>
      <c r="UT437" s="358"/>
      <c r="UU437" s="358"/>
      <c r="UV437" s="358"/>
      <c r="UW437" s="358"/>
      <c r="UX437" s="358"/>
      <c r="UY437" s="358"/>
      <c r="UZ437" s="358"/>
      <c r="VA437" s="358"/>
      <c r="VB437" s="358"/>
      <c r="VC437" s="358"/>
      <c r="VD437" s="358"/>
      <c r="VE437" s="358"/>
      <c r="VF437" s="358"/>
      <c r="VG437" s="358"/>
      <c r="VH437" s="358"/>
      <c r="VI437" s="358"/>
      <c r="VJ437" s="358"/>
      <c r="VK437" s="358"/>
      <c r="VL437" s="358"/>
      <c r="VM437" s="358"/>
      <c r="VN437" s="358"/>
      <c r="VO437" s="358"/>
      <c r="VP437" s="358"/>
      <c r="VQ437" s="358"/>
      <c r="VR437" s="358"/>
      <c r="VS437" s="358"/>
      <c r="VT437" s="358"/>
      <c r="VU437" s="358"/>
      <c r="VV437" s="358"/>
      <c r="VW437" s="358"/>
      <c r="VX437" s="358"/>
      <c r="VY437" s="358"/>
      <c r="VZ437" s="358"/>
      <c r="WA437" s="358"/>
      <c r="WB437" s="358"/>
      <c r="WC437" s="358"/>
      <c r="WD437" s="358"/>
      <c r="WE437" s="358"/>
      <c r="WF437" s="358"/>
      <c r="WG437" s="358"/>
      <c r="WH437" s="358"/>
    </row>
    <row r="438" spans="1:606" s="357" customFormat="1" ht="72" customHeight="1">
      <c r="A438" s="359"/>
      <c r="B438" s="775" t="s">
        <v>997</v>
      </c>
      <c r="C438" s="266" t="s">
        <v>998</v>
      </c>
      <c r="D438" s="471" t="s">
        <v>992</v>
      </c>
      <c r="E438" s="373" t="s">
        <v>999</v>
      </c>
      <c r="F438" s="475" t="s">
        <v>113</v>
      </c>
      <c r="G438" s="894">
        <v>43466</v>
      </c>
      <c r="H438" s="894" t="s">
        <v>114</v>
      </c>
      <c r="I438" s="603" t="s">
        <v>0</v>
      </c>
      <c r="J438" s="603" t="s">
        <v>544</v>
      </c>
      <c r="K438" s="603" t="s">
        <v>1000</v>
      </c>
      <c r="L438" s="603" t="s">
        <v>54</v>
      </c>
      <c r="M438" s="602">
        <f t="shared" ref="M438:R438" si="43">M439</f>
        <v>0</v>
      </c>
      <c r="N438" s="602">
        <f t="shared" si="43"/>
        <v>0</v>
      </c>
      <c r="O438" s="602">
        <f t="shared" si="43"/>
        <v>946000</v>
      </c>
      <c r="P438" s="602">
        <f t="shared" si="43"/>
        <v>946000</v>
      </c>
      <c r="Q438" s="602">
        <f t="shared" si="43"/>
        <v>946000</v>
      </c>
      <c r="R438" s="602">
        <f t="shared" si="43"/>
        <v>946000</v>
      </c>
      <c r="S438" s="450"/>
      <c r="BF438" s="358"/>
      <c r="BG438" s="358"/>
      <c r="BH438" s="358"/>
      <c r="BI438" s="358"/>
      <c r="BJ438" s="358"/>
      <c r="BK438" s="358"/>
      <c r="BL438" s="358"/>
      <c r="BM438" s="358"/>
      <c r="BN438" s="358"/>
      <c r="BO438" s="358"/>
      <c r="BP438" s="358"/>
      <c r="BQ438" s="358"/>
      <c r="BR438" s="358"/>
      <c r="BS438" s="358"/>
      <c r="BT438" s="358"/>
      <c r="BU438" s="358"/>
      <c r="BV438" s="358"/>
      <c r="BW438" s="358"/>
      <c r="BX438" s="358"/>
      <c r="BY438" s="358"/>
      <c r="BZ438" s="358"/>
      <c r="CA438" s="358"/>
      <c r="CB438" s="358"/>
      <c r="CC438" s="358"/>
      <c r="CD438" s="358"/>
      <c r="CE438" s="358"/>
      <c r="CF438" s="358"/>
      <c r="CG438" s="358"/>
      <c r="CH438" s="358"/>
      <c r="CI438" s="358"/>
      <c r="CJ438" s="358"/>
      <c r="CK438" s="358"/>
      <c r="CL438" s="358"/>
      <c r="CM438" s="358"/>
      <c r="CN438" s="358"/>
      <c r="CO438" s="358"/>
      <c r="CP438" s="358"/>
      <c r="CQ438" s="358"/>
      <c r="CR438" s="358"/>
      <c r="CS438" s="358"/>
      <c r="CT438" s="358"/>
      <c r="CU438" s="358"/>
      <c r="CV438" s="358"/>
      <c r="CW438" s="358"/>
      <c r="CX438" s="358"/>
      <c r="CY438" s="358"/>
      <c r="CZ438" s="358"/>
      <c r="DA438" s="358"/>
      <c r="DB438" s="358"/>
      <c r="DC438" s="358"/>
      <c r="DD438" s="358"/>
      <c r="DE438" s="358"/>
      <c r="DF438" s="358"/>
      <c r="DG438" s="358"/>
      <c r="DH438" s="358"/>
      <c r="DI438" s="358"/>
      <c r="DJ438" s="358"/>
      <c r="DK438" s="358"/>
      <c r="DL438" s="358"/>
      <c r="DM438" s="358"/>
      <c r="DN438" s="358"/>
      <c r="DO438" s="358"/>
      <c r="DP438" s="358"/>
      <c r="DQ438" s="358"/>
      <c r="DR438" s="358"/>
      <c r="DS438" s="358"/>
      <c r="DT438" s="358"/>
      <c r="DU438" s="358"/>
      <c r="DV438" s="358"/>
      <c r="DW438" s="358"/>
      <c r="DX438" s="358"/>
      <c r="DY438" s="358"/>
      <c r="DZ438" s="358"/>
      <c r="EA438" s="358"/>
      <c r="EB438" s="358"/>
      <c r="EC438" s="358"/>
      <c r="ED438" s="358"/>
      <c r="EE438" s="358"/>
      <c r="EF438" s="358"/>
      <c r="EG438" s="358"/>
      <c r="EH438" s="358"/>
      <c r="EI438" s="358"/>
      <c r="EJ438" s="358"/>
      <c r="EK438" s="358"/>
      <c r="EL438" s="358"/>
      <c r="EM438" s="358"/>
      <c r="EN438" s="358"/>
      <c r="EO438" s="358"/>
      <c r="EP438" s="358"/>
      <c r="EQ438" s="358"/>
      <c r="ER438" s="358"/>
      <c r="ES438" s="358"/>
      <c r="ET438" s="358"/>
      <c r="EU438" s="358"/>
      <c r="EV438" s="358"/>
      <c r="EW438" s="358"/>
      <c r="EX438" s="358"/>
      <c r="EY438" s="358"/>
      <c r="EZ438" s="358"/>
      <c r="FA438" s="358"/>
      <c r="FB438" s="358"/>
      <c r="FC438" s="358"/>
      <c r="FD438" s="358"/>
      <c r="FE438" s="358"/>
      <c r="FF438" s="358"/>
      <c r="FG438" s="358"/>
      <c r="FH438" s="358"/>
      <c r="FI438" s="358"/>
      <c r="FJ438" s="358"/>
      <c r="FK438" s="358"/>
      <c r="FL438" s="358"/>
      <c r="FM438" s="358"/>
      <c r="FN438" s="358"/>
      <c r="FO438" s="358"/>
      <c r="FP438" s="358"/>
      <c r="FQ438" s="358"/>
      <c r="FR438" s="358"/>
      <c r="FS438" s="358"/>
      <c r="FT438" s="358"/>
      <c r="FU438" s="358"/>
      <c r="FV438" s="358"/>
      <c r="FW438" s="358"/>
      <c r="FX438" s="358"/>
      <c r="FY438" s="358"/>
      <c r="FZ438" s="358"/>
      <c r="GA438" s="358"/>
      <c r="GB438" s="358"/>
      <c r="GC438" s="358"/>
      <c r="GD438" s="358"/>
      <c r="GE438" s="358"/>
      <c r="GF438" s="358"/>
      <c r="GG438" s="358"/>
      <c r="GH438" s="358"/>
      <c r="GI438" s="358"/>
      <c r="GJ438" s="358"/>
      <c r="GK438" s="358"/>
      <c r="GL438" s="358"/>
      <c r="GM438" s="358"/>
      <c r="GN438" s="358"/>
      <c r="GO438" s="358"/>
      <c r="GP438" s="358"/>
      <c r="GQ438" s="358"/>
      <c r="GR438" s="358"/>
      <c r="GS438" s="358"/>
      <c r="GT438" s="358"/>
      <c r="GU438" s="358"/>
      <c r="GV438" s="358"/>
      <c r="GW438" s="358"/>
      <c r="GX438" s="358"/>
      <c r="GY438" s="358"/>
      <c r="GZ438" s="358"/>
      <c r="HA438" s="358"/>
      <c r="HB438" s="358"/>
      <c r="HC438" s="358"/>
      <c r="HD438" s="358"/>
      <c r="HE438" s="358"/>
      <c r="HF438" s="358"/>
      <c r="HG438" s="358"/>
      <c r="HH438" s="358"/>
      <c r="HI438" s="358"/>
      <c r="HJ438" s="358"/>
      <c r="HK438" s="358"/>
      <c r="HL438" s="358"/>
      <c r="HM438" s="358"/>
      <c r="HN438" s="358"/>
      <c r="HO438" s="358"/>
      <c r="HP438" s="358"/>
      <c r="HQ438" s="358"/>
      <c r="HR438" s="358"/>
      <c r="HS438" s="358"/>
      <c r="HT438" s="358"/>
      <c r="HU438" s="358"/>
      <c r="HV438" s="358"/>
      <c r="HW438" s="358"/>
      <c r="HX438" s="358"/>
      <c r="HY438" s="358"/>
      <c r="HZ438" s="358"/>
      <c r="IA438" s="358"/>
      <c r="IB438" s="358"/>
      <c r="IC438" s="358"/>
      <c r="ID438" s="358"/>
      <c r="IE438" s="358"/>
      <c r="IF438" s="358"/>
      <c r="IG438" s="358"/>
      <c r="IH438" s="358"/>
      <c r="II438" s="358"/>
      <c r="IJ438" s="358"/>
      <c r="IK438" s="358"/>
      <c r="IL438" s="358"/>
      <c r="IM438" s="358"/>
      <c r="IN438" s="358"/>
      <c r="IO438" s="358"/>
      <c r="IP438" s="358"/>
      <c r="IQ438" s="358"/>
      <c r="IR438" s="358"/>
      <c r="IS438" s="358"/>
      <c r="IT438" s="358"/>
      <c r="IU438" s="358"/>
      <c r="IV438" s="358"/>
      <c r="IW438" s="358"/>
      <c r="IX438" s="358"/>
      <c r="IY438" s="358"/>
      <c r="IZ438" s="358"/>
      <c r="JA438" s="358"/>
      <c r="JB438" s="358"/>
      <c r="JC438" s="358"/>
      <c r="JD438" s="358"/>
      <c r="JE438" s="358"/>
      <c r="JF438" s="358"/>
      <c r="JG438" s="358"/>
      <c r="JH438" s="358"/>
      <c r="JI438" s="358"/>
      <c r="JJ438" s="358"/>
      <c r="JK438" s="358"/>
      <c r="JL438" s="358"/>
      <c r="JM438" s="358"/>
      <c r="JN438" s="358"/>
      <c r="JO438" s="358"/>
      <c r="JP438" s="358"/>
      <c r="JQ438" s="358"/>
      <c r="JR438" s="358"/>
      <c r="JS438" s="358"/>
      <c r="JT438" s="358"/>
      <c r="JU438" s="358"/>
      <c r="JV438" s="358"/>
      <c r="JW438" s="358"/>
      <c r="JX438" s="358"/>
      <c r="JY438" s="358"/>
      <c r="JZ438" s="358"/>
      <c r="KA438" s="358"/>
      <c r="KB438" s="358"/>
      <c r="KC438" s="358"/>
      <c r="KD438" s="358"/>
      <c r="KE438" s="358"/>
      <c r="KF438" s="358"/>
      <c r="KG438" s="358"/>
      <c r="KH438" s="358"/>
      <c r="KI438" s="358"/>
      <c r="KJ438" s="358"/>
      <c r="KK438" s="358"/>
      <c r="KL438" s="358"/>
      <c r="KM438" s="358"/>
      <c r="KN438" s="358"/>
      <c r="KO438" s="358"/>
      <c r="KP438" s="358"/>
      <c r="KQ438" s="358"/>
      <c r="KR438" s="358"/>
      <c r="KS438" s="358"/>
      <c r="KT438" s="358"/>
      <c r="KU438" s="358"/>
      <c r="KV438" s="358"/>
      <c r="KW438" s="358"/>
      <c r="KX438" s="358"/>
      <c r="KY438" s="358"/>
      <c r="KZ438" s="358"/>
      <c r="LA438" s="358"/>
      <c r="LB438" s="358"/>
      <c r="LC438" s="358"/>
      <c r="LD438" s="358"/>
      <c r="LE438" s="358"/>
      <c r="LF438" s="358"/>
      <c r="LG438" s="358"/>
      <c r="LH438" s="358"/>
      <c r="LI438" s="358"/>
      <c r="LJ438" s="358"/>
      <c r="LK438" s="358"/>
      <c r="LL438" s="358"/>
      <c r="LM438" s="358"/>
      <c r="LN438" s="358"/>
      <c r="LO438" s="358"/>
      <c r="LP438" s="358"/>
      <c r="LQ438" s="358"/>
      <c r="LR438" s="358"/>
      <c r="LS438" s="358"/>
      <c r="LT438" s="358"/>
      <c r="LU438" s="358"/>
      <c r="LV438" s="358"/>
      <c r="LW438" s="358"/>
      <c r="LX438" s="358"/>
      <c r="LY438" s="358"/>
      <c r="LZ438" s="358"/>
      <c r="MA438" s="358"/>
      <c r="MB438" s="358"/>
      <c r="MC438" s="358"/>
      <c r="MD438" s="358"/>
      <c r="ME438" s="358"/>
      <c r="MF438" s="358"/>
      <c r="MG438" s="358"/>
      <c r="MH438" s="358"/>
      <c r="MI438" s="358"/>
      <c r="MJ438" s="358"/>
      <c r="MK438" s="358"/>
      <c r="ML438" s="358"/>
      <c r="MM438" s="358"/>
      <c r="MN438" s="358"/>
      <c r="MO438" s="358"/>
      <c r="MP438" s="358"/>
      <c r="MQ438" s="358"/>
      <c r="MR438" s="358"/>
      <c r="MS438" s="358"/>
      <c r="MT438" s="358"/>
      <c r="MU438" s="358"/>
      <c r="MV438" s="358"/>
      <c r="MW438" s="358"/>
      <c r="MX438" s="358"/>
      <c r="MY438" s="358"/>
      <c r="MZ438" s="358"/>
      <c r="NA438" s="358"/>
      <c r="NB438" s="358"/>
      <c r="NC438" s="358"/>
      <c r="ND438" s="358"/>
      <c r="NE438" s="358"/>
      <c r="NF438" s="358"/>
      <c r="NG438" s="358"/>
      <c r="NH438" s="358"/>
      <c r="NI438" s="358"/>
      <c r="NJ438" s="358"/>
      <c r="NK438" s="358"/>
      <c r="NL438" s="358"/>
      <c r="NM438" s="358"/>
      <c r="NN438" s="358"/>
      <c r="NO438" s="358"/>
      <c r="NP438" s="358"/>
      <c r="NQ438" s="358"/>
      <c r="NR438" s="358"/>
      <c r="NS438" s="358"/>
      <c r="NT438" s="358"/>
      <c r="NU438" s="358"/>
      <c r="NV438" s="358"/>
      <c r="NW438" s="358"/>
      <c r="NX438" s="358"/>
      <c r="NY438" s="358"/>
      <c r="NZ438" s="358"/>
      <c r="OA438" s="358"/>
      <c r="OB438" s="358"/>
      <c r="OC438" s="358"/>
      <c r="OD438" s="358"/>
      <c r="OE438" s="358"/>
      <c r="OF438" s="358"/>
      <c r="OG438" s="358"/>
      <c r="OH438" s="358"/>
      <c r="OI438" s="358"/>
      <c r="OJ438" s="358"/>
      <c r="OK438" s="358"/>
      <c r="OL438" s="358"/>
      <c r="OM438" s="358"/>
      <c r="ON438" s="358"/>
      <c r="OO438" s="358"/>
      <c r="OP438" s="358"/>
      <c r="OQ438" s="358"/>
      <c r="OR438" s="358"/>
      <c r="OS438" s="358"/>
      <c r="OT438" s="358"/>
      <c r="OU438" s="358"/>
      <c r="OV438" s="358"/>
      <c r="OW438" s="358"/>
      <c r="OX438" s="358"/>
      <c r="OY438" s="358"/>
      <c r="OZ438" s="358"/>
      <c r="PA438" s="358"/>
      <c r="PB438" s="358"/>
      <c r="PC438" s="358"/>
      <c r="PD438" s="358"/>
      <c r="PE438" s="358"/>
      <c r="PF438" s="358"/>
      <c r="PG438" s="358"/>
      <c r="PH438" s="358"/>
      <c r="PI438" s="358"/>
      <c r="PJ438" s="358"/>
      <c r="PK438" s="358"/>
      <c r="PL438" s="358"/>
      <c r="PM438" s="358"/>
      <c r="PN438" s="358"/>
      <c r="PO438" s="358"/>
      <c r="PP438" s="358"/>
      <c r="PQ438" s="358"/>
      <c r="PR438" s="358"/>
      <c r="PS438" s="358"/>
      <c r="PT438" s="358"/>
      <c r="PU438" s="358"/>
      <c r="PV438" s="358"/>
      <c r="PW438" s="358"/>
      <c r="PX438" s="358"/>
      <c r="PY438" s="358"/>
      <c r="PZ438" s="358"/>
      <c r="QA438" s="358"/>
      <c r="QB438" s="358"/>
      <c r="QC438" s="358"/>
      <c r="QD438" s="358"/>
      <c r="QE438" s="358"/>
      <c r="QF438" s="358"/>
      <c r="QG438" s="358"/>
      <c r="QH438" s="358"/>
      <c r="QI438" s="358"/>
      <c r="QJ438" s="358"/>
      <c r="QK438" s="358"/>
      <c r="QL438" s="358"/>
      <c r="QM438" s="358"/>
      <c r="QN438" s="358"/>
      <c r="QO438" s="358"/>
      <c r="QP438" s="358"/>
      <c r="QQ438" s="358"/>
      <c r="QR438" s="358"/>
      <c r="QS438" s="358"/>
      <c r="QT438" s="358"/>
      <c r="QU438" s="358"/>
      <c r="QV438" s="358"/>
      <c r="QW438" s="358"/>
      <c r="QX438" s="358"/>
      <c r="QY438" s="358"/>
      <c r="QZ438" s="358"/>
      <c r="RA438" s="358"/>
      <c r="RB438" s="358"/>
      <c r="RC438" s="358"/>
      <c r="RD438" s="358"/>
      <c r="RE438" s="358"/>
      <c r="RF438" s="358"/>
      <c r="RG438" s="358"/>
      <c r="RH438" s="358"/>
      <c r="RI438" s="358"/>
      <c r="RJ438" s="358"/>
      <c r="RK438" s="358"/>
      <c r="RL438" s="358"/>
      <c r="RM438" s="358"/>
      <c r="RN438" s="358"/>
      <c r="RO438" s="358"/>
      <c r="RP438" s="358"/>
      <c r="RQ438" s="358"/>
      <c r="RR438" s="358"/>
      <c r="RS438" s="358"/>
      <c r="RT438" s="358"/>
      <c r="RU438" s="358"/>
      <c r="RV438" s="358"/>
      <c r="RW438" s="358"/>
      <c r="RX438" s="358"/>
      <c r="RY438" s="358"/>
      <c r="RZ438" s="358"/>
      <c r="SA438" s="358"/>
      <c r="SB438" s="358"/>
      <c r="SC438" s="358"/>
      <c r="SD438" s="358"/>
      <c r="SE438" s="358"/>
      <c r="SF438" s="358"/>
      <c r="SG438" s="358"/>
      <c r="SH438" s="358"/>
      <c r="SI438" s="358"/>
      <c r="SJ438" s="358"/>
      <c r="SK438" s="358"/>
      <c r="SL438" s="358"/>
      <c r="SM438" s="358"/>
      <c r="SN438" s="358"/>
      <c r="SO438" s="358"/>
      <c r="SP438" s="358"/>
      <c r="SQ438" s="358"/>
      <c r="SR438" s="358"/>
      <c r="SS438" s="358"/>
      <c r="ST438" s="358"/>
      <c r="SU438" s="358"/>
      <c r="SV438" s="358"/>
      <c r="SW438" s="358"/>
      <c r="SX438" s="358"/>
      <c r="SY438" s="358"/>
      <c r="SZ438" s="358"/>
      <c r="TA438" s="358"/>
      <c r="TB438" s="358"/>
      <c r="TC438" s="358"/>
      <c r="TD438" s="358"/>
      <c r="TE438" s="358"/>
      <c r="TF438" s="358"/>
      <c r="TG438" s="358"/>
      <c r="TH438" s="358"/>
      <c r="TI438" s="358"/>
      <c r="TJ438" s="358"/>
      <c r="TK438" s="358"/>
      <c r="TL438" s="358"/>
      <c r="TM438" s="358"/>
      <c r="TN438" s="358"/>
      <c r="TO438" s="358"/>
      <c r="TP438" s="358"/>
      <c r="TQ438" s="358"/>
      <c r="TR438" s="358"/>
      <c r="TS438" s="358"/>
      <c r="TT438" s="358"/>
      <c r="TU438" s="358"/>
      <c r="TV438" s="358"/>
      <c r="TW438" s="358"/>
      <c r="TX438" s="358"/>
      <c r="TY438" s="358"/>
      <c r="TZ438" s="358"/>
      <c r="UA438" s="358"/>
      <c r="UB438" s="358"/>
      <c r="UC438" s="358"/>
      <c r="UD438" s="358"/>
      <c r="UE438" s="358"/>
      <c r="UF438" s="358"/>
      <c r="UG438" s="358"/>
      <c r="UH438" s="358"/>
      <c r="UI438" s="358"/>
      <c r="UJ438" s="358"/>
      <c r="UK438" s="358"/>
      <c r="UL438" s="358"/>
      <c r="UM438" s="358"/>
      <c r="UN438" s="358"/>
      <c r="UO438" s="358"/>
      <c r="UP438" s="358"/>
      <c r="UQ438" s="358"/>
      <c r="UR438" s="358"/>
      <c r="US438" s="358"/>
      <c r="UT438" s="358"/>
      <c r="UU438" s="358"/>
      <c r="UV438" s="358"/>
      <c r="UW438" s="358"/>
      <c r="UX438" s="358"/>
      <c r="UY438" s="358"/>
      <c r="UZ438" s="358"/>
      <c r="VA438" s="358"/>
      <c r="VB438" s="358"/>
      <c r="VC438" s="358"/>
      <c r="VD438" s="358"/>
      <c r="VE438" s="358"/>
      <c r="VF438" s="358"/>
      <c r="VG438" s="358"/>
      <c r="VH438" s="358"/>
      <c r="VI438" s="358"/>
      <c r="VJ438" s="358"/>
      <c r="VK438" s="358"/>
      <c r="VL438" s="358"/>
      <c r="VM438" s="358"/>
      <c r="VN438" s="358"/>
      <c r="VO438" s="358"/>
      <c r="VP438" s="358"/>
      <c r="VQ438" s="358"/>
      <c r="VR438" s="358"/>
      <c r="VS438" s="358"/>
      <c r="VT438" s="358"/>
      <c r="VU438" s="358"/>
      <c r="VV438" s="358"/>
      <c r="VW438" s="358"/>
      <c r="VX438" s="358"/>
      <c r="VY438" s="358"/>
      <c r="VZ438" s="358"/>
      <c r="WA438" s="358"/>
      <c r="WB438" s="358"/>
      <c r="WC438" s="358"/>
      <c r="WD438" s="358"/>
      <c r="WE438" s="358"/>
      <c r="WF438" s="358"/>
      <c r="WG438" s="358"/>
      <c r="WH438" s="358"/>
    </row>
    <row r="439" spans="1:606" s="357" customFormat="1" ht="92.25" customHeight="1">
      <c r="A439" s="359"/>
      <c r="B439" s="777"/>
      <c r="C439" s="222"/>
      <c r="D439" s="181"/>
      <c r="E439" s="374"/>
      <c r="F439" s="474"/>
      <c r="G439" s="901"/>
      <c r="H439" s="901"/>
      <c r="I439" s="603" t="s">
        <v>0</v>
      </c>
      <c r="J439" s="603" t="s">
        <v>544</v>
      </c>
      <c r="K439" s="603" t="s">
        <v>1000</v>
      </c>
      <c r="L439" s="603" t="s">
        <v>6</v>
      </c>
      <c r="M439" s="604"/>
      <c r="N439" s="604"/>
      <c r="O439" s="604">
        <v>946000</v>
      </c>
      <c r="P439" s="605">
        <v>946000</v>
      </c>
      <c r="Q439" s="606">
        <v>946000</v>
      </c>
      <c r="R439" s="606">
        <v>946000</v>
      </c>
      <c r="S439" s="364">
        <v>3</v>
      </c>
      <c r="BF439" s="358"/>
      <c r="BG439" s="358"/>
      <c r="BH439" s="358"/>
      <c r="BI439" s="358"/>
      <c r="BJ439" s="358"/>
      <c r="BK439" s="358"/>
      <c r="BL439" s="358"/>
      <c r="BM439" s="358"/>
      <c r="BN439" s="358"/>
      <c r="BO439" s="358"/>
      <c r="BP439" s="358"/>
      <c r="BQ439" s="358"/>
      <c r="BR439" s="358"/>
      <c r="BS439" s="358"/>
      <c r="BT439" s="358"/>
      <c r="BU439" s="358"/>
      <c r="BV439" s="358"/>
      <c r="BW439" s="358"/>
      <c r="BX439" s="358"/>
      <c r="BY439" s="358"/>
      <c r="BZ439" s="358"/>
      <c r="CA439" s="358"/>
      <c r="CB439" s="358"/>
      <c r="CC439" s="358"/>
      <c r="CD439" s="358"/>
      <c r="CE439" s="358"/>
      <c r="CF439" s="358"/>
      <c r="CG439" s="358"/>
      <c r="CH439" s="358"/>
      <c r="CI439" s="358"/>
      <c r="CJ439" s="358"/>
      <c r="CK439" s="358"/>
      <c r="CL439" s="358"/>
      <c r="CM439" s="358"/>
      <c r="CN439" s="358"/>
      <c r="CO439" s="358"/>
      <c r="CP439" s="358"/>
      <c r="CQ439" s="358"/>
      <c r="CR439" s="358"/>
      <c r="CS439" s="358"/>
      <c r="CT439" s="358"/>
      <c r="CU439" s="358"/>
      <c r="CV439" s="358"/>
      <c r="CW439" s="358"/>
      <c r="CX439" s="358"/>
      <c r="CY439" s="358"/>
      <c r="CZ439" s="358"/>
      <c r="DA439" s="358"/>
      <c r="DB439" s="358"/>
      <c r="DC439" s="358"/>
      <c r="DD439" s="358"/>
      <c r="DE439" s="358"/>
      <c r="DF439" s="358"/>
      <c r="DG439" s="358"/>
      <c r="DH439" s="358"/>
      <c r="DI439" s="358"/>
      <c r="DJ439" s="358"/>
      <c r="DK439" s="358"/>
      <c r="DL439" s="358"/>
      <c r="DM439" s="358"/>
      <c r="DN439" s="358"/>
      <c r="DO439" s="358"/>
      <c r="DP439" s="358"/>
      <c r="DQ439" s="358"/>
      <c r="DR439" s="358"/>
      <c r="DS439" s="358"/>
      <c r="DT439" s="358"/>
      <c r="DU439" s="358"/>
      <c r="DV439" s="358"/>
      <c r="DW439" s="358"/>
      <c r="DX439" s="358"/>
      <c r="DY439" s="358"/>
      <c r="DZ439" s="358"/>
      <c r="EA439" s="358"/>
      <c r="EB439" s="358"/>
      <c r="EC439" s="358"/>
      <c r="ED439" s="358"/>
      <c r="EE439" s="358"/>
      <c r="EF439" s="358"/>
      <c r="EG439" s="358"/>
      <c r="EH439" s="358"/>
      <c r="EI439" s="358"/>
      <c r="EJ439" s="358"/>
      <c r="EK439" s="358"/>
      <c r="EL439" s="358"/>
      <c r="EM439" s="358"/>
      <c r="EN439" s="358"/>
      <c r="EO439" s="358"/>
      <c r="EP439" s="358"/>
      <c r="EQ439" s="358"/>
      <c r="ER439" s="358"/>
      <c r="ES439" s="358"/>
      <c r="ET439" s="358"/>
      <c r="EU439" s="358"/>
      <c r="EV439" s="358"/>
      <c r="EW439" s="358"/>
      <c r="EX439" s="358"/>
      <c r="EY439" s="358"/>
      <c r="EZ439" s="358"/>
      <c r="FA439" s="358"/>
      <c r="FB439" s="358"/>
      <c r="FC439" s="358"/>
      <c r="FD439" s="358"/>
      <c r="FE439" s="358"/>
      <c r="FF439" s="358"/>
      <c r="FG439" s="358"/>
      <c r="FH439" s="358"/>
      <c r="FI439" s="358"/>
      <c r="FJ439" s="358"/>
      <c r="FK439" s="358"/>
      <c r="FL439" s="358"/>
      <c r="FM439" s="358"/>
      <c r="FN439" s="358"/>
      <c r="FO439" s="358"/>
      <c r="FP439" s="358"/>
      <c r="FQ439" s="358"/>
      <c r="FR439" s="358"/>
      <c r="FS439" s="358"/>
      <c r="FT439" s="358"/>
      <c r="FU439" s="358"/>
      <c r="FV439" s="358"/>
      <c r="FW439" s="358"/>
      <c r="FX439" s="358"/>
      <c r="FY439" s="358"/>
      <c r="FZ439" s="358"/>
      <c r="GA439" s="358"/>
      <c r="GB439" s="358"/>
      <c r="GC439" s="358"/>
      <c r="GD439" s="358"/>
      <c r="GE439" s="358"/>
      <c r="GF439" s="358"/>
      <c r="GG439" s="358"/>
      <c r="GH439" s="358"/>
      <c r="GI439" s="358"/>
      <c r="GJ439" s="358"/>
      <c r="GK439" s="358"/>
      <c r="GL439" s="358"/>
      <c r="GM439" s="358"/>
      <c r="GN439" s="358"/>
      <c r="GO439" s="358"/>
      <c r="GP439" s="358"/>
      <c r="GQ439" s="358"/>
      <c r="GR439" s="358"/>
      <c r="GS439" s="358"/>
      <c r="GT439" s="358"/>
      <c r="GU439" s="358"/>
      <c r="GV439" s="358"/>
      <c r="GW439" s="358"/>
      <c r="GX439" s="358"/>
      <c r="GY439" s="358"/>
      <c r="GZ439" s="358"/>
      <c r="HA439" s="358"/>
      <c r="HB439" s="358"/>
      <c r="HC439" s="358"/>
      <c r="HD439" s="358"/>
      <c r="HE439" s="358"/>
      <c r="HF439" s="358"/>
      <c r="HG439" s="358"/>
      <c r="HH439" s="358"/>
      <c r="HI439" s="358"/>
      <c r="HJ439" s="358"/>
      <c r="HK439" s="358"/>
      <c r="HL439" s="358"/>
      <c r="HM439" s="358"/>
      <c r="HN439" s="358"/>
      <c r="HO439" s="358"/>
      <c r="HP439" s="358"/>
      <c r="HQ439" s="358"/>
      <c r="HR439" s="358"/>
      <c r="HS439" s="358"/>
      <c r="HT439" s="358"/>
      <c r="HU439" s="358"/>
      <c r="HV439" s="358"/>
      <c r="HW439" s="358"/>
      <c r="HX439" s="358"/>
      <c r="HY439" s="358"/>
      <c r="HZ439" s="358"/>
      <c r="IA439" s="358"/>
      <c r="IB439" s="358"/>
      <c r="IC439" s="358"/>
      <c r="ID439" s="358"/>
      <c r="IE439" s="358"/>
      <c r="IF439" s="358"/>
      <c r="IG439" s="358"/>
      <c r="IH439" s="358"/>
      <c r="II439" s="358"/>
      <c r="IJ439" s="358"/>
      <c r="IK439" s="358"/>
      <c r="IL439" s="358"/>
      <c r="IM439" s="358"/>
      <c r="IN439" s="358"/>
      <c r="IO439" s="358"/>
      <c r="IP439" s="358"/>
      <c r="IQ439" s="358"/>
      <c r="IR439" s="358"/>
      <c r="IS439" s="358"/>
      <c r="IT439" s="358"/>
      <c r="IU439" s="358"/>
      <c r="IV439" s="358"/>
      <c r="IW439" s="358"/>
      <c r="IX439" s="358"/>
      <c r="IY439" s="358"/>
      <c r="IZ439" s="358"/>
      <c r="JA439" s="358"/>
      <c r="JB439" s="358"/>
      <c r="JC439" s="358"/>
      <c r="JD439" s="358"/>
      <c r="JE439" s="358"/>
      <c r="JF439" s="358"/>
      <c r="JG439" s="358"/>
      <c r="JH439" s="358"/>
      <c r="JI439" s="358"/>
      <c r="JJ439" s="358"/>
      <c r="JK439" s="358"/>
      <c r="JL439" s="358"/>
      <c r="JM439" s="358"/>
      <c r="JN439" s="358"/>
      <c r="JO439" s="358"/>
      <c r="JP439" s="358"/>
      <c r="JQ439" s="358"/>
      <c r="JR439" s="358"/>
      <c r="JS439" s="358"/>
      <c r="JT439" s="358"/>
      <c r="JU439" s="358"/>
      <c r="JV439" s="358"/>
      <c r="JW439" s="358"/>
      <c r="JX439" s="358"/>
      <c r="JY439" s="358"/>
      <c r="JZ439" s="358"/>
      <c r="KA439" s="358"/>
      <c r="KB439" s="358"/>
      <c r="KC439" s="358"/>
      <c r="KD439" s="358"/>
      <c r="KE439" s="358"/>
      <c r="KF439" s="358"/>
      <c r="KG439" s="358"/>
      <c r="KH439" s="358"/>
      <c r="KI439" s="358"/>
      <c r="KJ439" s="358"/>
      <c r="KK439" s="358"/>
      <c r="KL439" s="358"/>
      <c r="KM439" s="358"/>
      <c r="KN439" s="358"/>
      <c r="KO439" s="358"/>
      <c r="KP439" s="358"/>
      <c r="KQ439" s="358"/>
      <c r="KR439" s="358"/>
      <c r="KS439" s="358"/>
      <c r="KT439" s="358"/>
      <c r="KU439" s="358"/>
      <c r="KV439" s="358"/>
      <c r="KW439" s="358"/>
      <c r="KX439" s="358"/>
      <c r="KY439" s="358"/>
      <c r="KZ439" s="358"/>
      <c r="LA439" s="358"/>
      <c r="LB439" s="358"/>
      <c r="LC439" s="358"/>
      <c r="LD439" s="358"/>
      <c r="LE439" s="358"/>
      <c r="LF439" s="358"/>
      <c r="LG439" s="358"/>
      <c r="LH439" s="358"/>
      <c r="LI439" s="358"/>
      <c r="LJ439" s="358"/>
      <c r="LK439" s="358"/>
      <c r="LL439" s="358"/>
      <c r="LM439" s="358"/>
      <c r="LN439" s="358"/>
      <c r="LO439" s="358"/>
      <c r="LP439" s="358"/>
      <c r="LQ439" s="358"/>
      <c r="LR439" s="358"/>
      <c r="LS439" s="358"/>
      <c r="LT439" s="358"/>
      <c r="LU439" s="358"/>
      <c r="LV439" s="358"/>
      <c r="LW439" s="358"/>
      <c r="LX439" s="358"/>
      <c r="LY439" s="358"/>
      <c r="LZ439" s="358"/>
      <c r="MA439" s="358"/>
      <c r="MB439" s="358"/>
      <c r="MC439" s="358"/>
      <c r="MD439" s="358"/>
      <c r="ME439" s="358"/>
      <c r="MF439" s="358"/>
      <c r="MG439" s="358"/>
      <c r="MH439" s="358"/>
      <c r="MI439" s="358"/>
      <c r="MJ439" s="358"/>
      <c r="MK439" s="358"/>
      <c r="ML439" s="358"/>
      <c r="MM439" s="358"/>
      <c r="MN439" s="358"/>
      <c r="MO439" s="358"/>
      <c r="MP439" s="358"/>
      <c r="MQ439" s="358"/>
      <c r="MR439" s="358"/>
      <c r="MS439" s="358"/>
      <c r="MT439" s="358"/>
      <c r="MU439" s="358"/>
      <c r="MV439" s="358"/>
      <c r="MW439" s="358"/>
      <c r="MX439" s="358"/>
      <c r="MY439" s="358"/>
      <c r="MZ439" s="358"/>
      <c r="NA439" s="358"/>
      <c r="NB439" s="358"/>
      <c r="NC439" s="358"/>
      <c r="ND439" s="358"/>
      <c r="NE439" s="358"/>
      <c r="NF439" s="358"/>
      <c r="NG439" s="358"/>
      <c r="NH439" s="358"/>
      <c r="NI439" s="358"/>
      <c r="NJ439" s="358"/>
      <c r="NK439" s="358"/>
      <c r="NL439" s="358"/>
      <c r="NM439" s="358"/>
      <c r="NN439" s="358"/>
      <c r="NO439" s="358"/>
      <c r="NP439" s="358"/>
      <c r="NQ439" s="358"/>
      <c r="NR439" s="358"/>
      <c r="NS439" s="358"/>
      <c r="NT439" s="358"/>
      <c r="NU439" s="358"/>
      <c r="NV439" s="358"/>
      <c r="NW439" s="358"/>
      <c r="NX439" s="358"/>
      <c r="NY439" s="358"/>
      <c r="NZ439" s="358"/>
      <c r="OA439" s="358"/>
      <c r="OB439" s="358"/>
      <c r="OC439" s="358"/>
      <c r="OD439" s="358"/>
      <c r="OE439" s="358"/>
      <c r="OF439" s="358"/>
      <c r="OG439" s="358"/>
      <c r="OH439" s="358"/>
      <c r="OI439" s="358"/>
      <c r="OJ439" s="358"/>
      <c r="OK439" s="358"/>
      <c r="OL439" s="358"/>
      <c r="OM439" s="358"/>
      <c r="ON439" s="358"/>
      <c r="OO439" s="358"/>
      <c r="OP439" s="358"/>
      <c r="OQ439" s="358"/>
      <c r="OR439" s="358"/>
      <c r="OS439" s="358"/>
      <c r="OT439" s="358"/>
      <c r="OU439" s="358"/>
      <c r="OV439" s="358"/>
      <c r="OW439" s="358"/>
      <c r="OX439" s="358"/>
      <c r="OY439" s="358"/>
      <c r="OZ439" s="358"/>
      <c r="PA439" s="358"/>
      <c r="PB439" s="358"/>
      <c r="PC439" s="358"/>
      <c r="PD439" s="358"/>
      <c r="PE439" s="358"/>
      <c r="PF439" s="358"/>
      <c r="PG439" s="358"/>
      <c r="PH439" s="358"/>
      <c r="PI439" s="358"/>
      <c r="PJ439" s="358"/>
      <c r="PK439" s="358"/>
      <c r="PL439" s="358"/>
      <c r="PM439" s="358"/>
      <c r="PN439" s="358"/>
      <c r="PO439" s="358"/>
      <c r="PP439" s="358"/>
      <c r="PQ439" s="358"/>
      <c r="PR439" s="358"/>
      <c r="PS439" s="358"/>
      <c r="PT439" s="358"/>
      <c r="PU439" s="358"/>
      <c r="PV439" s="358"/>
      <c r="PW439" s="358"/>
      <c r="PX439" s="358"/>
      <c r="PY439" s="358"/>
      <c r="PZ439" s="358"/>
      <c r="QA439" s="358"/>
      <c r="QB439" s="358"/>
      <c r="QC439" s="358"/>
      <c r="QD439" s="358"/>
      <c r="QE439" s="358"/>
      <c r="QF439" s="358"/>
      <c r="QG439" s="358"/>
      <c r="QH439" s="358"/>
      <c r="QI439" s="358"/>
      <c r="QJ439" s="358"/>
      <c r="QK439" s="358"/>
      <c r="QL439" s="358"/>
      <c r="QM439" s="358"/>
      <c r="QN439" s="358"/>
      <c r="QO439" s="358"/>
      <c r="QP439" s="358"/>
      <c r="QQ439" s="358"/>
      <c r="QR439" s="358"/>
      <c r="QS439" s="358"/>
      <c r="QT439" s="358"/>
      <c r="QU439" s="358"/>
      <c r="QV439" s="358"/>
      <c r="QW439" s="358"/>
      <c r="QX439" s="358"/>
      <c r="QY439" s="358"/>
      <c r="QZ439" s="358"/>
      <c r="RA439" s="358"/>
      <c r="RB439" s="358"/>
      <c r="RC439" s="358"/>
      <c r="RD439" s="358"/>
      <c r="RE439" s="358"/>
      <c r="RF439" s="358"/>
      <c r="RG439" s="358"/>
      <c r="RH439" s="358"/>
      <c r="RI439" s="358"/>
      <c r="RJ439" s="358"/>
      <c r="RK439" s="358"/>
      <c r="RL439" s="358"/>
      <c r="RM439" s="358"/>
      <c r="RN439" s="358"/>
      <c r="RO439" s="358"/>
      <c r="RP439" s="358"/>
      <c r="RQ439" s="358"/>
      <c r="RR439" s="358"/>
      <c r="RS439" s="358"/>
      <c r="RT439" s="358"/>
      <c r="RU439" s="358"/>
      <c r="RV439" s="358"/>
      <c r="RW439" s="358"/>
      <c r="RX439" s="358"/>
      <c r="RY439" s="358"/>
      <c r="RZ439" s="358"/>
      <c r="SA439" s="358"/>
      <c r="SB439" s="358"/>
      <c r="SC439" s="358"/>
      <c r="SD439" s="358"/>
      <c r="SE439" s="358"/>
      <c r="SF439" s="358"/>
      <c r="SG439" s="358"/>
      <c r="SH439" s="358"/>
      <c r="SI439" s="358"/>
      <c r="SJ439" s="358"/>
      <c r="SK439" s="358"/>
      <c r="SL439" s="358"/>
      <c r="SM439" s="358"/>
      <c r="SN439" s="358"/>
      <c r="SO439" s="358"/>
      <c r="SP439" s="358"/>
      <c r="SQ439" s="358"/>
      <c r="SR439" s="358"/>
      <c r="SS439" s="358"/>
      <c r="ST439" s="358"/>
      <c r="SU439" s="358"/>
      <c r="SV439" s="358"/>
      <c r="SW439" s="358"/>
      <c r="SX439" s="358"/>
      <c r="SY439" s="358"/>
      <c r="SZ439" s="358"/>
      <c r="TA439" s="358"/>
      <c r="TB439" s="358"/>
      <c r="TC439" s="358"/>
      <c r="TD439" s="358"/>
      <c r="TE439" s="358"/>
      <c r="TF439" s="358"/>
      <c r="TG439" s="358"/>
      <c r="TH439" s="358"/>
      <c r="TI439" s="358"/>
      <c r="TJ439" s="358"/>
      <c r="TK439" s="358"/>
      <c r="TL439" s="358"/>
      <c r="TM439" s="358"/>
      <c r="TN439" s="358"/>
      <c r="TO439" s="358"/>
      <c r="TP439" s="358"/>
      <c r="TQ439" s="358"/>
      <c r="TR439" s="358"/>
      <c r="TS439" s="358"/>
      <c r="TT439" s="358"/>
      <c r="TU439" s="358"/>
      <c r="TV439" s="358"/>
      <c r="TW439" s="358"/>
      <c r="TX439" s="358"/>
      <c r="TY439" s="358"/>
      <c r="TZ439" s="358"/>
      <c r="UA439" s="358"/>
      <c r="UB439" s="358"/>
      <c r="UC439" s="358"/>
      <c r="UD439" s="358"/>
      <c r="UE439" s="358"/>
      <c r="UF439" s="358"/>
      <c r="UG439" s="358"/>
      <c r="UH439" s="358"/>
      <c r="UI439" s="358"/>
      <c r="UJ439" s="358"/>
      <c r="UK439" s="358"/>
      <c r="UL439" s="358"/>
      <c r="UM439" s="358"/>
      <c r="UN439" s="358"/>
      <c r="UO439" s="358"/>
      <c r="UP439" s="358"/>
      <c r="UQ439" s="358"/>
      <c r="UR439" s="358"/>
      <c r="US439" s="358"/>
      <c r="UT439" s="358"/>
      <c r="UU439" s="358"/>
      <c r="UV439" s="358"/>
      <c r="UW439" s="358"/>
      <c r="UX439" s="358"/>
      <c r="UY439" s="358"/>
      <c r="UZ439" s="358"/>
      <c r="VA439" s="358"/>
      <c r="VB439" s="358"/>
      <c r="VC439" s="358"/>
      <c r="VD439" s="358"/>
      <c r="VE439" s="358"/>
      <c r="VF439" s="358"/>
      <c r="VG439" s="358"/>
      <c r="VH439" s="358"/>
      <c r="VI439" s="358"/>
      <c r="VJ439" s="358"/>
      <c r="VK439" s="358"/>
      <c r="VL439" s="358"/>
      <c r="VM439" s="358"/>
      <c r="VN439" s="358"/>
      <c r="VO439" s="358"/>
      <c r="VP439" s="358"/>
      <c r="VQ439" s="358"/>
      <c r="VR439" s="358"/>
      <c r="VS439" s="358"/>
      <c r="VT439" s="358"/>
      <c r="VU439" s="358"/>
      <c r="VV439" s="358"/>
      <c r="VW439" s="358"/>
      <c r="VX439" s="358"/>
      <c r="VY439" s="358"/>
      <c r="VZ439" s="358"/>
      <c r="WA439" s="358"/>
      <c r="WB439" s="358"/>
      <c r="WC439" s="358"/>
      <c r="WD439" s="358"/>
      <c r="WE439" s="358"/>
      <c r="WF439" s="358"/>
      <c r="WG439" s="358"/>
      <c r="WH439" s="358"/>
    </row>
    <row r="440" spans="1:606" s="357" customFormat="1" ht="72.75" customHeight="1">
      <c r="A440" s="359"/>
      <c r="B440" s="775" t="s">
        <v>1001</v>
      </c>
      <c r="C440" s="266" t="s">
        <v>1002</v>
      </c>
      <c r="D440" s="471" t="s">
        <v>992</v>
      </c>
      <c r="E440" s="373" t="s">
        <v>999</v>
      </c>
      <c r="F440" s="475" t="s">
        <v>113</v>
      </c>
      <c r="G440" s="894">
        <v>43466</v>
      </c>
      <c r="H440" s="894" t="s">
        <v>114</v>
      </c>
      <c r="I440" s="745" t="s">
        <v>0</v>
      </c>
      <c r="J440" s="603" t="s">
        <v>544</v>
      </c>
      <c r="K440" s="603" t="s">
        <v>1003</v>
      </c>
      <c r="L440" s="603" t="s">
        <v>54</v>
      </c>
      <c r="M440" s="602">
        <f t="shared" ref="M440:R440" si="44">M441</f>
        <v>0</v>
      </c>
      <c r="N440" s="602">
        <f t="shared" si="44"/>
        <v>0</v>
      </c>
      <c r="O440" s="602">
        <f t="shared" si="44"/>
        <v>282600</v>
      </c>
      <c r="P440" s="625">
        <f t="shared" si="44"/>
        <v>266800</v>
      </c>
      <c r="Q440" s="626">
        <f t="shared" si="44"/>
        <v>266800</v>
      </c>
      <c r="R440" s="626">
        <f t="shared" si="44"/>
        <v>266800</v>
      </c>
      <c r="S440" s="463"/>
      <c r="BF440" s="358"/>
      <c r="BG440" s="358"/>
      <c r="BH440" s="358"/>
      <c r="BI440" s="358"/>
      <c r="BJ440" s="358"/>
      <c r="BK440" s="358"/>
      <c r="BL440" s="358"/>
      <c r="BM440" s="358"/>
      <c r="BN440" s="358"/>
      <c r="BO440" s="358"/>
      <c r="BP440" s="358"/>
      <c r="BQ440" s="358"/>
      <c r="BR440" s="358"/>
      <c r="BS440" s="358"/>
      <c r="BT440" s="358"/>
      <c r="BU440" s="358"/>
      <c r="BV440" s="358"/>
      <c r="BW440" s="358"/>
      <c r="BX440" s="358"/>
      <c r="BY440" s="358"/>
      <c r="BZ440" s="358"/>
      <c r="CA440" s="358"/>
      <c r="CB440" s="358"/>
      <c r="CC440" s="358"/>
      <c r="CD440" s="358"/>
      <c r="CE440" s="358"/>
      <c r="CF440" s="358"/>
      <c r="CG440" s="358"/>
      <c r="CH440" s="358"/>
      <c r="CI440" s="358"/>
      <c r="CJ440" s="358"/>
      <c r="CK440" s="358"/>
      <c r="CL440" s="358"/>
      <c r="CM440" s="358"/>
      <c r="CN440" s="358"/>
      <c r="CO440" s="358"/>
      <c r="CP440" s="358"/>
      <c r="CQ440" s="358"/>
      <c r="CR440" s="358"/>
      <c r="CS440" s="358"/>
      <c r="CT440" s="358"/>
      <c r="CU440" s="358"/>
      <c r="CV440" s="358"/>
      <c r="CW440" s="358"/>
      <c r="CX440" s="358"/>
      <c r="CY440" s="358"/>
      <c r="CZ440" s="358"/>
      <c r="DA440" s="358"/>
      <c r="DB440" s="358"/>
      <c r="DC440" s="358"/>
      <c r="DD440" s="358"/>
      <c r="DE440" s="358"/>
      <c r="DF440" s="358"/>
      <c r="DG440" s="358"/>
      <c r="DH440" s="358"/>
      <c r="DI440" s="358"/>
      <c r="DJ440" s="358"/>
      <c r="DK440" s="358"/>
      <c r="DL440" s="358"/>
      <c r="DM440" s="358"/>
      <c r="DN440" s="358"/>
      <c r="DO440" s="358"/>
      <c r="DP440" s="358"/>
      <c r="DQ440" s="358"/>
      <c r="DR440" s="358"/>
      <c r="DS440" s="358"/>
      <c r="DT440" s="358"/>
      <c r="DU440" s="358"/>
      <c r="DV440" s="358"/>
      <c r="DW440" s="358"/>
      <c r="DX440" s="358"/>
      <c r="DY440" s="358"/>
      <c r="DZ440" s="358"/>
      <c r="EA440" s="358"/>
      <c r="EB440" s="358"/>
      <c r="EC440" s="358"/>
      <c r="ED440" s="358"/>
      <c r="EE440" s="358"/>
      <c r="EF440" s="358"/>
      <c r="EG440" s="358"/>
      <c r="EH440" s="358"/>
      <c r="EI440" s="358"/>
      <c r="EJ440" s="358"/>
      <c r="EK440" s="358"/>
      <c r="EL440" s="358"/>
      <c r="EM440" s="358"/>
      <c r="EN440" s="358"/>
      <c r="EO440" s="358"/>
      <c r="EP440" s="358"/>
      <c r="EQ440" s="358"/>
      <c r="ER440" s="358"/>
      <c r="ES440" s="358"/>
      <c r="ET440" s="358"/>
      <c r="EU440" s="358"/>
      <c r="EV440" s="358"/>
      <c r="EW440" s="358"/>
      <c r="EX440" s="358"/>
      <c r="EY440" s="358"/>
      <c r="EZ440" s="358"/>
      <c r="FA440" s="358"/>
      <c r="FB440" s="358"/>
      <c r="FC440" s="358"/>
      <c r="FD440" s="358"/>
      <c r="FE440" s="358"/>
      <c r="FF440" s="358"/>
      <c r="FG440" s="358"/>
      <c r="FH440" s="358"/>
      <c r="FI440" s="358"/>
      <c r="FJ440" s="358"/>
      <c r="FK440" s="358"/>
      <c r="FL440" s="358"/>
      <c r="FM440" s="358"/>
      <c r="FN440" s="358"/>
      <c r="FO440" s="358"/>
      <c r="FP440" s="358"/>
      <c r="FQ440" s="358"/>
      <c r="FR440" s="358"/>
      <c r="FS440" s="358"/>
      <c r="FT440" s="358"/>
      <c r="FU440" s="358"/>
      <c r="FV440" s="358"/>
      <c r="FW440" s="358"/>
      <c r="FX440" s="358"/>
      <c r="FY440" s="358"/>
      <c r="FZ440" s="358"/>
      <c r="GA440" s="358"/>
      <c r="GB440" s="358"/>
      <c r="GC440" s="358"/>
      <c r="GD440" s="358"/>
      <c r="GE440" s="358"/>
      <c r="GF440" s="358"/>
      <c r="GG440" s="358"/>
      <c r="GH440" s="358"/>
      <c r="GI440" s="358"/>
      <c r="GJ440" s="358"/>
      <c r="GK440" s="358"/>
      <c r="GL440" s="358"/>
      <c r="GM440" s="358"/>
      <c r="GN440" s="358"/>
      <c r="GO440" s="358"/>
      <c r="GP440" s="358"/>
      <c r="GQ440" s="358"/>
      <c r="GR440" s="358"/>
      <c r="GS440" s="358"/>
      <c r="GT440" s="358"/>
      <c r="GU440" s="358"/>
      <c r="GV440" s="358"/>
      <c r="GW440" s="358"/>
      <c r="GX440" s="358"/>
      <c r="GY440" s="358"/>
      <c r="GZ440" s="358"/>
      <c r="HA440" s="358"/>
      <c r="HB440" s="358"/>
      <c r="HC440" s="358"/>
      <c r="HD440" s="358"/>
      <c r="HE440" s="358"/>
      <c r="HF440" s="358"/>
      <c r="HG440" s="358"/>
      <c r="HH440" s="358"/>
      <c r="HI440" s="358"/>
      <c r="HJ440" s="358"/>
      <c r="HK440" s="358"/>
      <c r="HL440" s="358"/>
      <c r="HM440" s="358"/>
      <c r="HN440" s="358"/>
      <c r="HO440" s="358"/>
      <c r="HP440" s="358"/>
      <c r="HQ440" s="358"/>
      <c r="HR440" s="358"/>
      <c r="HS440" s="358"/>
      <c r="HT440" s="358"/>
      <c r="HU440" s="358"/>
      <c r="HV440" s="358"/>
      <c r="HW440" s="358"/>
      <c r="HX440" s="358"/>
      <c r="HY440" s="358"/>
      <c r="HZ440" s="358"/>
      <c r="IA440" s="358"/>
      <c r="IB440" s="358"/>
      <c r="IC440" s="358"/>
      <c r="ID440" s="358"/>
      <c r="IE440" s="358"/>
      <c r="IF440" s="358"/>
      <c r="IG440" s="358"/>
      <c r="IH440" s="358"/>
      <c r="II440" s="358"/>
      <c r="IJ440" s="358"/>
      <c r="IK440" s="358"/>
      <c r="IL440" s="358"/>
      <c r="IM440" s="358"/>
      <c r="IN440" s="358"/>
      <c r="IO440" s="358"/>
      <c r="IP440" s="358"/>
      <c r="IQ440" s="358"/>
      <c r="IR440" s="358"/>
      <c r="IS440" s="358"/>
      <c r="IT440" s="358"/>
      <c r="IU440" s="358"/>
      <c r="IV440" s="358"/>
      <c r="IW440" s="358"/>
      <c r="IX440" s="358"/>
      <c r="IY440" s="358"/>
      <c r="IZ440" s="358"/>
      <c r="JA440" s="358"/>
      <c r="JB440" s="358"/>
      <c r="JC440" s="358"/>
      <c r="JD440" s="358"/>
      <c r="JE440" s="358"/>
      <c r="JF440" s="358"/>
      <c r="JG440" s="358"/>
      <c r="JH440" s="358"/>
      <c r="JI440" s="358"/>
      <c r="JJ440" s="358"/>
      <c r="JK440" s="358"/>
      <c r="JL440" s="358"/>
      <c r="JM440" s="358"/>
      <c r="JN440" s="358"/>
      <c r="JO440" s="358"/>
      <c r="JP440" s="358"/>
      <c r="JQ440" s="358"/>
      <c r="JR440" s="358"/>
      <c r="JS440" s="358"/>
      <c r="JT440" s="358"/>
      <c r="JU440" s="358"/>
      <c r="JV440" s="358"/>
      <c r="JW440" s="358"/>
      <c r="JX440" s="358"/>
      <c r="JY440" s="358"/>
      <c r="JZ440" s="358"/>
      <c r="KA440" s="358"/>
      <c r="KB440" s="358"/>
      <c r="KC440" s="358"/>
      <c r="KD440" s="358"/>
      <c r="KE440" s="358"/>
      <c r="KF440" s="358"/>
      <c r="KG440" s="358"/>
      <c r="KH440" s="358"/>
      <c r="KI440" s="358"/>
      <c r="KJ440" s="358"/>
      <c r="KK440" s="358"/>
      <c r="KL440" s="358"/>
      <c r="KM440" s="358"/>
      <c r="KN440" s="358"/>
      <c r="KO440" s="358"/>
      <c r="KP440" s="358"/>
      <c r="KQ440" s="358"/>
      <c r="KR440" s="358"/>
      <c r="KS440" s="358"/>
      <c r="KT440" s="358"/>
      <c r="KU440" s="358"/>
      <c r="KV440" s="358"/>
      <c r="KW440" s="358"/>
      <c r="KX440" s="358"/>
      <c r="KY440" s="358"/>
      <c r="KZ440" s="358"/>
      <c r="LA440" s="358"/>
      <c r="LB440" s="358"/>
      <c r="LC440" s="358"/>
      <c r="LD440" s="358"/>
      <c r="LE440" s="358"/>
      <c r="LF440" s="358"/>
      <c r="LG440" s="358"/>
      <c r="LH440" s="358"/>
      <c r="LI440" s="358"/>
      <c r="LJ440" s="358"/>
      <c r="LK440" s="358"/>
      <c r="LL440" s="358"/>
      <c r="LM440" s="358"/>
      <c r="LN440" s="358"/>
      <c r="LO440" s="358"/>
      <c r="LP440" s="358"/>
      <c r="LQ440" s="358"/>
      <c r="LR440" s="358"/>
      <c r="LS440" s="358"/>
      <c r="LT440" s="358"/>
      <c r="LU440" s="358"/>
      <c r="LV440" s="358"/>
      <c r="LW440" s="358"/>
      <c r="LX440" s="358"/>
      <c r="LY440" s="358"/>
      <c r="LZ440" s="358"/>
      <c r="MA440" s="358"/>
      <c r="MB440" s="358"/>
      <c r="MC440" s="358"/>
      <c r="MD440" s="358"/>
      <c r="ME440" s="358"/>
      <c r="MF440" s="358"/>
      <c r="MG440" s="358"/>
      <c r="MH440" s="358"/>
      <c r="MI440" s="358"/>
      <c r="MJ440" s="358"/>
      <c r="MK440" s="358"/>
      <c r="ML440" s="358"/>
      <c r="MM440" s="358"/>
      <c r="MN440" s="358"/>
      <c r="MO440" s="358"/>
      <c r="MP440" s="358"/>
      <c r="MQ440" s="358"/>
      <c r="MR440" s="358"/>
      <c r="MS440" s="358"/>
      <c r="MT440" s="358"/>
      <c r="MU440" s="358"/>
      <c r="MV440" s="358"/>
      <c r="MW440" s="358"/>
      <c r="MX440" s="358"/>
      <c r="MY440" s="358"/>
      <c r="MZ440" s="358"/>
      <c r="NA440" s="358"/>
      <c r="NB440" s="358"/>
      <c r="NC440" s="358"/>
      <c r="ND440" s="358"/>
      <c r="NE440" s="358"/>
      <c r="NF440" s="358"/>
      <c r="NG440" s="358"/>
      <c r="NH440" s="358"/>
      <c r="NI440" s="358"/>
      <c r="NJ440" s="358"/>
      <c r="NK440" s="358"/>
      <c r="NL440" s="358"/>
      <c r="NM440" s="358"/>
      <c r="NN440" s="358"/>
      <c r="NO440" s="358"/>
      <c r="NP440" s="358"/>
      <c r="NQ440" s="358"/>
      <c r="NR440" s="358"/>
      <c r="NS440" s="358"/>
      <c r="NT440" s="358"/>
      <c r="NU440" s="358"/>
      <c r="NV440" s="358"/>
      <c r="NW440" s="358"/>
      <c r="NX440" s="358"/>
      <c r="NY440" s="358"/>
      <c r="NZ440" s="358"/>
      <c r="OA440" s="358"/>
      <c r="OB440" s="358"/>
      <c r="OC440" s="358"/>
      <c r="OD440" s="358"/>
      <c r="OE440" s="358"/>
      <c r="OF440" s="358"/>
      <c r="OG440" s="358"/>
      <c r="OH440" s="358"/>
      <c r="OI440" s="358"/>
      <c r="OJ440" s="358"/>
      <c r="OK440" s="358"/>
      <c r="OL440" s="358"/>
      <c r="OM440" s="358"/>
      <c r="ON440" s="358"/>
      <c r="OO440" s="358"/>
      <c r="OP440" s="358"/>
      <c r="OQ440" s="358"/>
      <c r="OR440" s="358"/>
      <c r="OS440" s="358"/>
      <c r="OT440" s="358"/>
      <c r="OU440" s="358"/>
      <c r="OV440" s="358"/>
      <c r="OW440" s="358"/>
      <c r="OX440" s="358"/>
      <c r="OY440" s="358"/>
      <c r="OZ440" s="358"/>
      <c r="PA440" s="358"/>
      <c r="PB440" s="358"/>
      <c r="PC440" s="358"/>
      <c r="PD440" s="358"/>
      <c r="PE440" s="358"/>
      <c r="PF440" s="358"/>
      <c r="PG440" s="358"/>
      <c r="PH440" s="358"/>
      <c r="PI440" s="358"/>
      <c r="PJ440" s="358"/>
      <c r="PK440" s="358"/>
      <c r="PL440" s="358"/>
      <c r="PM440" s="358"/>
      <c r="PN440" s="358"/>
      <c r="PO440" s="358"/>
      <c r="PP440" s="358"/>
      <c r="PQ440" s="358"/>
      <c r="PR440" s="358"/>
      <c r="PS440" s="358"/>
      <c r="PT440" s="358"/>
      <c r="PU440" s="358"/>
      <c r="PV440" s="358"/>
      <c r="PW440" s="358"/>
      <c r="PX440" s="358"/>
      <c r="PY440" s="358"/>
      <c r="PZ440" s="358"/>
      <c r="QA440" s="358"/>
      <c r="QB440" s="358"/>
      <c r="QC440" s="358"/>
      <c r="QD440" s="358"/>
      <c r="QE440" s="358"/>
      <c r="QF440" s="358"/>
      <c r="QG440" s="358"/>
      <c r="QH440" s="358"/>
      <c r="QI440" s="358"/>
      <c r="QJ440" s="358"/>
      <c r="QK440" s="358"/>
      <c r="QL440" s="358"/>
      <c r="QM440" s="358"/>
      <c r="QN440" s="358"/>
      <c r="QO440" s="358"/>
      <c r="QP440" s="358"/>
      <c r="QQ440" s="358"/>
      <c r="QR440" s="358"/>
      <c r="QS440" s="358"/>
      <c r="QT440" s="358"/>
      <c r="QU440" s="358"/>
      <c r="QV440" s="358"/>
      <c r="QW440" s="358"/>
      <c r="QX440" s="358"/>
      <c r="QY440" s="358"/>
      <c r="QZ440" s="358"/>
      <c r="RA440" s="358"/>
      <c r="RB440" s="358"/>
      <c r="RC440" s="358"/>
      <c r="RD440" s="358"/>
      <c r="RE440" s="358"/>
      <c r="RF440" s="358"/>
      <c r="RG440" s="358"/>
      <c r="RH440" s="358"/>
      <c r="RI440" s="358"/>
      <c r="RJ440" s="358"/>
      <c r="RK440" s="358"/>
      <c r="RL440" s="358"/>
      <c r="RM440" s="358"/>
      <c r="RN440" s="358"/>
      <c r="RO440" s="358"/>
      <c r="RP440" s="358"/>
      <c r="RQ440" s="358"/>
      <c r="RR440" s="358"/>
      <c r="RS440" s="358"/>
      <c r="RT440" s="358"/>
      <c r="RU440" s="358"/>
      <c r="RV440" s="358"/>
      <c r="RW440" s="358"/>
      <c r="RX440" s="358"/>
      <c r="RY440" s="358"/>
      <c r="RZ440" s="358"/>
      <c r="SA440" s="358"/>
      <c r="SB440" s="358"/>
      <c r="SC440" s="358"/>
      <c r="SD440" s="358"/>
      <c r="SE440" s="358"/>
      <c r="SF440" s="358"/>
      <c r="SG440" s="358"/>
      <c r="SH440" s="358"/>
      <c r="SI440" s="358"/>
      <c r="SJ440" s="358"/>
      <c r="SK440" s="358"/>
      <c r="SL440" s="358"/>
      <c r="SM440" s="358"/>
      <c r="SN440" s="358"/>
      <c r="SO440" s="358"/>
      <c r="SP440" s="358"/>
      <c r="SQ440" s="358"/>
      <c r="SR440" s="358"/>
      <c r="SS440" s="358"/>
      <c r="ST440" s="358"/>
      <c r="SU440" s="358"/>
      <c r="SV440" s="358"/>
      <c r="SW440" s="358"/>
      <c r="SX440" s="358"/>
      <c r="SY440" s="358"/>
      <c r="SZ440" s="358"/>
      <c r="TA440" s="358"/>
      <c r="TB440" s="358"/>
      <c r="TC440" s="358"/>
      <c r="TD440" s="358"/>
      <c r="TE440" s="358"/>
      <c r="TF440" s="358"/>
      <c r="TG440" s="358"/>
      <c r="TH440" s="358"/>
      <c r="TI440" s="358"/>
      <c r="TJ440" s="358"/>
      <c r="TK440" s="358"/>
      <c r="TL440" s="358"/>
      <c r="TM440" s="358"/>
      <c r="TN440" s="358"/>
      <c r="TO440" s="358"/>
      <c r="TP440" s="358"/>
      <c r="TQ440" s="358"/>
      <c r="TR440" s="358"/>
      <c r="TS440" s="358"/>
      <c r="TT440" s="358"/>
      <c r="TU440" s="358"/>
      <c r="TV440" s="358"/>
      <c r="TW440" s="358"/>
      <c r="TX440" s="358"/>
      <c r="TY440" s="358"/>
      <c r="TZ440" s="358"/>
      <c r="UA440" s="358"/>
      <c r="UB440" s="358"/>
      <c r="UC440" s="358"/>
      <c r="UD440" s="358"/>
      <c r="UE440" s="358"/>
      <c r="UF440" s="358"/>
      <c r="UG440" s="358"/>
      <c r="UH440" s="358"/>
      <c r="UI440" s="358"/>
      <c r="UJ440" s="358"/>
      <c r="UK440" s="358"/>
      <c r="UL440" s="358"/>
      <c r="UM440" s="358"/>
      <c r="UN440" s="358"/>
      <c r="UO440" s="358"/>
      <c r="UP440" s="358"/>
      <c r="UQ440" s="358"/>
      <c r="UR440" s="358"/>
      <c r="US440" s="358"/>
      <c r="UT440" s="358"/>
      <c r="UU440" s="358"/>
      <c r="UV440" s="358"/>
      <c r="UW440" s="358"/>
      <c r="UX440" s="358"/>
      <c r="UY440" s="358"/>
      <c r="UZ440" s="358"/>
      <c r="VA440" s="358"/>
      <c r="VB440" s="358"/>
      <c r="VC440" s="358"/>
      <c r="VD440" s="358"/>
      <c r="VE440" s="358"/>
      <c r="VF440" s="358"/>
      <c r="VG440" s="358"/>
      <c r="VH440" s="358"/>
      <c r="VI440" s="358"/>
      <c r="VJ440" s="358"/>
      <c r="VK440" s="358"/>
      <c r="VL440" s="358"/>
      <c r="VM440" s="358"/>
      <c r="VN440" s="358"/>
      <c r="VO440" s="358"/>
      <c r="VP440" s="358"/>
      <c r="VQ440" s="358"/>
      <c r="VR440" s="358"/>
      <c r="VS440" s="358"/>
      <c r="VT440" s="358"/>
      <c r="VU440" s="358"/>
      <c r="VV440" s="358"/>
      <c r="VW440" s="358"/>
      <c r="VX440" s="358"/>
      <c r="VY440" s="358"/>
      <c r="VZ440" s="358"/>
      <c r="WA440" s="358"/>
      <c r="WB440" s="358"/>
      <c r="WC440" s="358"/>
      <c r="WD440" s="358"/>
      <c r="WE440" s="358"/>
      <c r="WF440" s="358"/>
      <c r="WG440" s="358"/>
      <c r="WH440" s="358"/>
    </row>
    <row r="441" spans="1:606" s="357" customFormat="1" ht="98.25" customHeight="1">
      <c r="A441" s="359"/>
      <c r="B441" s="777"/>
      <c r="C441" s="222"/>
      <c r="D441" s="181"/>
      <c r="E441" s="374"/>
      <c r="F441" s="474"/>
      <c r="G441" s="901"/>
      <c r="H441" s="901"/>
      <c r="I441" s="603" t="s">
        <v>0</v>
      </c>
      <c r="J441" s="603" t="s">
        <v>544</v>
      </c>
      <c r="K441" s="603" t="s">
        <v>1003</v>
      </c>
      <c r="L441" s="603" t="s">
        <v>6</v>
      </c>
      <c r="M441" s="604"/>
      <c r="N441" s="604"/>
      <c r="O441" s="604">
        <v>282600</v>
      </c>
      <c r="P441" s="605">
        <v>266800</v>
      </c>
      <c r="Q441" s="606">
        <v>266800</v>
      </c>
      <c r="R441" s="606">
        <v>266800</v>
      </c>
      <c r="S441" s="364">
        <v>3</v>
      </c>
      <c r="BF441" s="358"/>
      <c r="BG441" s="358"/>
      <c r="BH441" s="358"/>
      <c r="BI441" s="358"/>
      <c r="BJ441" s="358"/>
      <c r="BK441" s="358"/>
      <c r="BL441" s="358"/>
      <c r="BM441" s="358"/>
      <c r="BN441" s="358"/>
      <c r="BO441" s="358"/>
      <c r="BP441" s="358"/>
      <c r="BQ441" s="358"/>
      <c r="BR441" s="358"/>
      <c r="BS441" s="358"/>
      <c r="BT441" s="358"/>
      <c r="BU441" s="358"/>
      <c r="BV441" s="358"/>
      <c r="BW441" s="358"/>
      <c r="BX441" s="358"/>
      <c r="BY441" s="358"/>
      <c r="BZ441" s="358"/>
      <c r="CA441" s="358"/>
      <c r="CB441" s="358"/>
      <c r="CC441" s="358"/>
      <c r="CD441" s="358"/>
      <c r="CE441" s="358"/>
      <c r="CF441" s="358"/>
      <c r="CG441" s="358"/>
      <c r="CH441" s="358"/>
      <c r="CI441" s="358"/>
      <c r="CJ441" s="358"/>
      <c r="CK441" s="358"/>
      <c r="CL441" s="358"/>
      <c r="CM441" s="358"/>
      <c r="CN441" s="358"/>
      <c r="CO441" s="358"/>
      <c r="CP441" s="358"/>
      <c r="CQ441" s="358"/>
      <c r="CR441" s="358"/>
      <c r="CS441" s="358"/>
      <c r="CT441" s="358"/>
      <c r="CU441" s="358"/>
      <c r="CV441" s="358"/>
      <c r="CW441" s="358"/>
      <c r="CX441" s="358"/>
      <c r="CY441" s="358"/>
      <c r="CZ441" s="358"/>
      <c r="DA441" s="358"/>
      <c r="DB441" s="358"/>
      <c r="DC441" s="358"/>
      <c r="DD441" s="358"/>
      <c r="DE441" s="358"/>
      <c r="DF441" s="358"/>
      <c r="DG441" s="358"/>
      <c r="DH441" s="358"/>
      <c r="DI441" s="358"/>
      <c r="DJ441" s="358"/>
      <c r="DK441" s="358"/>
      <c r="DL441" s="358"/>
      <c r="DM441" s="358"/>
      <c r="DN441" s="358"/>
      <c r="DO441" s="358"/>
      <c r="DP441" s="358"/>
      <c r="DQ441" s="358"/>
      <c r="DR441" s="358"/>
      <c r="DS441" s="358"/>
      <c r="DT441" s="358"/>
      <c r="DU441" s="358"/>
      <c r="DV441" s="358"/>
      <c r="DW441" s="358"/>
      <c r="DX441" s="358"/>
      <c r="DY441" s="358"/>
      <c r="DZ441" s="358"/>
      <c r="EA441" s="358"/>
      <c r="EB441" s="358"/>
      <c r="EC441" s="358"/>
      <c r="ED441" s="358"/>
      <c r="EE441" s="358"/>
      <c r="EF441" s="358"/>
      <c r="EG441" s="358"/>
      <c r="EH441" s="358"/>
      <c r="EI441" s="358"/>
      <c r="EJ441" s="358"/>
      <c r="EK441" s="358"/>
      <c r="EL441" s="358"/>
      <c r="EM441" s="358"/>
      <c r="EN441" s="358"/>
      <c r="EO441" s="358"/>
      <c r="EP441" s="358"/>
      <c r="EQ441" s="358"/>
      <c r="ER441" s="358"/>
      <c r="ES441" s="358"/>
      <c r="ET441" s="358"/>
      <c r="EU441" s="358"/>
      <c r="EV441" s="358"/>
      <c r="EW441" s="358"/>
      <c r="EX441" s="358"/>
      <c r="EY441" s="358"/>
      <c r="EZ441" s="358"/>
      <c r="FA441" s="358"/>
      <c r="FB441" s="358"/>
      <c r="FC441" s="358"/>
      <c r="FD441" s="358"/>
      <c r="FE441" s="358"/>
      <c r="FF441" s="358"/>
      <c r="FG441" s="358"/>
      <c r="FH441" s="358"/>
      <c r="FI441" s="358"/>
      <c r="FJ441" s="358"/>
      <c r="FK441" s="358"/>
      <c r="FL441" s="358"/>
      <c r="FM441" s="358"/>
      <c r="FN441" s="358"/>
      <c r="FO441" s="358"/>
      <c r="FP441" s="358"/>
      <c r="FQ441" s="358"/>
      <c r="FR441" s="358"/>
      <c r="FS441" s="358"/>
      <c r="FT441" s="358"/>
      <c r="FU441" s="358"/>
      <c r="FV441" s="358"/>
      <c r="FW441" s="358"/>
      <c r="FX441" s="358"/>
      <c r="FY441" s="358"/>
      <c r="FZ441" s="358"/>
      <c r="GA441" s="358"/>
      <c r="GB441" s="358"/>
      <c r="GC441" s="358"/>
      <c r="GD441" s="358"/>
      <c r="GE441" s="358"/>
      <c r="GF441" s="358"/>
      <c r="GG441" s="358"/>
      <c r="GH441" s="358"/>
      <c r="GI441" s="358"/>
      <c r="GJ441" s="358"/>
      <c r="GK441" s="358"/>
      <c r="GL441" s="358"/>
      <c r="GM441" s="358"/>
      <c r="GN441" s="358"/>
      <c r="GO441" s="358"/>
      <c r="GP441" s="358"/>
      <c r="GQ441" s="358"/>
      <c r="GR441" s="358"/>
      <c r="GS441" s="358"/>
      <c r="GT441" s="358"/>
      <c r="GU441" s="358"/>
      <c r="GV441" s="358"/>
      <c r="GW441" s="358"/>
      <c r="GX441" s="358"/>
      <c r="GY441" s="358"/>
      <c r="GZ441" s="358"/>
      <c r="HA441" s="358"/>
      <c r="HB441" s="358"/>
      <c r="HC441" s="358"/>
      <c r="HD441" s="358"/>
      <c r="HE441" s="358"/>
      <c r="HF441" s="358"/>
      <c r="HG441" s="358"/>
      <c r="HH441" s="358"/>
      <c r="HI441" s="358"/>
      <c r="HJ441" s="358"/>
      <c r="HK441" s="358"/>
      <c r="HL441" s="358"/>
      <c r="HM441" s="358"/>
      <c r="HN441" s="358"/>
      <c r="HO441" s="358"/>
      <c r="HP441" s="358"/>
      <c r="HQ441" s="358"/>
      <c r="HR441" s="358"/>
      <c r="HS441" s="358"/>
      <c r="HT441" s="358"/>
      <c r="HU441" s="358"/>
      <c r="HV441" s="358"/>
      <c r="HW441" s="358"/>
      <c r="HX441" s="358"/>
      <c r="HY441" s="358"/>
      <c r="HZ441" s="358"/>
      <c r="IA441" s="358"/>
      <c r="IB441" s="358"/>
      <c r="IC441" s="358"/>
      <c r="ID441" s="358"/>
      <c r="IE441" s="358"/>
      <c r="IF441" s="358"/>
      <c r="IG441" s="358"/>
      <c r="IH441" s="358"/>
      <c r="II441" s="358"/>
      <c r="IJ441" s="358"/>
      <c r="IK441" s="358"/>
      <c r="IL441" s="358"/>
      <c r="IM441" s="358"/>
      <c r="IN441" s="358"/>
      <c r="IO441" s="358"/>
      <c r="IP441" s="358"/>
      <c r="IQ441" s="358"/>
      <c r="IR441" s="358"/>
      <c r="IS441" s="358"/>
      <c r="IT441" s="358"/>
      <c r="IU441" s="358"/>
      <c r="IV441" s="358"/>
      <c r="IW441" s="358"/>
      <c r="IX441" s="358"/>
      <c r="IY441" s="358"/>
      <c r="IZ441" s="358"/>
      <c r="JA441" s="358"/>
      <c r="JB441" s="358"/>
      <c r="JC441" s="358"/>
      <c r="JD441" s="358"/>
      <c r="JE441" s="358"/>
      <c r="JF441" s="358"/>
      <c r="JG441" s="358"/>
      <c r="JH441" s="358"/>
      <c r="JI441" s="358"/>
      <c r="JJ441" s="358"/>
      <c r="JK441" s="358"/>
      <c r="JL441" s="358"/>
      <c r="JM441" s="358"/>
      <c r="JN441" s="358"/>
      <c r="JO441" s="358"/>
      <c r="JP441" s="358"/>
      <c r="JQ441" s="358"/>
      <c r="JR441" s="358"/>
      <c r="JS441" s="358"/>
      <c r="JT441" s="358"/>
      <c r="JU441" s="358"/>
      <c r="JV441" s="358"/>
      <c r="JW441" s="358"/>
      <c r="JX441" s="358"/>
      <c r="JY441" s="358"/>
      <c r="JZ441" s="358"/>
      <c r="KA441" s="358"/>
      <c r="KB441" s="358"/>
      <c r="KC441" s="358"/>
      <c r="KD441" s="358"/>
      <c r="KE441" s="358"/>
      <c r="KF441" s="358"/>
      <c r="KG441" s="358"/>
      <c r="KH441" s="358"/>
      <c r="KI441" s="358"/>
      <c r="KJ441" s="358"/>
      <c r="KK441" s="358"/>
      <c r="KL441" s="358"/>
      <c r="KM441" s="358"/>
      <c r="KN441" s="358"/>
      <c r="KO441" s="358"/>
      <c r="KP441" s="358"/>
      <c r="KQ441" s="358"/>
      <c r="KR441" s="358"/>
      <c r="KS441" s="358"/>
      <c r="KT441" s="358"/>
      <c r="KU441" s="358"/>
      <c r="KV441" s="358"/>
      <c r="KW441" s="358"/>
      <c r="KX441" s="358"/>
      <c r="KY441" s="358"/>
      <c r="KZ441" s="358"/>
      <c r="LA441" s="358"/>
      <c r="LB441" s="358"/>
      <c r="LC441" s="358"/>
      <c r="LD441" s="358"/>
      <c r="LE441" s="358"/>
      <c r="LF441" s="358"/>
      <c r="LG441" s="358"/>
      <c r="LH441" s="358"/>
      <c r="LI441" s="358"/>
      <c r="LJ441" s="358"/>
      <c r="LK441" s="358"/>
      <c r="LL441" s="358"/>
      <c r="LM441" s="358"/>
      <c r="LN441" s="358"/>
      <c r="LO441" s="358"/>
      <c r="LP441" s="358"/>
      <c r="LQ441" s="358"/>
      <c r="LR441" s="358"/>
      <c r="LS441" s="358"/>
      <c r="LT441" s="358"/>
      <c r="LU441" s="358"/>
      <c r="LV441" s="358"/>
      <c r="LW441" s="358"/>
      <c r="LX441" s="358"/>
      <c r="LY441" s="358"/>
      <c r="LZ441" s="358"/>
      <c r="MA441" s="358"/>
      <c r="MB441" s="358"/>
      <c r="MC441" s="358"/>
      <c r="MD441" s="358"/>
      <c r="ME441" s="358"/>
      <c r="MF441" s="358"/>
      <c r="MG441" s="358"/>
      <c r="MH441" s="358"/>
      <c r="MI441" s="358"/>
      <c r="MJ441" s="358"/>
      <c r="MK441" s="358"/>
      <c r="ML441" s="358"/>
      <c r="MM441" s="358"/>
      <c r="MN441" s="358"/>
      <c r="MO441" s="358"/>
      <c r="MP441" s="358"/>
      <c r="MQ441" s="358"/>
      <c r="MR441" s="358"/>
      <c r="MS441" s="358"/>
      <c r="MT441" s="358"/>
      <c r="MU441" s="358"/>
      <c r="MV441" s="358"/>
      <c r="MW441" s="358"/>
      <c r="MX441" s="358"/>
      <c r="MY441" s="358"/>
      <c r="MZ441" s="358"/>
      <c r="NA441" s="358"/>
      <c r="NB441" s="358"/>
      <c r="NC441" s="358"/>
      <c r="ND441" s="358"/>
      <c r="NE441" s="358"/>
      <c r="NF441" s="358"/>
      <c r="NG441" s="358"/>
      <c r="NH441" s="358"/>
      <c r="NI441" s="358"/>
      <c r="NJ441" s="358"/>
      <c r="NK441" s="358"/>
      <c r="NL441" s="358"/>
      <c r="NM441" s="358"/>
      <c r="NN441" s="358"/>
      <c r="NO441" s="358"/>
      <c r="NP441" s="358"/>
      <c r="NQ441" s="358"/>
      <c r="NR441" s="358"/>
      <c r="NS441" s="358"/>
      <c r="NT441" s="358"/>
      <c r="NU441" s="358"/>
      <c r="NV441" s="358"/>
      <c r="NW441" s="358"/>
      <c r="NX441" s="358"/>
      <c r="NY441" s="358"/>
      <c r="NZ441" s="358"/>
      <c r="OA441" s="358"/>
      <c r="OB441" s="358"/>
      <c r="OC441" s="358"/>
      <c r="OD441" s="358"/>
      <c r="OE441" s="358"/>
      <c r="OF441" s="358"/>
      <c r="OG441" s="358"/>
      <c r="OH441" s="358"/>
      <c r="OI441" s="358"/>
      <c r="OJ441" s="358"/>
      <c r="OK441" s="358"/>
      <c r="OL441" s="358"/>
      <c r="OM441" s="358"/>
      <c r="ON441" s="358"/>
      <c r="OO441" s="358"/>
      <c r="OP441" s="358"/>
      <c r="OQ441" s="358"/>
      <c r="OR441" s="358"/>
      <c r="OS441" s="358"/>
      <c r="OT441" s="358"/>
      <c r="OU441" s="358"/>
      <c r="OV441" s="358"/>
      <c r="OW441" s="358"/>
      <c r="OX441" s="358"/>
      <c r="OY441" s="358"/>
      <c r="OZ441" s="358"/>
      <c r="PA441" s="358"/>
      <c r="PB441" s="358"/>
      <c r="PC441" s="358"/>
      <c r="PD441" s="358"/>
      <c r="PE441" s="358"/>
      <c r="PF441" s="358"/>
      <c r="PG441" s="358"/>
      <c r="PH441" s="358"/>
      <c r="PI441" s="358"/>
      <c r="PJ441" s="358"/>
      <c r="PK441" s="358"/>
      <c r="PL441" s="358"/>
      <c r="PM441" s="358"/>
      <c r="PN441" s="358"/>
      <c r="PO441" s="358"/>
      <c r="PP441" s="358"/>
      <c r="PQ441" s="358"/>
      <c r="PR441" s="358"/>
      <c r="PS441" s="358"/>
      <c r="PT441" s="358"/>
      <c r="PU441" s="358"/>
      <c r="PV441" s="358"/>
      <c r="PW441" s="358"/>
      <c r="PX441" s="358"/>
      <c r="PY441" s="358"/>
      <c r="PZ441" s="358"/>
      <c r="QA441" s="358"/>
      <c r="QB441" s="358"/>
      <c r="QC441" s="358"/>
      <c r="QD441" s="358"/>
      <c r="QE441" s="358"/>
      <c r="QF441" s="358"/>
      <c r="QG441" s="358"/>
      <c r="QH441" s="358"/>
      <c r="QI441" s="358"/>
      <c r="QJ441" s="358"/>
      <c r="QK441" s="358"/>
      <c r="QL441" s="358"/>
      <c r="QM441" s="358"/>
      <c r="QN441" s="358"/>
      <c r="QO441" s="358"/>
      <c r="QP441" s="358"/>
      <c r="QQ441" s="358"/>
      <c r="QR441" s="358"/>
      <c r="QS441" s="358"/>
      <c r="QT441" s="358"/>
      <c r="QU441" s="358"/>
      <c r="QV441" s="358"/>
      <c r="QW441" s="358"/>
      <c r="QX441" s="358"/>
      <c r="QY441" s="358"/>
      <c r="QZ441" s="358"/>
      <c r="RA441" s="358"/>
      <c r="RB441" s="358"/>
      <c r="RC441" s="358"/>
      <c r="RD441" s="358"/>
      <c r="RE441" s="358"/>
      <c r="RF441" s="358"/>
      <c r="RG441" s="358"/>
      <c r="RH441" s="358"/>
      <c r="RI441" s="358"/>
      <c r="RJ441" s="358"/>
      <c r="RK441" s="358"/>
      <c r="RL441" s="358"/>
      <c r="RM441" s="358"/>
      <c r="RN441" s="358"/>
      <c r="RO441" s="358"/>
      <c r="RP441" s="358"/>
      <c r="RQ441" s="358"/>
      <c r="RR441" s="358"/>
      <c r="RS441" s="358"/>
      <c r="RT441" s="358"/>
      <c r="RU441" s="358"/>
      <c r="RV441" s="358"/>
      <c r="RW441" s="358"/>
      <c r="RX441" s="358"/>
      <c r="RY441" s="358"/>
      <c r="RZ441" s="358"/>
      <c r="SA441" s="358"/>
      <c r="SB441" s="358"/>
      <c r="SC441" s="358"/>
      <c r="SD441" s="358"/>
      <c r="SE441" s="358"/>
      <c r="SF441" s="358"/>
      <c r="SG441" s="358"/>
      <c r="SH441" s="358"/>
      <c r="SI441" s="358"/>
      <c r="SJ441" s="358"/>
      <c r="SK441" s="358"/>
      <c r="SL441" s="358"/>
      <c r="SM441" s="358"/>
      <c r="SN441" s="358"/>
      <c r="SO441" s="358"/>
      <c r="SP441" s="358"/>
      <c r="SQ441" s="358"/>
      <c r="SR441" s="358"/>
      <c r="SS441" s="358"/>
      <c r="ST441" s="358"/>
      <c r="SU441" s="358"/>
      <c r="SV441" s="358"/>
      <c r="SW441" s="358"/>
      <c r="SX441" s="358"/>
      <c r="SY441" s="358"/>
      <c r="SZ441" s="358"/>
      <c r="TA441" s="358"/>
      <c r="TB441" s="358"/>
      <c r="TC441" s="358"/>
      <c r="TD441" s="358"/>
      <c r="TE441" s="358"/>
      <c r="TF441" s="358"/>
      <c r="TG441" s="358"/>
      <c r="TH441" s="358"/>
      <c r="TI441" s="358"/>
      <c r="TJ441" s="358"/>
      <c r="TK441" s="358"/>
      <c r="TL441" s="358"/>
      <c r="TM441" s="358"/>
      <c r="TN441" s="358"/>
      <c r="TO441" s="358"/>
      <c r="TP441" s="358"/>
      <c r="TQ441" s="358"/>
      <c r="TR441" s="358"/>
      <c r="TS441" s="358"/>
      <c r="TT441" s="358"/>
      <c r="TU441" s="358"/>
      <c r="TV441" s="358"/>
      <c r="TW441" s="358"/>
      <c r="TX441" s="358"/>
      <c r="TY441" s="358"/>
      <c r="TZ441" s="358"/>
      <c r="UA441" s="358"/>
      <c r="UB441" s="358"/>
      <c r="UC441" s="358"/>
      <c r="UD441" s="358"/>
      <c r="UE441" s="358"/>
      <c r="UF441" s="358"/>
      <c r="UG441" s="358"/>
      <c r="UH441" s="358"/>
      <c r="UI441" s="358"/>
      <c r="UJ441" s="358"/>
      <c r="UK441" s="358"/>
      <c r="UL441" s="358"/>
      <c r="UM441" s="358"/>
      <c r="UN441" s="358"/>
      <c r="UO441" s="358"/>
      <c r="UP441" s="358"/>
      <c r="UQ441" s="358"/>
      <c r="UR441" s="358"/>
      <c r="US441" s="358"/>
      <c r="UT441" s="358"/>
      <c r="UU441" s="358"/>
      <c r="UV441" s="358"/>
      <c r="UW441" s="358"/>
      <c r="UX441" s="358"/>
      <c r="UY441" s="358"/>
      <c r="UZ441" s="358"/>
      <c r="VA441" s="358"/>
      <c r="VB441" s="358"/>
      <c r="VC441" s="358"/>
      <c r="VD441" s="358"/>
      <c r="VE441" s="358"/>
      <c r="VF441" s="358"/>
      <c r="VG441" s="358"/>
      <c r="VH441" s="358"/>
      <c r="VI441" s="358"/>
      <c r="VJ441" s="358"/>
      <c r="VK441" s="358"/>
      <c r="VL441" s="358"/>
      <c r="VM441" s="358"/>
      <c r="VN441" s="358"/>
      <c r="VO441" s="358"/>
      <c r="VP441" s="358"/>
      <c r="VQ441" s="358"/>
      <c r="VR441" s="358"/>
      <c r="VS441" s="358"/>
      <c r="VT441" s="358"/>
      <c r="VU441" s="358"/>
      <c r="VV441" s="358"/>
      <c r="VW441" s="358"/>
      <c r="VX441" s="358"/>
      <c r="VY441" s="358"/>
      <c r="VZ441" s="358"/>
      <c r="WA441" s="358"/>
      <c r="WB441" s="358"/>
      <c r="WC441" s="358"/>
      <c r="WD441" s="358"/>
      <c r="WE441" s="358"/>
      <c r="WF441" s="358"/>
      <c r="WG441" s="358"/>
      <c r="WH441" s="358"/>
    </row>
    <row r="442" spans="1:606" s="357" customFormat="1" ht="31.5" customHeight="1">
      <c r="A442" s="359"/>
      <c r="B442" s="775" t="s">
        <v>1004</v>
      </c>
      <c r="C442" s="266" t="s">
        <v>935</v>
      </c>
      <c r="D442" s="471" t="s">
        <v>1005</v>
      </c>
      <c r="E442" s="373" t="s">
        <v>936</v>
      </c>
      <c r="F442" s="475" t="s">
        <v>113</v>
      </c>
      <c r="G442" s="894">
        <v>45168</v>
      </c>
      <c r="H442" s="894" t="s">
        <v>114</v>
      </c>
      <c r="I442" s="603" t="s">
        <v>0</v>
      </c>
      <c r="J442" s="603" t="s">
        <v>544</v>
      </c>
      <c r="K442" s="603" t="s">
        <v>937</v>
      </c>
      <c r="L442" s="603" t="s">
        <v>54</v>
      </c>
      <c r="M442" s="602">
        <f>SUM(M443:M445)</f>
        <v>1703710</v>
      </c>
      <c r="N442" s="602">
        <f>SUM(N443:N445)</f>
        <v>1614468</v>
      </c>
      <c r="O442" s="602">
        <f>SUM(O443:O445)</f>
        <v>0</v>
      </c>
      <c r="P442" s="602">
        <f t="shared" ref="P442:R442" si="45">SUM(P443:P445)</f>
        <v>0</v>
      </c>
      <c r="Q442" s="602">
        <f t="shared" si="45"/>
        <v>0</v>
      </c>
      <c r="R442" s="602">
        <f t="shared" si="45"/>
        <v>0</v>
      </c>
      <c r="S442" s="450"/>
      <c r="BF442" s="358"/>
      <c r="BG442" s="358"/>
      <c r="BH442" s="358"/>
      <c r="BI442" s="358"/>
      <c r="BJ442" s="358"/>
      <c r="BK442" s="358"/>
      <c r="BL442" s="358"/>
      <c r="BM442" s="358"/>
      <c r="BN442" s="358"/>
      <c r="BO442" s="358"/>
      <c r="BP442" s="358"/>
      <c r="BQ442" s="358"/>
      <c r="BR442" s="358"/>
      <c r="BS442" s="358"/>
      <c r="BT442" s="358"/>
      <c r="BU442" s="358"/>
      <c r="BV442" s="358"/>
      <c r="BW442" s="358"/>
      <c r="BX442" s="358"/>
      <c r="BY442" s="358"/>
      <c r="BZ442" s="358"/>
      <c r="CA442" s="358"/>
      <c r="CB442" s="358"/>
      <c r="CC442" s="358"/>
      <c r="CD442" s="358"/>
      <c r="CE442" s="358"/>
      <c r="CF442" s="358"/>
      <c r="CG442" s="358"/>
      <c r="CH442" s="358"/>
      <c r="CI442" s="358"/>
      <c r="CJ442" s="358"/>
      <c r="CK442" s="358"/>
      <c r="CL442" s="358"/>
      <c r="CM442" s="358"/>
      <c r="CN442" s="358"/>
      <c r="CO442" s="358"/>
      <c r="CP442" s="358"/>
      <c r="CQ442" s="358"/>
      <c r="CR442" s="358"/>
      <c r="CS442" s="358"/>
      <c r="CT442" s="358"/>
      <c r="CU442" s="358"/>
      <c r="CV442" s="358"/>
      <c r="CW442" s="358"/>
      <c r="CX442" s="358"/>
      <c r="CY442" s="358"/>
      <c r="CZ442" s="358"/>
      <c r="DA442" s="358"/>
      <c r="DB442" s="358"/>
      <c r="DC442" s="358"/>
      <c r="DD442" s="358"/>
      <c r="DE442" s="358"/>
      <c r="DF442" s="358"/>
      <c r="DG442" s="358"/>
      <c r="DH442" s="358"/>
      <c r="DI442" s="358"/>
      <c r="DJ442" s="358"/>
      <c r="DK442" s="358"/>
      <c r="DL442" s="358"/>
      <c r="DM442" s="358"/>
      <c r="DN442" s="358"/>
      <c r="DO442" s="358"/>
      <c r="DP442" s="358"/>
      <c r="DQ442" s="358"/>
      <c r="DR442" s="358"/>
      <c r="DS442" s="358"/>
      <c r="DT442" s="358"/>
      <c r="DU442" s="358"/>
      <c r="DV442" s="358"/>
      <c r="DW442" s="358"/>
      <c r="DX442" s="358"/>
      <c r="DY442" s="358"/>
      <c r="DZ442" s="358"/>
      <c r="EA442" s="358"/>
      <c r="EB442" s="358"/>
      <c r="EC442" s="358"/>
      <c r="ED442" s="358"/>
      <c r="EE442" s="358"/>
      <c r="EF442" s="358"/>
      <c r="EG442" s="358"/>
      <c r="EH442" s="358"/>
      <c r="EI442" s="358"/>
      <c r="EJ442" s="358"/>
      <c r="EK442" s="358"/>
      <c r="EL442" s="358"/>
      <c r="EM442" s="358"/>
      <c r="EN442" s="358"/>
      <c r="EO442" s="358"/>
      <c r="EP442" s="358"/>
      <c r="EQ442" s="358"/>
      <c r="ER442" s="358"/>
      <c r="ES442" s="358"/>
      <c r="ET442" s="358"/>
      <c r="EU442" s="358"/>
      <c r="EV442" s="358"/>
      <c r="EW442" s="358"/>
      <c r="EX442" s="358"/>
      <c r="EY442" s="358"/>
      <c r="EZ442" s="358"/>
      <c r="FA442" s="358"/>
      <c r="FB442" s="358"/>
      <c r="FC442" s="358"/>
      <c r="FD442" s="358"/>
      <c r="FE442" s="358"/>
      <c r="FF442" s="358"/>
      <c r="FG442" s="358"/>
      <c r="FH442" s="358"/>
      <c r="FI442" s="358"/>
      <c r="FJ442" s="358"/>
      <c r="FK442" s="358"/>
      <c r="FL442" s="358"/>
      <c r="FM442" s="358"/>
      <c r="FN442" s="358"/>
      <c r="FO442" s="358"/>
      <c r="FP442" s="358"/>
      <c r="FQ442" s="358"/>
      <c r="FR442" s="358"/>
      <c r="FS442" s="358"/>
      <c r="FT442" s="358"/>
      <c r="FU442" s="358"/>
      <c r="FV442" s="358"/>
      <c r="FW442" s="358"/>
      <c r="FX442" s="358"/>
      <c r="FY442" s="358"/>
      <c r="FZ442" s="358"/>
      <c r="GA442" s="358"/>
      <c r="GB442" s="358"/>
      <c r="GC442" s="358"/>
      <c r="GD442" s="358"/>
      <c r="GE442" s="358"/>
      <c r="GF442" s="358"/>
      <c r="GG442" s="358"/>
      <c r="GH442" s="358"/>
      <c r="GI442" s="358"/>
      <c r="GJ442" s="358"/>
      <c r="GK442" s="358"/>
      <c r="GL442" s="358"/>
      <c r="GM442" s="358"/>
      <c r="GN442" s="358"/>
      <c r="GO442" s="358"/>
      <c r="GP442" s="358"/>
      <c r="GQ442" s="358"/>
      <c r="GR442" s="358"/>
      <c r="GS442" s="358"/>
      <c r="GT442" s="358"/>
      <c r="GU442" s="358"/>
      <c r="GV442" s="358"/>
      <c r="GW442" s="358"/>
      <c r="GX442" s="358"/>
      <c r="GY442" s="358"/>
      <c r="GZ442" s="358"/>
      <c r="HA442" s="358"/>
      <c r="HB442" s="358"/>
      <c r="HC442" s="358"/>
      <c r="HD442" s="358"/>
      <c r="HE442" s="358"/>
      <c r="HF442" s="358"/>
      <c r="HG442" s="358"/>
      <c r="HH442" s="358"/>
      <c r="HI442" s="358"/>
      <c r="HJ442" s="358"/>
      <c r="HK442" s="358"/>
      <c r="HL442" s="358"/>
      <c r="HM442" s="358"/>
      <c r="HN442" s="358"/>
      <c r="HO442" s="358"/>
      <c r="HP442" s="358"/>
      <c r="HQ442" s="358"/>
      <c r="HR442" s="358"/>
      <c r="HS442" s="358"/>
      <c r="HT442" s="358"/>
      <c r="HU442" s="358"/>
      <c r="HV442" s="358"/>
      <c r="HW442" s="358"/>
      <c r="HX442" s="358"/>
      <c r="HY442" s="358"/>
      <c r="HZ442" s="358"/>
      <c r="IA442" s="358"/>
      <c r="IB442" s="358"/>
      <c r="IC442" s="358"/>
      <c r="ID442" s="358"/>
      <c r="IE442" s="358"/>
      <c r="IF442" s="358"/>
      <c r="IG442" s="358"/>
      <c r="IH442" s="358"/>
      <c r="II442" s="358"/>
      <c r="IJ442" s="358"/>
      <c r="IK442" s="358"/>
      <c r="IL442" s="358"/>
      <c r="IM442" s="358"/>
      <c r="IN442" s="358"/>
      <c r="IO442" s="358"/>
      <c r="IP442" s="358"/>
      <c r="IQ442" s="358"/>
      <c r="IR442" s="358"/>
      <c r="IS442" s="358"/>
      <c r="IT442" s="358"/>
      <c r="IU442" s="358"/>
      <c r="IV442" s="358"/>
      <c r="IW442" s="358"/>
      <c r="IX442" s="358"/>
      <c r="IY442" s="358"/>
      <c r="IZ442" s="358"/>
      <c r="JA442" s="358"/>
      <c r="JB442" s="358"/>
      <c r="JC442" s="358"/>
      <c r="JD442" s="358"/>
      <c r="JE442" s="358"/>
      <c r="JF442" s="358"/>
      <c r="JG442" s="358"/>
      <c r="JH442" s="358"/>
      <c r="JI442" s="358"/>
      <c r="JJ442" s="358"/>
      <c r="JK442" s="358"/>
      <c r="JL442" s="358"/>
      <c r="JM442" s="358"/>
      <c r="JN442" s="358"/>
      <c r="JO442" s="358"/>
      <c r="JP442" s="358"/>
      <c r="JQ442" s="358"/>
      <c r="JR442" s="358"/>
      <c r="JS442" s="358"/>
      <c r="JT442" s="358"/>
      <c r="JU442" s="358"/>
      <c r="JV442" s="358"/>
      <c r="JW442" s="358"/>
      <c r="JX442" s="358"/>
      <c r="JY442" s="358"/>
      <c r="JZ442" s="358"/>
      <c r="KA442" s="358"/>
      <c r="KB442" s="358"/>
      <c r="KC442" s="358"/>
      <c r="KD442" s="358"/>
      <c r="KE442" s="358"/>
      <c r="KF442" s="358"/>
      <c r="KG442" s="358"/>
      <c r="KH442" s="358"/>
      <c r="KI442" s="358"/>
      <c r="KJ442" s="358"/>
      <c r="KK442" s="358"/>
      <c r="KL442" s="358"/>
      <c r="KM442" s="358"/>
      <c r="KN442" s="358"/>
      <c r="KO442" s="358"/>
      <c r="KP442" s="358"/>
      <c r="KQ442" s="358"/>
      <c r="KR442" s="358"/>
      <c r="KS442" s="358"/>
      <c r="KT442" s="358"/>
      <c r="KU442" s="358"/>
      <c r="KV442" s="358"/>
      <c r="KW442" s="358"/>
      <c r="KX442" s="358"/>
      <c r="KY442" s="358"/>
      <c r="KZ442" s="358"/>
      <c r="LA442" s="358"/>
      <c r="LB442" s="358"/>
      <c r="LC442" s="358"/>
      <c r="LD442" s="358"/>
      <c r="LE442" s="358"/>
      <c r="LF442" s="358"/>
      <c r="LG442" s="358"/>
      <c r="LH442" s="358"/>
      <c r="LI442" s="358"/>
      <c r="LJ442" s="358"/>
      <c r="LK442" s="358"/>
      <c r="LL442" s="358"/>
      <c r="LM442" s="358"/>
      <c r="LN442" s="358"/>
      <c r="LO442" s="358"/>
      <c r="LP442" s="358"/>
      <c r="LQ442" s="358"/>
      <c r="LR442" s="358"/>
      <c r="LS442" s="358"/>
      <c r="LT442" s="358"/>
      <c r="LU442" s="358"/>
      <c r="LV442" s="358"/>
      <c r="LW442" s="358"/>
      <c r="LX442" s="358"/>
      <c r="LY442" s="358"/>
      <c r="LZ442" s="358"/>
      <c r="MA442" s="358"/>
      <c r="MB442" s="358"/>
      <c r="MC442" s="358"/>
      <c r="MD442" s="358"/>
      <c r="ME442" s="358"/>
      <c r="MF442" s="358"/>
      <c r="MG442" s="358"/>
      <c r="MH442" s="358"/>
      <c r="MI442" s="358"/>
      <c r="MJ442" s="358"/>
      <c r="MK442" s="358"/>
      <c r="ML442" s="358"/>
      <c r="MM442" s="358"/>
      <c r="MN442" s="358"/>
      <c r="MO442" s="358"/>
      <c r="MP442" s="358"/>
      <c r="MQ442" s="358"/>
      <c r="MR442" s="358"/>
      <c r="MS442" s="358"/>
      <c r="MT442" s="358"/>
      <c r="MU442" s="358"/>
      <c r="MV442" s="358"/>
      <c r="MW442" s="358"/>
      <c r="MX442" s="358"/>
      <c r="MY442" s="358"/>
      <c r="MZ442" s="358"/>
      <c r="NA442" s="358"/>
      <c r="NB442" s="358"/>
      <c r="NC442" s="358"/>
      <c r="ND442" s="358"/>
      <c r="NE442" s="358"/>
      <c r="NF442" s="358"/>
      <c r="NG442" s="358"/>
      <c r="NH442" s="358"/>
      <c r="NI442" s="358"/>
      <c r="NJ442" s="358"/>
      <c r="NK442" s="358"/>
      <c r="NL442" s="358"/>
      <c r="NM442" s="358"/>
      <c r="NN442" s="358"/>
      <c r="NO442" s="358"/>
      <c r="NP442" s="358"/>
      <c r="NQ442" s="358"/>
      <c r="NR442" s="358"/>
      <c r="NS442" s="358"/>
      <c r="NT442" s="358"/>
      <c r="NU442" s="358"/>
      <c r="NV442" s="358"/>
      <c r="NW442" s="358"/>
      <c r="NX442" s="358"/>
      <c r="NY442" s="358"/>
      <c r="NZ442" s="358"/>
      <c r="OA442" s="358"/>
      <c r="OB442" s="358"/>
      <c r="OC442" s="358"/>
      <c r="OD442" s="358"/>
      <c r="OE442" s="358"/>
      <c r="OF442" s="358"/>
      <c r="OG442" s="358"/>
      <c r="OH442" s="358"/>
      <c r="OI442" s="358"/>
      <c r="OJ442" s="358"/>
      <c r="OK442" s="358"/>
      <c r="OL442" s="358"/>
      <c r="OM442" s="358"/>
      <c r="ON442" s="358"/>
      <c r="OO442" s="358"/>
      <c r="OP442" s="358"/>
      <c r="OQ442" s="358"/>
      <c r="OR442" s="358"/>
      <c r="OS442" s="358"/>
      <c r="OT442" s="358"/>
      <c r="OU442" s="358"/>
      <c r="OV442" s="358"/>
      <c r="OW442" s="358"/>
      <c r="OX442" s="358"/>
      <c r="OY442" s="358"/>
      <c r="OZ442" s="358"/>
      <c r="PA442" s="358"/>
      <c r="PB442" s="358"/>
      <c r="PC442" s="358"/>
      <c r="PD442" s="358"/>
      <c r="PE442" s="358"/>
      <c r="PF442" s="358"/>
      <c r="PG442" s="358"/>
      <c r="PH442" s="358"/>
      <c r="PI442" s="358"/>
      <c r="PJ442" s="358"/>
      <c r="PK442" s="358"/>
      <c r="PL442" s="358"/>
      <c r="PM442" s="358"/>
      <c r="PN442" s="358"/>
      <c r="PO442" s="358"/>
      <c r="PP442" s="358"/>
      <c r="PQ442" s="358"/>
      <c r="PR442" s="358"/>
      <c r="PS442" s="358"/>
      <c r="PT442" s="358"/>
      <c r="PU442" s="358"/>
      <c r="PV442" s="358"/>
      <c r="PW442" s="358"/>
      <c r="PX442" s="358"/>
      <c r="PY442" s="358"/>
      <c r="PZ442" s="358"/>
      <c r="QA442" s="358"/>
      <c r="QB442" s="358"/>
      <c r="QC442" s="358"/>
      <c r="QD442" s="358"/>
      <c r="QE442" s="358"/>
      <c r="QF442" s="358"/>
      <c r="QG442" s="358"/>
      <c r="QH442" s="358"/>
      <c r="QI442" s="358"/>
      <c r="QJ442" s="358"/>
      <c r="QK442" s="358"/>
      <c r="QL442" s="358"/>
      <c r="QM442" s="358"/>
      <c r="QN442" s="358"/>
      <c r="QO442" s="358"/>
      <c r="QP442" s="358"/>
      <c r="QQ442" s="358"/>
      <c r="QR442" s="358"/>
      <c r="QS442" s="358"/>
      <c r="QT442" s="358"/>
      <c r="QU442" s="358"/>
      <c r="QV442" s="358"/>
      <c r="QW442" s="358"/>
      <c r="QX442" s="358"/>
      <c r="QY442" s="358"/>
      <c r="QZ442" s="358"/>
      <c r="RA442" s="358"/>
      <c r="RB442" s="358"/>
      <c r="RC442" s="358"/>
      <c r="RD442" s="358"/>
      <c r="RE442" s="358"/>
      <c r="RF442" s="358"/>
      <c r="RG442" s="358"/>
      <c r="RH442" s="358"/>
      <c r="RI442" s="358"/>
      <c r="RJ442" s="358"/>
      <c r="RK442" s="358"/>
      <c r="RL442" s="358"/>
      <c r="RM442" s="358"/>
      <c r="RN442" s="358"/>
      <c r="RO442" s="358"/>
      <c r="RP442" s="358"/>
      <c r="RQ442" s="358"/>
      <c r="RR442" s="358"/>
      <c r="RS442" s="358"/>
      <c r="RT442" s="358"/>
      <c r="RU442" s="358"/>
      <c r="RV442" s="358"/>
      <c r="RW442" s="358"/>
      <c r="RX442" s="358"/>
      <c r="RY442" s="358"/>
      <c r="RZ442" s="358"/>
      <c r="SA442" s="358"/>
      <c r="SB442" s="358"/>
      <c r="SC442" s="358"/>
      <c r="SD442" s="358"/>
      <c r="SE442" s="358"/>
      <c r="SF442" s="358"/>
      <c r="SG442" s="358"/>
      <c r="SH442" s="358"/>
      <c r="SI442" s="358"/>
      <c r="SJ442" s="358"/>
      <c r="SK442" s="358"/>
      <c r="SL442" s="358"/>
      <c r="SM442" s="358"/>
      <c r="SN442" s="358"/>
      <c r="SO442" s="358"/>
      <c r="SP442" s="358"/>
      <c r="SQ442" s="358"/>
      <c r="SR442" s="358"/>
      <c r="SS442" s="358"/>
      <c r="ST442" s="358"/>
      <c r="SU442" s="358"/>
      <c r="SV442" s="358"/>
      <c r="SW442" s="358"/>
      <c r="SX442" s="358"/>
      <c r="SY442" s="358"/>
      <c r="SZ442" s="358"/>
      <c r="TA442" s="358"/>
      <c r="TB442" s="358"/>
      <c r="TC442" s="358"/>
      <c r="TD442" s="358"/>
      <c r="TE442" s="358"/>
      <c r="TF442" s="358"/>
      <c r="TG442" s="358"/>
      <c r="TH442" s="358"/>
      <c r="TI442" s="358"/>
      <c r="TJ442" s="358"/>
      <c r="TK442" s="358"/>
      <c r="TL442" s="358"/>
      <c r="TM442" s="358"/>
      <c r="TN442" s="358"/>
      <c r="TO442" s="358"/>
      <c r="TP442" s="358"/>
      <c r="TQ442" s="358"/>
      <c r="TR442" s="358"/>
      <c r="TS442" s="358"/>
      <c r="TT442" s="358"/>
      <c r="TU442" s="358"/>
      <c r="TV442" s="358"/>
      <c r="TW442" s="358"/>
      <c r="TX442" s="358"/>
      <c r="TY442" s="358"/>
      <c r="TZ442" s="358"/>
      <c r="UA442" s="358"/>
      <c r="UB442" s="358"/>
      <c r="UC442" s="358"/>
      <c r="UD442" s="358"/>
      <c r="UE442" s="358"/>
      <c r="UF442" s="358"/>
      <c r="UG442" s="358"/>
      <c r="UH442" s="358"/>
      <c r="UI442" s="358"/>
      <c r="UJ442" s="358"/>
      <c r="UK442" s="358"/>
      <c r="UL442" s="358"/>
      <c r="UM442" s="358"/>
      <c r="UN442" s="358"/>
      <c r="UO442" s="358"/>
      <c r="UP442" s="358"/>
      <c r="UQ442" s="358"/>
      <c r="UR442" s="358"/>
      <c r="US442" s="358"/>
      <c r="UT442" s="358"/>
      <c r="UU442" s="358"/>
      <c r="UV442" s="358"/>
      <c r="UW442" s="358"/>
      <c r="UX442" s="358"/>
      <c r="UY442" s="358"/>
      <c r="UZ442" s="358"/>
      <c r="VA442" s="358"/>
      <c r="VB442" s="358"/>
      <c r="VC442" s="358"/>
      <c r="VD442" s="358"/>
      <c r="VE442" s="358"/>
      <c r="VF442" s="358"/>
      <c r="VG442" s="358"/>
      <c r="VH442" s="358"/>
      <c r="VI442" s="358"/>
      <c r="VJ442" s="358"/>
      <c r="VK442" s="358"/>
      <c r="VL442" s="358"/>
      <c r="VM442" s="358"/>
      <c r="VN442" s="358"/>
      <c r="VO442" s="358"/>
      <c r="VP442" s="358"/>
      <c r="VQ442" s="358"/>
      <c r="VR442" s="358"/>
      <c r="VS442" s="358"/>
      <c r="VT442" s="358"/>
      <c r="VU442" s="358"/>
      <c r="VV442" s="358"/>
      <c r="VW442" s="358"/>
      <c r="VX442" s="358"/>
      <c r="VY442" s="358"/>
      <c r="VZ442" s="358"/>
      <c r="WA442" s="358"/>
      <c r="WB442" s="358"/>
      <c r="WC442" s="358"/>
      <c r="WD442" s="358"/>
      <c r="WE442" s="358"/>
      <c r="WF442" s="358"/>
      <c r="WG442" s="358"/>
      <c r="WH442" s="358"/>
    </row>
    <row r="443" spans="1:606" s="357" customFormat="1" ht="31.5" customHeight="1">
      <c r="A443" s="359"/>
      <c r="B443" s="776"/>
      <c r="C443" s="221"/>
      <c r="D443" s="180"/>
      <c r="E443" s="454"/>
      <c r="F443" s="473"/>
      <c r="G443" s="902"/>
      <c r="H443" s="902"/>
      <c r="I443" s="603" t="s">
        <v>0</v>
      </c>
      <c r="J443" s="603" t="s">
        <v>544</v>
      </c>
      <c r="K443" s="603" t="s">
        <v>937</v>
      </c>
      <c r="L443" s="603" t="s">
        <v>20</v>
      </c>
      <c r="M443" s="604">
        <v>410000</v>
      </c>
      <c r="N443" s="604">
        <v>410000</v>
      </c>
      <c r="O443" s="604"/>
      <c r="P443" s="605"/>
      <c r="Q443" s="606"/>
      <c r="R443" s="606"/>
      <c r="S443" s="364">
        <v>3</v>
      </c>
      <c r="BF443" s="358"/>
      <c r="BG443" s="358"/>
      <c r="BH443" s="358"/>
      <c r="BI443" s="358"/>
      <c r="BJ443" s="358"/>
      <c r="BK443" s="358"/>
      <c r="BL443" s="358"/>
      <c r="BM443" s="358"/>
      <c r="BN443" s="358"/>
      <c r="BO443" s="358"/>
      <c r="BP443" s="358"/>
      <c r="BQ443" s="358"/>
      <c r="BR443" s="358"/>
      <c r="BS443" s="358"/>
      <c r="BT443" s="358"/>
      <c r="BU443" s="358"/>
      <c r="BV443" s="358"/>
      <c r="BW443" s="358"/>
      <c r="BX443" s="358"/>
      <c r="BY443" s="358"/>
      <c r="BZ443" s="358"/>
      <c r="CA443" s="358"/>
      <c r="CB443" s="358"/>
      <c r="CC443" s="358"/>
      <c r="CD443" s="358"/>
      <c r="CE443" s="358"/>
      <c r="CF443" s="358"/>
      <c r="CG443" s="358"/>
      <c r="CH443" s="358"/>
      <c r="CI443" s="358"/>
      <c r="CJ443" s="358"/>
      <c r="CK443" s="358"/>
      <c r="CL443" s="358"/>
      <c r="CM443" s="358"/>
      <c r="CN443" s="358"/>
      <c r="CO443" s="358"/>
      <c r="CP443" s="358"/>
      <c r="CQ443" s="358"/>
      <c r="CR443" s="358"/>
      <c r="CS443" s="358"/>
      <c r="CT443" s="358"/>
      <c r="CU443" s="358"/>
      <c r="CV443" s="358"/>
      <c r="CW443" s="358"/>
      <c r="CX443" s="358"/>
      <c r="CY443" s="358"/>
      <c r="CZ443" s="358"/>
      <c r="DA443" s="358"/>
      <c r="DB443" s="358"/>
      <c r="DC443" s="358"/>
      <c r="DD443" s="358"/>
      <c r="DE443" s="358"/>
      <c r="DF443" s="358"/>
      <c r="DG443" s="358"/>
      <c r="DH443" s="358"/>
      <c r="DI443" s="358"/>
      <c r="DJ443" s="358"/>
      <c r="DK443" s="358"/>
      <c r="DL443" s="358"/>
      <c r="DM443" s="358"/>
      <c r="DN443" s="358"/>
      <c r="DO443" s="358"/>
      <c r="DP443" s="358"/>
      <c r="DQ443" s="358"/>
      <c r="DR443" s="358"/>
      <c r="DS443" s="358"/>
      <c r="DT443" s="358"/>
      <c r="DU443" s="358"/>
      <c r="DV443" s="358"/>
      <c r="DW443" s="358"/>
      <c r="DX443" s="358"/>
      <c r="DY443" s="358"/>
      <c r="DZ443" s="358"/>
      <c r="EA443" s="358"/>
      <c r="EB443" s="358"/>
      <c r="EC443" s="358"/>
      <c r="ED443" s="358"/>
      <c r="EE443" s="358"/>
      <c r="EF443" s="358"/>
      <c r="EG443" s="358"/>
      <c r="EH443" s="358"/>
      <c r="EI443" s="358"/>
      <c r="EJ443" s="358"/>
      <c r="EK443" s="358"/>
      <c r="EL443" s="358"/>
      <c r="EM443" s="358"/>
      <c r="EN443" s="358"/>
      <c r="EO443" s="358"/>
      <c r="EP443" s="358"/>
      <c r="EQ443" s="358"/>
      <c r="ER443" s="358"/>
      <c r="ES443" s="358"/>
      <c r="ET443" s="358"/>
      <c r="EU443" s="358"/>
      <c r="EV443" s="358"/>
      <c r="EW443" s="358"/>
      <c r="EX443" s="358"/>
      <c r="EY443" s="358"/>
      <c r="EZ443" s="358"/>
      <c r="FA443" s="358"/>
      <c r="FB443" s="358"/>
      <c r="FC443" s="358"/>
      <c r="FD443" s="358"/>
      <c r="FE443" s="358"/>
      <c r="FF443" s="358"/>
      <c r="FG443" s="358"/>
      <c r="FH443" s="358"/>
      <c r="FI443" s="358"/>
      <c r="FJ443" s="358"/>
      <c r="FK443" s="358"/>
      <c r="FL443" s="358"/>
      <c r="FM443" s="358"/>
      <c r="FN443" s="358"/>
      <c r="FO443" s="358"/>
      <c r="FP443" s="358"/>
      <c r="FQ443" s="358"/>
      <c r="FR443" s="358"/>
      <c r="FS443" s="358"/>
      <c r="FT443" s="358"/>
      <c r="FU443" s="358"/>
      <c r="FV443" s="358"/>
      <c r="FW443" s="358"/>
      <c r="FX443" s="358"/>
      <c r="FY443" s="358"/>
      <c r="FZ443" s="358"/>
      <c r="GA443" s="358"/>
      <c r="GB443" s="358"/>
      <c r="GC443" s="358"/>
      <c r="GD443" s="358"/>
      <c r="GE443" s="358"/>
      <c r="GF443" s="358"/>
      <c r="GG443" s="358"/>
      <c r="GH443" s="358"/>
      <c r="GI443" s="358"/>
      <c r="GJ443" s="358"/>
      <c r="GK443" s="358"/>
      <c r="GL443" s="358"/>
      <c r="GM443" s="358"/>
      <c r="GN443" s="358"/>
      <c r="GO443" s="358"/>
      <c r="GP443" s="358"/>
      <c r="GQ443" s="358"/>
      <c r="GR443" s="358"/>
      <c r="GS443" s="358"/>
      <c r="GT443" s="358"/>
      <c r="GU443" s="358"/>
      <c r="GV443" s="358"/>
      <c r="GW443" s="358"/>
      <c r="GX443" s="358"/>
      <c r="GY443" s="358"/>
      <c r="GZ443" s="358"/>
      <c r="HA443" s="358"/>
      <c r="HB443" s="358"/>
      <c r="HC443" s="358"/>
      <c r="HD443" s="358"/>
      <c r="HE443" s="358"/>
      <c r="HF443" s="358"/>
      <c r="HG443" s="358"/>
      <c r="HH443" s="358"/>
      <c r="HI443" s="358"/>
      <c r="HJ443" s="358"/>
      <c r="HK443" s="358"/>
      <c r="HL443" s="358"/>
      <c r="HM443" s="358"/>
      <c r="HN443" s="358"/>
      <c r="HO443" s="358"/>
      <c r="HP443" s="358"/>
      <c r="HQ443" s="358"/>
      <c r="HR443" s="358"/>
      <c r="HS443" s="358"/>
      <c r="HT443" s="358"/>
      <c r="HU443" s="358"/>
      <c r="HV443" s="358"/>
      <c r="HW443" s="358"/>
      <c r="HX443" s="358"/>
      <c r="HY443" s="358"/>
      <c r="HZ443" s="358"/>
      <c r="IA443" s="358"/>
      <c r="IB443" s="358"/>
      <c r="IC443" s="358"/>
      <c r="ID443" s="358"/>
      <c r="IE443" s="358"/>
      <c r="IF443" s="358"/>
      <c r="IG443" s="358"/>
      <c r="IH443" s="358"/>
      <c r="II443" s="358"/>
      <c r="IJ443" s="358"/>
      <c r="IK443" s="358"/>
      <c r="IL443" s="358"/>
      <c r="IM443" s="358"/>
      <c r="IN443" s="358"/>
      <c r="IO443" s="358"/>
      <c r="IP443" s="358"/>
      <c r="IQ443" s="358"/>
      <c r="IR443" s="358"/>
      <c r="IS443" s="358"/>
      <c r="IT443" s="358"/>
      <c r="IU443" s="358"/>
      <c r="IV443" s="358"/>
      <c r="IW443" s="358"/>
      <c r="IX443" s="358"/>
      <c r="IY443" s="358"/>
      <c r="IZ443" s="358"/>
      <c r="JA443" s="358"/>
      <c r="JB443" s="358"/>
      <c r="JC443" s="358"/>
      <c r="JD443" s="358"/>
      <c r="JE443" s="358"/>
      <c r="JF443" s="358"/>
      <c r="JG443" s="358"/>
      <c r="JH443" s="358"/>
      <c r="JI443" s="358"/>
      <c r="JJ443" s="358"/>
      <c r="JK443" s="358"/>
      <c r="JL443" s="358"/>
      <c r="JM443" s="358"/>
      <c r="JN443" s="358"/>
      <c r="JO443" s="358"/>
      <c r="JP443" s="358"/>
      <c r="JQ443" s="358"/>
      <c r="JR443" s="358"/>
      <c r="JS443" s="358"/>
      <c r="JT443" s="358"/>
      <c r="JU443" s="358"/>
      <c r="JV443" s="358"/>
      <c r="JW443" s="358"/>
      <c r="JX443" s="358"/>
      <c r="JY443" s="358"/>
      <c r="JZ443" s="358"/>
      <c r="KA443" s="358"/>
      <c r="KB443" s="358"/>
      <c r="KC443" s="358"/>
      <c r="KD443" s="358"/>
      <c r="KE443" s="358"/>
      <c r="KF443" s="358"/>
      <c r="KG443" s="358"/>
      <c r="KH443" s="358"/>
      <c r="KI443" s="358"/>
      <c r="KJ443" s="358"/>
      <c r="KK443" s="358"/>
      <c r="KL443" s="358"/>
      <c r="KM443" s="358"/>
      <c r="KN443" s="358"/>
      <c r="KO443" s="358"/>
      <c r="KP443" s="358"/>
      <c r="KQ443" s="358"/>
      <c r="KR443" s="358"/>
      <c r="KS443" s="358"/>
      <c r="KT443" s="358"/>
      <c r="KU443" s="358"/>
      <c r="KV443" s="358"/>
      <c r="KW443" s="358"/>
      <c r="KX443" s="358"/>
      <c r="KY443" s="358"/>
      <c r="KZ443" s="358"/>
      <c r="LA443" s="358"/>
      <c r="LB443" s="358"/>
      <c r="LC443" s="358"/>
      <c r="LD443" s="358"/>
      <c r="LE443" s="358"/>
      <c r="LF443" s="358"/>
      <c r="LG443" s="358"/>
      <c r="LH443" s="358"/>
      <c r="LI443" s="358"/>
      <c r="LJ443" s="358"/>
      <c r="LK443" s="358"/>
      <c r="LL443" s="358"/>
      <c r="LM443" s="358"/>
      <c r="LN443" s="358"/>
      <c r="LO443" s="358"/>
      <c r="LP443" s="358"/>
      <c r="LQ443" s="358"/>
      <c r="LR443" s="358"/>
      <c r="LS443" s="358"/>
      <c r="LT443" s="358"/>
      <c r="LU443" s="358"/>
      <c r="LV443" s="358"/>
      <c r="LW443" s="358"/>
      <c r="LX443" s="358"/>
      <c r="LY443" s="358"/>
      <c r="LZ443" s="358"/>
      <c r="MA443" s="358"/>
      <c r="MB443" s="358"/>
      <c r="MC443" s="358"/>
      <c r="MD443" s="358"/>
      <c r="ME443" s="358"/>
      <c r="MF443" s="358"/>
      <c r="MG443" s="358"/>
      <c r="MH443" s="358"/>
      <c r="MI443" s="358"/>
      <c r="MJ443" s="358"/>
      <c r="MK443" s="358"/>
      <c r="ML443" s="358"/>
      <c r="MM443" s="358"/>
      <c r="MN443" s="358"/>
      <c r="MO443" s="358"/>
      <c r="MP443" s="358"/>
      <c r="MQ443" s="358"/>
      <c r="MR443" s="358"/>
      <c r="MS443" s="358"/>
      <c r="MT443" s="358"/>
      <c r="MU443" s="358"/>
      <c r="MV443" s="358"/>
      <c r="MW443" s="358"/>
      <c r="MX443" s="358"/>
      <c r="MY443" s="358"/>
      <c r="MZ443" s="358"/>
      <c r="NA443" s="358"/>
      <c r="NB443" s="358"/>
      <c r="NC443" s="358"/>
      <c r="ND443" s="358"/>
      <c r="NE443" s="358"/>
      <c r="NF443" s="358"/>
      <c r="NG443" s="358"/>
      <c r="NH443" s="358"/>
      <c r="NI443" s="358"/>
      <c r="NJ443" s="358"/>
      <c r="NK443" s="358"/>
      <c r="NL443" s="358"/>
      <c r="NM443" s="358"/>
      <c r="NN443" s="358"/>
      <c r="NO443" s="358"/>
      <c r="NP443" s="358"/>
      <c r="NQ443" s="358"/>
      <c r="NR443" s="358"/>
      <c r="NS443" s="358"/>
      <c r="NT443" s="358"/>
      <c r="NU443" s="358"/>
      <c r="NV443" s="358"/>
      <c r="NW443" s="358"/>
      <c r="NX443" s="358"/>
      <c r="NY443" s="358"/>
      <c r="NZ443" s="358"/>
      <c r="OA443" s="358"/>
      <c r="OB443" s="358"/>
      <c r="OC443" s="358"/>
      <c r="OD443" s="358"/>
      <c r="OE443" s="358"/>
      <c r="OF443" s="358"/>
      <c r="OG443" s="358"/>
      <c r="OH443" s="358"/>
      <c r="OI443" s="358"/>
      <c r="OJ443" s="358"/>
      <c r="OK443" s="358"/>
      <c r="OL443" s="358"/>
      <c r="OM443" s="358"/>
      <c r="ON443" s="358"/>
      <c r="OO443" s="358"/>
      <c r="OP443" s="358"/>
      <c r="OQ443" s="358"/>
      <c r="OR443" s="358"/>
      <c r="OS443" s="358"/>
      <c r="OT443" s="358"/>
      <c r="OU443" s="358"/>
      <c r="OV443" s="358"/>
      <c r="OW443" s="358"/>
      <c r="OX443" s="358"/>
      <c r="OY443" s="358"/>
      <c r="OZ443" s="358"/>
      <c r="PA443" s="358"/>
      <c r="PB443" s="358"/>
      <c r="PC443" s="358"/>
      <c r="PD443" s="358"/>
      <c r="PE443" s="358"/>
      <c r="PF443" s="358"/>
      <c r="PG443" s="358"/>
      <c r="PH443" s="358"/>
      <c r="PI443" s="358"/>
      <c r="PJ443" s="358"/>
      <c r="PK443" s="358"/>
      <c r="PL443" s="358"/>
      <c r="PM443" s="358"/>
      <c r="PN443" s="358"/>
      <c r="PO443" s="358"/>
      <c r="PP443" s="358"/>
      <c r="PQ443" s="358"/>
      <c r="PR443" s="358"/>
      <c r="PS443" s="358"/>
      <c r="PT443" s="358"/>
      <c r="PU443" s="358"/>
      <c r="PV443" s="358"/>
      <c r="PW443" s="358"/>
      <c r="PX443" s="358"/>
      <c r="PY443" s="358"/>
      <c r="PZ443" s="358"/>
      <c r="QA443" s="358"/>
      <c r="QB443" s="358"/>
      <c r="QC443" s="358"/>
      <c r="QD443" s="358"/>
      <c r="QE443" s="358"/>
      <c r="QF443" s="358"/>
      <c r="QG443" s="358"/>
      <c r="QH443" s="358"/>
      <c r="QI443" s="358"/>
      <c r="QJ443" s="358"/>
      <c r="QK443" s="358"/>
      <c r="QL443" s="358"/>
      <c r="QM443" s="358"/>
      <c r="QN443" s="358"/>
      <c r="QO443" s="358"/>
      <c r="QP443" s="358"/>
      <c r="QQ443" s="358"/>
      <c r="QR443" s="358"/>
      <c r="QS443" s="358"/>
      <c r="QT443" s="358"/>
      <c r="QU443" s="358"/>
      <c r="QV443" s="358"/>
      <c r="QW443" s="358"/>
      <c r="QX443" s="358"/>
      <c r="QY443" s="358"/>
      <c r="QZ443" s="358"/>
      <c r="RA443" s="358"/>
      <c r="RB443" s="358"/>
      <c r="RC443" s="358"/>
      <c r="RD443" s="358"/>
      <c r="RE443" s="358"/>
      <c r="RF443" s="358"/>
      <c r="RG443" s="358"/>
      <c r="RH443" s="358"/>
      <c r="RI443" s="358"/>
      <c r="RJ443" s="358"/>
      <c r="RK443" s="358"/>
      <c r="RL443" s="358"/>
      <c r="RM443" s="358"/>
      <c r="RN443" s="358"/>
      <c r="RO443" s="358"/>
      <c r="RP443" s="358"/>
      <c r="RQ443" s="358"/>
      <c r="RR443" s="358"/>
      <c r="RS443" s="358"/>
      <c r="RT443" s="358"/>
      <c r="RU443" s="358"/>
      <c r="RV443" s="358"/>
      <c r="RW443" s="358"/>
      <c r="RX443" s="358"/>
      <c r="RY443" s="358"/>
      <c r="RZ443" s="358"/>
      <c r="SA443" s="358"/>
      <c r="SB443" s="358"/>
      <c r="SC443" s="358"/>
      <c r="SD443" s="358"/>
      <c r="SE443" s="358"/>
      <c r="SF443" s="358"/>
      <c r="SG443" s="358"/>
      <c r="SH443" s="358"/>
      <c r="SI443" s="358"/>
      <c r="SJ443" s="358"/>
      <c r="SK443" s="358"/>
      <c r="SL443" s="358"/>
      <c r="SM443" s="358"/>
      <c r="SN443" s="358"/>
      <c r="SO443" s="358"/>
      <c r="SP443" s="358"/>
      <c r="SQ443" s="358"/>
      <c r="SR443" s="358"/>
      <c r="SS443" s="358"/>
      <c r="ST443" s="358"/>
      <c r="SU443" s="358"/>
      <c r="SV443" s="358"/>
      <c r="SW443" s="358"/>
      <c r="SX443" s="358"/>
      <c r="SY443" s="358"/>
      <c r="SZ443" s="358"/>
      <c r="TA443" s="358"/>
      <c r="TB443" s="358"/>
      <c r="TC443" s="358"/>
      <c r="TD443" s="358"/>
      <c r="TE443" s="358"/>
      <c r="TF443" s="358"/>
      <c r="TG443" s="358"/>
      <c r="TH443" s="358"/>
      <c r="TI443" s="358"/>
      <c r="TJ443" s="358"/>
      <c r="TK443" s="358"/>
      <c r="TL443" s="358"/>
      <c r="TM443" s="358"/>
      <c r="TN443" s="358"/>
      <c r="TO443" s="358"/>
      <c r="TP443" s="358"/>
      <c r="TQ443" s="358"/>
      <c r="TR443" s="358"/>
      <c r="TS443" s="358"/>
      <c r="TT443" s="358"/>
      <c r="TU443" s="358"/>
      <c r="TV443" s="358"/>
      <c r="TW443" s="358"/>
      <c r="TX443" s="358"/>
      <c r="TY443" s="358"/>
      <c r="TZ443" s="358"/>
      <c r="UA443" s="358"/>
      <c r="UB443" s="358"/>
      <c r="UC443" s="358"/>
      <c r="UD443" s="358"/>
      <c r="UE443" s="358"/>
      <c r="UF443" s="358"/>
      <c r="UG443" s="358"/>
      <c r="UH443" s="358"/>
      <c r="UI443" s="358"/>
      <c r="UJ443" s="358"/>
      <c r="UK443" s="358"/>
      <c r="UL443" s="358"/>
      <c r="UM443" s="358"/>
      <c r="UN443" s="358"/>
      <c r="UO443" s="358"/>
      <c r="UP443" s="358"/>
      <c r="UQ443" s="358"/>
      <c r="UR443" s="358"/>
      <c r="US443" s="358"/>
      <c r="UT443" s="358"/>
      <c r="UU443" s="358"/>
      <c r="UV443" s="358"/>
      <c r="UW443" s="358"/>
      <c r="UX443" s="358"/>
      <c r="UY443" s="358"/>
      <c r="UZ443" s="358"/>
      <c r="VA443" s="358"/>
      <c r="VB443" s="358"/>
      <c r="VC443" s="358"/>
      <c r="VD443" s="358"/>
      <c r="VE443" s="358"/>
      <c r="VF443" s="358"/>
      <c r="VG443" s="358"/>
      <c r="VH443" s="358"/>
      <c r="VI443" s="358"/>
      <c r="VJ443" s="358"/>
      <c r="VK443" s="358"/>
      <c r="VL443" s="358"/>
      <c r="VM443" s="358"/>
      <c r="VN443" s="358"/>
      <c r="VO443" s="358"/>
      <c r="VP443" s="358"/>
      <c r="VQ443" s="358"/>
      <c r="VR443" s="358"/>
      <c r="VS443" s="358"/>
      <c r="VT443" s="358"/>
      <c r="VU443" s="358"/>
      <c r="VV443" s="358"/>
      <c r="VW443" s="358"/>
      <c r="VX443" s="358"/>
      <c r="VY443" s="358"/>
      <c r="VZ443" s="358"/>
      <c r="WA443" s="358"/>
      <c r="WB443" s="358"/>
      <c r="WC443" s="358"/>
      <c r="WD443" s="358"/>
      <c r="WE443" s="358"/>
      <c r="WF443" s="358"/>
      <c r="WG443" s="358"/>
      <c r="WH443" s="358"/>
    </row>
    <row r="444" spans="1:606" s="357" customFormat="1" ht="31.5" customHeight="1">
      <c r="A444" s="359"/>
      <c r="B444" s="777"/>
      <c r="C444" s="221"/>
      <c r="D444" s="180"/>
      <c r="E444" s="454"/>
      <c r="F444" s="473"/>
      <c r="G444" s="902"/>
      <c r="H444" s="902"/>
      <c r="I444" s="603" t="s">
        <v>0</v>
      </c>
      <c r="J444" s="603" t="s">
        <v>544</v>
      </c>
      <c r="K444" s="603" t="s">
        <v>937</v>
      </c>
      <c r="L444" s="603" t="s">
        <v>37</v>
      </c>
      <c r="M444" s="604">
        <v>123820</v>
      </c>
      <c r="N444" s="604">
        <v>123820</v>
      </c>
      <c r="O444" s="604"/>
      <c r="P444" s="605"/>
      <c r="Q444" s="606"/>
      <c r="R444" s="606"/>
      <c r="S444" s="364">
        <v>3</v>
      </c>
      <c r="BF444" s="358"/>
      <c r="BG444" s="358"/>
      <c r="BH444" s="358"/>
      <c r="BI444" s="358"/>
      <c r="BJ444" s="358"/>
      <c r="BK444" s="358"/>
      <c r="BL444" s="358"/>
      <c r="BM444" s="358"/>
      <c r="BN444" s="358"/>
      <c r="BO444" s="358"/>
      <c r="BP444" s="358"/>
      <c r="BQ444" s="358"/>
      <c r="BR444" s="358"/>
      <c r="BS444" s="358"/>
      <c r="BT444" s="358"/>
      <c r="BU444" s="358"/>
      <c r="BV444" s="358"/>
      <c r="BW444" s="358"/>
      <c r="BX444" s="358"/>
      <c r="BY444" s="358"/>
      <c r="BZ444" s="358"/>
      <c r="CA444" s="358"/>
      <c r="CB444" s="358"/>
      <c r="CC444" s="358"/>
      <c r="CD444" s="358"/>
      <c r="CE444" s="358"/>
      <c r="CF444" s="358"/>
      <c r="CG444" s="358"/>
      <c r="CH444" s="358"/>
      <c r="CI444" s="358"/>
      <c r="CJ444" s="358"/>
      <c r="CK444" s="358"/>
      <c r="CL444" s="358"/>
      <c r="CM444" s="358"/>
      <c r="CN444" s="358"/>
      <c r="CO444" s="358"/>
      <c r="CP444" s="358"/>
      <c r="CQ444" s="358"/>
      <c r="CR444" s="358"/>
      <c r="CS444" s="358"/>
      <c r="CT444" s="358"/>
      <c r="CU444" s="358"/>
      <c r="CV444" s="358"/>
      <c r="CW444" s="358"/>
      <c r="CX444" s="358"/>
      <c r="CY444" s="358"/>
      <c r="CZ444" s="358"/>
      <c r="DA444" s="358"/>
      <c r="DB444" s="358"/>
      <c r="DC444" s="358"/>
      <c r="DD444" s="358"/>
      <c r="DE444" s="358"/>
      <c r="DF444" s="358"/>
      <c r="DG444" s="358"/>
      <c r="DH444" s="358"/>
      <c r="DI444" s="358"/>
      <c r="DJ444" s="358"/>
      <c r="DK444" s="358"/>
      <c r="DL444" s="358"/>
      <c r="DM444" s="358"/>
      <c r="DN444" s="358"/>
      <c r="DO444" s="358"/>
      <c r="DP444" s="358"/>
      <c r="DQ444" s="358"/>
      <c r="DR444" s="358"/>
      <c r="DS444" s="358"/>
      <c r="DT444" s="358"/>
      <c r="DU444" s="358"/>
      <c r="DV444" s="358"/>
      <c r="DW444" s="358"/>
      <c r="DX444" s="358"/>
      <c r="DY444" s="358"/>
      <c r="DZ444" s="358"/>
      <c r="EA444" s="358"/>
      <c r="EB444" s="358"/>
      <c r="EC444" s="358"/>
      <c r="ED444" s="358"/>
      <c r="EE444" s="358"/>
      <c r="EF444" s="358"/>
      <c r="EG444" s="358"/>
      <c r="EH444" s="358"/>
      <c r="EI444" s="358"/>
      <c r="EJ444" s="358"/>
      <c r="EK444" s="358"/>
      <c r="EL444" s="358"/>
      <c r="EM444" s="358"/>
      <c r="EN444" s="358"/>
      <c r="EO444" s="358"/>
      <c r="EP444" s="358"/>
      <c r="EQ444" s="358"/>
      <c r="ER444" s="358"/>
      <c r="ES444" s="358"/>
      <c r="ET444" s="358"/>
      <c r="EU444" s="358"/>
      <c r="EV444" s="358"/>
      <c r="EW444" s="358"/>
      <c r="EX444" s="358"/>
      <c r="EY444" s="358"/>
      <c r="EZ444" s="358"/>
      <c r="FA444" s="358"/>
      <c r="FB444" s="358"/>
      <c r="FC444" s="358"/>
      <c r="FD444" s="358"/>
      <c r="FE444" s="358"/>
      <c r="FF444" s="358"/>
      <c r="FG444" s="358"/>
      <c r="FH444" s="358"/>
      <c r="FI444" s="358"/>
      <c r="FJ444" s="358"/>
      <c r="FK444" s="358"/>
      <c r="FL444" s="358"/>
      <c r="FM444" s="358"/>
      <c r="FN444" s="358"/>
      <c r="FO444" s="358"/>
      <c r="FP444" s="358"/>
      <c r="FQ444" s="358"/>
      <c r="FR444" s="358"/>
      <c r="FS444" s="358"/>
      <c r="FT444" s="358"/>
      <c r="FU444" s="358"/>
      <c r="FV444" s="358"/>
      <c r="FW444" s="358"/>
      <c r="FX444" s="358"/>
      <c r="FY444" s="358"/>
      <c r="FZ444" s="358"/>
      <c r="GA444" s="358"/>
      <c r="GB444" s="358"/>
      <c r="GC444" s="358"/>
      <c r="GD444" s="358"/>
      <c r="GE444" s="358"/>
      <c r="GF444" s="358"/>
      <c r="GG444" s="358"/>
      <c r="GH444" s="358"/>
      <c r="GI444" s="358"/>
      <c r="GJ444" s="358"/>
      <c r="GK444" s="358"/>
      <c r="GL444" s="358"/>
      <c r="GM444" s="358"/>
      <c r="GN444" s="358"/>
      <c r="GO444" s="358"/>
      <c r="GP444" s="358"/>
      <c r="GQ444" s="358"/>
      <c r="GR444" s="358"/>
      <c r="GS444" s="358"/>
      <c r="GT444" s="358"/>
      <c r="GU444" s="358"/>
      <c r="GV444" s="358"/>
      <c r="GW444" s="358"/>
      <c r="GX444" s="358"/>
      <c r="GY444" s="358"/>
      <c r="GZ444" s="358"/>
      <c r="HA444" s="358"/>
      <c r="HB444" s="358"/>
      <c r="HC444" s="358"/>
      <c r="HD444" s="358"/>
      <c r="HE444" s="358"/>
      <c r="HF444" s="358"/>
      <c r="HG444" s="358"/>
      <c r="HH444" s="358"/>
      <c r="HI444" s="358"/>
      <c r="HJ444" s="358"/>
      <c r="HK444" s="358"/>
      <c r="HL444" s="358"/>
      <c r="HM444" s="358"/>
      <c r="HN444" s="358"/>
      <c r="HO444" s="358"/>
      <c r="HP444" s="358"/>
      <c r="HQ444" s="358"/>
      <c r="HR444" s="358"/>
      <c r="HS444" s="358"/>
      <c r="HT444" s="358"/>
      <c r="HU444" s="358"/>
      <c r="HV444" s="358"/>
      <c r="HW444" s="358"/>
      <c r="HX444" s="358"/>
      <c r="HY444" s="358"/>
      <c r="HZ444" s="358"/>
      <c r="IA444" s="358"/>
      <c r="IB444" s="358"/>
      <c r="IC444" s="358"/>
      <c r="ID444" s="358"/>
      <c r="IE444" s="358"/>
      <c r="IF444" s="358"/>
      <c r="IG444" s="358"/>
      <c r="IH444" s="358"/>
      <c r="II444" s="358"/>
      <c r="IJ444" s="358"/>
      <c r="IK444" s="358"/>
      <c r="IL444" s="358"/>
      <c r="IM444" s="358"/>
      <c r="IN444" s="358"/>
      <c r="IO444" s="358"/>
      <c r="IP444" s="358"/>
      <c r="IQ444" s="358"/>
      <c r="IR444" s="358"/>
      <c r="IS444" s="358"/>
      <c r="IT444" s="358"/>
      <c r="IU444" s="358"/>
      <c r="IV444" s="358"/>
      <c r="IW444" s="358"/>
      <c r="IX444" s="358"/>
      <c r="IY444" s="358"/>
      <c r="IZ444" s="358"/>
      <c r="JA444" s="358"/>
      <c r="JB444" s="358"/>
      <c r="JC444" s="358"/>
      <c r="JD444" s="358"/>
      <c r="JE444" s="358"/>
      <c r="JF444" s="358"/>
      <c r="JG444" s="358"/>
      <c r="JH444" s="358"/>
      <c r="JI444" s="358"/>
      <c r="JJ444" s="358"/>
      <c r="JK444" s="358"/>
      <c r="JL444" s="358"/>
      <c r="JM444" s="358"/>
      <c r="JN444" s="358"/>
      <c r="JO444" s="358"/>
      <c r="JP444" s="358"/>
      <c r="JQ444" s="358"/>
      <c r="JR444" s="358"/>
      <c r="JS444" s="358"/>
      <c r="JT444" s="358"/>
      <c r="JU444" s="358"/>
      <c r="JV444" s="358"/>
      <c r="JW444" s="358"/>
      <c r="JX444" s="358"/>
      <c r="JY444" s="358"/>
      <c r="JZ444" s="358"/>
      <c r="KA444" s="358"/>
      <c r="KB444" s="358"/>
      <c r="KC444" s="358"/>
      <c r="KD444" s="358"/>
      <c r="KE444" s="358"/>
      <c r="KF444" s="358"/>
      <c r="KG444" s="358"/>
      <c r="KH444" s="358"/>
      <c r="KI444" s="358"/>
      <c r="KJ444" s="358"/>
      <c r="KK444" s="358"/>
      <c r="KL444" s="358"/>
      <c r="KM444" s="358"/>
      <c r="KN444" s="358"/>
      <c r="KO444" s="358"/>
      <c r="KP444" s="358"/>
      <c r="KQ444" s="358"/>
      <c r="KR444" s="358"/>
      <c r="KS444" s="358"/>
      <c r="KT444" s="358"/>
      <c r="KU444" s="358"/>
      <c r="KV444" s="358"/>
      <c r="KW444" s="358"/>
      <c r="KX444" s="358"/>
      <c r="KY444" s="358"/>
      <c r="KZ444" s="358"/>
      <c r="LA444" s="358"/>
      <c r="LB444" s="358"/>
      <c r="LC444" s="358"/>
      <c r="LD444" s="358"/>
      <c r="LE444" s="358"/>
      <c r="LF444" s="358"/>
      <c r="LG444" s="358"/>
      <c r="LH444" s="358"/>
      <c r="LI444" s="358"/>
      <c r="LJ444" s="358"/>
      <c r="LK444" s="358"/>
      <c r="LL444" s="358"/>
      <c r="LM444" s="358"/>
      <c r="LN444" s="358"/>
      <c r="LO444" s="358"/>
      <c r="LP444" s="358"/>
      <c r="LQ444" s="358"/>
      <c r="LR444" s="358"/>
      <c r="LS444" s="358"/>
      <c r="LT444" s="358"/>
      <c r="LU444" s="358"/>
      <c r="LV444" s="358"/>
      <c r="LW444" s="358"/>
      <c r="LX444" s="358"/>
      <c r="LY444" s="358"/>
      <c r="LZ444" s="358"/>
      <c r="MA444" s="358"/>
      <c r="MB444" s="358"/>
      <c r="MC444" s="358"/>
      <c r="MD444" s="358"/>
      <c r="ME444" s="358"/>
      <c r="MF444" s="358"/>
      <c r="MG444" s="358"/>
      <c r="MH444" s="358"/>
      <c r="MI444" s="358"/>
      <c r="MJ444" s="358"/>
      <c r="MK444" s="358"/>
      <c r="ML444" s="358"/>
      <c r="MM444" s="358"/>
      <c r="MN444" s="358"/>
      <c r="MO444" s="358"/>
      <c r="MP444" s="358"/>
      <c r="MQ444" s="358"/>
      <c r="MR444" s="358"/>
      <c r="MS444" s="358"/>
      <c r="MT444" s="358"/>
      <c r="MU444" s="358"/>
      <c r="MV444" s="358"/>
      <c r="MW444" s="358"/>
      <c r="MX444" s="358"/>
      <c r="MY444" s="358"/>
      <c r="MZ444" s="358"/>
      <c r="NA444" s="358"/>
      <c r="NB444" s="358"/>
      <c r="NC444" s="358"/>
      <c r="ND444" s="358"/>
      <c r="NE444" s="358"/>
      <c r="NF444" s="358"/>
      <c r="NG444" s="358"/>
      <c r="NH444" s="358"/>
      <c r="NI444" s="358"/>
      <c r="NJ444" s="358"/>
      <c r="NK444" s="358"/>
      <c r="NL444" s="358"/>
      <c r="NM444" s="358"/>
      <c r="NN444" s="358"/>
      <c r="NO444" s="358"/>
      <c r="NP444" s="358"/>
      <c r="NQ444" s="358"/>
      <c r="NR444" s="358"/>
      <c r="NS444" s="358"/>
      <c r="NT444" s="358"/>
      <c r="NU444" s="358"/>
      <c r="NV444" s="358"/>
      <c r="NW444" s="358"/>
      <c r="NX444" s="358"/>
      <c r="NY444" s="358"/>
      <c r="NZ444" s="358"/>
      <c r="OA444" s="358"/>
      <c r="OB444" s="358"/>
      <c r="OC444" s="358"/>
      <c r="OD444" s="358"/>
      <c r="OE444" s="358"/>
      <c r="OF444" s="358"/>
      <c r="OG444" s="358"/>
      <c r="OH444" s="358"/>
      <c r="OI444" s="358"/>
      <c r="OJ444" s="358"/>
      <c r="OK444" s="358"/>
      <c r="OL444" s="358"/>
      <c r="OM444" s="358"/>
      <c r="ON444" s="358"/>
      <c r="OO444" s="358"/>
      <c r="OP444" s="358"/>
      <c r="OQ444" s="358"/>
      <c r="OR444" s="358"/>
      <c r="OS444" s="358"/>
      <c r="OT444" s="358"/>
      <c r="OU444" s="358"/>
      <c r="OV444" s="358"/>
      <c r="OW444" s="358"/>
      <c r="OX444" s="358"/>
      <c r="OY444" s="358"/>
      <c r="OZ444" s="358"/>
      <c r="PA444" s="358"/>
      <c r="PB444" s="358"/>
      <c r="PC444" s="358"/>
      <c r="PD444" s="358"/>
      <c r="PE444" s="358"/>
      <c r="PF444" s="358"/>
      <c r="PG444" s="358"/>
      <c r="PH444" s="358"/>
      <c r="PI444" s="358"/>
      <c r="PJ444" s="358"/>
      <c r="PK444" s="358"/>
      <c r="PL444" s="358"/>
      <c r="PM444" s="358"/>
      <c r="PN444" s="358"/>
      <c r="PO444" s="358"/>
      <c r="PP444" s="358"/>
      <c r="PQ444" s="358"/>
      <c r="PR444" s="358"/>
      <c r="PS444" s="358"/>
      <c r="PT444" s="358"/>
      <c r="PU444" s="358"/>
      <c r="PV444" s="358"/>
      <c r="PW444" s="358"/>
      <c r="PX444" s="358"/>
      <c r="PY444" s="358"/>
      <c r="PZ444" s="358"/>
      <c r="QA444" s="358"/>
      <c r="QB444" s="358"/>
      <c r="QC444" s="358"/>
      <c r="QD444" s="358"/>
      <c r="QE444" s="358"/>
      <c r="QF444" s="358"/>
      <c r="QG444" s="358"/>
      <c r="QH444" s="358"/>
      <c r="QI444" s="358"/>
      <c r="QJ444" s="358"/>
      <c r="QK444" s="358"/>
      <c r="QL444" s="358"/>
      <c r="QM444" s="358"/>
      <c r="QN444" s="358"/>
      <c r="QO444" s="358"/>
      <c r="QP444" s="358"/>
      <c r="QQ444" s="358"/>
      <c r="QR444" s="358"/>
      <c r="QS444" s="358"/>
      <c r="QT444" s="358"/>
      <c r="QU444" s="358"/>
      <c r="QV444" s="358"/>
      <c r="QW444" s="358"/>
      <c r="QX444" s="358"/>
      <c r="QY444" s="358"/>
      <c r="QZ444" s="358"/>
      <c r="RA444" s="358"/>
      <c r="RB444" s="358"/>
      <c r="RC444" s="358"/>
      <c r="RD444" s="358"/>
      <c r="RE444" s="358"/>
      <c r="RF444" s="358"/>
      <c r="RG444" s="358"/>
      <c r="RH444" s="358"/>
      <c r="RI444" s="358"/>
      <c r="RJ444" s="358"/>
      <c r="RK444" s="358"/>
      <c r="RL444" s="358"/>
      <c r="RM444" s="358"/>
      <c r="RN444" s="358"/>
      <c r="RO444" s="358"/>
      <c r="RP444" s="358"/>
      <c r="RQ444" s="358"/>
      <c r="RR444" s="358"/>
      <c r="RS444" s="358"/>
      <c r="RT444" s="358"/>
      <c r="RU444" s="358"/>
      <c r="RV444" s="358"/>
      <c r="RW444" s="358"/>
      <c r="RX444" s="358"/>
      <c r="RY444" s="358"/>
      <c r="RZ444" s="358"/>
      <c r="SA444" s="358"/>
      <c r="SB444" s="358"/>
      <c r="SC444" s="358"/>
      <c r="SD444" s="358"/>
      <c r="SE444" s="358"/>
      <c r="SF444" s="358"/>
      <c r="SG444" s="358"/>
      <c r="SH444" s="358"/>
      <c r="SI444" s="358"/>
      <c r="SJ444" s="358"/>
      <c r="SK444" s="358"/>
      <c r="SL444" s="358"/>
      <c r="SM444" s="358"/>
      <c r="SN444" s="358"/>
      <c r="SO444" s="358"/>
      <c r="SP444" s="358"/>
      <c r="SQ444" s="358"/>
      <c r="SR444" s="358"/>
      <c r="SS444" s="358"/>
      <c r="ST444" s="358"/>
      <c r="SU444" s="358"/>
      <c r="SV444" s="358"/>
      <c r="SW444" s="358"/>
      <c r="SX444" s="358"/>
      <c r="SY444" s="358"/>
      <c r="SZ444" s="358"/>
      <c r="TA444" s="358"/>
      <c r="TB444" s="358"/>
      <c r="TC444" s="358"/>
      <c r="TD444" s="358"/>
      <c r="TE444" s="358"/>
      <c r="TF444" s="358"/>
      <c r="TG444" s="358"/>
      <c r="TH444" s="358"/>
      <c r="TI444" s="358"/>
      <c r="TJ444" s="358"/>
      <c r="TK444" s="358"/>
      <c r="TL444" s="358"/>
      <c r="TM444" s="358"/>
      <c r="TN444" s="358"/>
      <c r="TO444" s="358"/>
      <c r="TP444" s="358"/>
      <c r="TQ444" s="358"/>
      <c r="TR444" s="358"/>
      <c r="TS444" s="358"/>
      <c r="TT444" s="358"/>
      <c r="TU444" s="358"/>
      <c r="TV444" s="358"/>
      <c r="TW444" s="358"/>
      <c r="TX444" s="358"/>
      <c r="TY444" s="358"/>
      <c r="TZ444" s="358"/>
      <c r="UA444" s="358"/>
      <c r="UB444" s="358"/>
      <c r="UC444" s="358"/>
      <c r="UD444" s="358"/>
      <c r="UE444" s="358"/>
      <c r="UF444" s="358"/>
      <c r="UG444" s="358"/>
      <c r="UH444" s="358"/>
      <c r="UI444" s="358"/>
      <c r="UJ444" s="358"/>
      <c r="UK444" s="358"/>
      <c r="UL444" s="358"/>
      <c r="UM444" s="358"/>
      <c r="UN444" s="358"/>
      <c r="UO444" s="358"/>
      <c r="UP444" s="358"/>
      <c r="UQ444" s="358"/>
      <c r="UR444" s="358"/>
      <c r="US444" s="358"/>
      <c r="UT444" s="358"/>
      <c r="UU444" s="358"/>
      <c r="UV444" s="358"/>
      <c r="UW444" s="358"/>
      <c r="UX444" s="358"/>
      <c r="UY444" s="358"/>
      <c r="UZ444" s="358"/>
      <c r="VA444" s="358"/>
      <c r="VB444" s="358"/>
      <c r="VC444" s="358"/>
      <c r="VD444" s="358"/>
      <c r="VE444" s="358"/>
      <c r="VF444" s="358"/>
      <c r="VG444" s="358"/>
      <c r="VH444" s="358"/>
      <c r="VI444" s="358"/>
      <c r="VJ444" s="358"/>
      <c r="VK444" s="358"/>
      <c r="VL444" s="358"/>
      <c r="VM444" s="358"/>
      <c r="VN444" s="358"/>
      <c r="VO444" s="358"/>
      <c r="VP444" s="358"/>
      <c r="VQ444" s="358"/>
      <c r="VR444" s="358"/>
      <c r="VS444" s="358"/>
      <c r="VT444" s="358"/>
      <c r="VU444" s="358"/>
      <c r="VV444" s="358"/>
      <c r="VW444" s="358"/>
      <c r="VX444" s="358"/>
      <c r="VY444" s="358"/>
      <c r="VZ444" s="358"/>
      <c r="WA444" s="358"/>
      <c r="WB444" s="358"/>
      <c r="WC444" s="358"/>
      <c r="WD444" s="358"/>
      <c r="WE444" s="358"/>
      <c r="WF444" s="358"/>
      <c r="WG444" s="358"/>
      <c r="WH444" s="358"/>
    </row>
    <row r="445" spans="1:606" s="357" customFormat="1" ht="31.5" customHeight="1">
      <c r="A445" s="359"/>
      <c r="B445" s="780" t="s">
        <v>1006</v>
      </c>
      <c r="C445" s="222"/>
      <c r="D445" s="181"/>
      <c r="E445" s="374"/>
      <c r="F445" s="474"/>
      <c r="G445" s="901"/>
      <c r="H445" s="901"/>
      <c r="I445" s="603" t="s">
        <v>0</v>
      </c>
      <c r="J445" s="603" t="s">
        <v>544</v>
      </c>
      <c r="K445" s="603" t="s">
        <v>1007</v>
      </c>
      <c r="L445" s="603" t="s">
        <v>5</v>
      </c>
      <c r="M445" s="604">
        <v>1169890</v>
      </c>
      <c r="N445" s="604">
        <v>1080648</v>
      </c>
      <c r="O445" s="604"/>
      <c r="P445" s="605"/>
      <c r="Q445" s="606"/>
      <c r="R445" s="606"/>
      <c r="S445" s="364">
        <v>3</v>
      </c>
      <c r="BF445" s="358"/>
      <c r="BG445" s="358"/>
      <c r="BH445" s="358"/>
      <c r="BI445" s="358"/>
      <c r="BJ445" s="358"/>
      <c r="BK445" s="358"/>
      <c r="BL445" s="358"/>
      <c r="BM445" s="358"/>
      <c r="BN445" s="358"/>
      <c r="BO445" s="358"/>
      <c r="BP445" s="358"/>
      <c r="BQ445" s="358"/>
      <c r="BR445" s="358"/>
      <c r="BS445" s="358"/>
      <c r="BT445" s="358"/>
      <c r="BU445" s="358"/>
      <c r="BV445" s="358"/>
      <c r="BW445" s="358"/>
      <c r="BX445" s="358"/>
      <c r="BY445" s="358"/>
      <c r="BZ445" s="358"/>
      <c r="CA445" s="358"/>
      <c r="CB445" s="358"/>
      <c r="CC445" s="358"/>
      <c r="CD445" s="358"/>
      <c r="CE445" s="358"/>
      <c r="CF445" s="358"/>
      <c r="CG445" s="358"/>
      <c r="CH445" s="358"/>
      <c r="CI445" s="358"/>
      <c r="CJ445" s="358"/>
      <c r="CK445" s="358"/>
      <c r="CL445" s="358"/>
      <c r="CM445" s="358"/>
      <c r="CN445" s="358"/>
      <c r="CO445" s="358"/>
      <c r="CP445" s="358"/>
      <c r="CQ445" s="358"/>
      <c r="CR445" s="358"/>
      <c r="CS445" s="358"/>
      <c r="CT445" s="358"/>
      <c r="CU445" s="358"/>
      <c r="CV445" s="358"/>
      <c r="CW445" s="358"/>
      <c r="CX445" s="358"/>
      <c r="CY445" s="358"/>
      <c r="CZ445" s="358"/>
      <c r="DA445" s="358"/>
      <c r="DB445" s="358"/>
      <c r="DC445" s="358"/>
      <c r="DD445" s="358"/>
      <c r="DE445" s="358"/>
      <c r="DF445" s="358"/>
      <c r="DG445" s="358"/>
      <c r="DH445" s="358"/>
      <c r="DI445" s="358"/>
      <c r="DJ445" s="358"/>
      <c r="DK445" s="358"/>
      <c r="DL445" s="358"/>
      <c r="DM445" s="358"/>
      <c r="DN445" s="358"/>
      <c r="DO445" s="358"/>
      <c r="DP445" s="358"/>
      <c r="DQ445" s="358"/>
      <c r="DR445" s="358"/>
      <c r="DS445" s="358"/>
      <c r="DT445" s="358"/>
      <c r="DU445" s="358"/>
      <c r="DV445" s="358"/>
      <c r="DW445" s="358"/>
      <c r="DX445" s="358"/>
      <c r="DY445" s="358"/>
      <c r="DZ445" s="358"/>
      <c r="EA445" s="358"/>
      <c r="EB445" s="358"/>
      <c r="EC445" s="358"/>
      <c r="ED445" s="358"/>
      <c r="EE445" s="358"/>
      <c r="EF445" s="358"/>
      <c r="EG445" s="358"/>
      <c r="EH445" s="358"/>
      <c r="EI445" s="358"/>
      <c r="EJ445" s="358"/>
      <c r="EK445" s="358"/>
      <c r="EL445" s="358"/>
      <c r="EM445" s="358"/>
      <c r="EN445" s="358"/>
      <c r="EO445" s="358"/>
      <c r="EP445" s="358"/>
      <c r="EQ445" s="358"/>
      <c r="ER445" s="358"/>
      <c r="ES445" s="358"/>
      <c r="ET445" s="358"/>
      <c r="EU445" s="358"/>
      <c r="EV445" s="358"/>
      <c r="EW445" s="358"/>
      <c r="EX445" s="358"/>
      <c r="EY445" s="358"/>
      <c r="EZ445" s="358"/>
      <c r="FA445" s="358"/>
      <c r="FB445" s="358"/>
      <c r="FC445" s="358"/>
      <c r="FD445" s="358"/>
      <c r="FE445" s="358"/>
      <c r="FF445" s="358"/>
      <c r="FG445" s="358"/>
      <c r="FH445" s="358"/>
      <c r="FI445" s="358"/>
      <c r="FJ445" s="358"/>
      <c r="FK445" s="358"/>
      <c r="FL445" s="358"/>
      <c r="FM445" s="358"/>
      <c r="FN445" s="358"/>
      <c r="FO445" s="358"/>
      <c r="FP445" s="358"/>
      <c r="FQ445" s="358"/>
      <c r="FR445" s="358"/>
      <c r="FS445" s="358"/>
      <c r="FT445" s="358"/>
      <c r="FU445" s="358"/>
      <c r="FV445" s="358"/>
      <c r="FW445" s="358"/>
      <c r="FX445" s="358"/>
      <c r="FY445" s="358"/>
      <c r="FZ445" s="358"/>
      <c r="GA445" s="358"/>
      <c r="GB445" s="358"/>
      <c r="GC445" s="358"/>
      <c r="GD445" s="358"/>
      <c r="GE445" s="358"/>
      <c r="GF445" s="358"/>
      <c r="GG445" s="358"/>
      <c r="GH445" s="358"/>
      <c r="GI445" s="358"/>
      <c r="GJ445" s="358"/>
      <c r="GK445" s="358"/>
      <c r="GL445" s="358"/>
      <c r="GM445" s="358"/>
      <c r="GN445" s="358"/>
      <c r="GO445" s="358"/>
      <c r="GP445" s="358"/>
      <c r="GQ445" s="358"/>
      <c r="GR445" s="358"/>
      <c r="GS445" s="358"/>
      <c r="GT445" s="358"/>
      <c r="GU445" s="358"/>
      <c r="GV445" s="358"/>
      <c r="GW445" s="358"/>
      <c r="GX445" s="358"/>
      <c r="GY445" s="358"/>
      <c r="GZ445" s="358"/>
      <c r="HA445" s="358"/>
      <c r="HB445" s="358"/>
      <c r="HC445" s="358"/>
      <c r="HD445" s="358"/>
      <c r="HE445" s="358"/>
      <c r="HF445" s="358"/>
      <c r="HG445" s="358"/>
      <c r="HH445" s="358"/>
      <c r="HI445" s="358"/>
      <c r="HJ445" s="358"/>
      <c r="HK445" s="358"/>
      <c r="HL445" s="358"/>
      <c r="HM445" s="358"/>
      <c r="HN445" s="358"/>
      <c r="HO445" s="358"/>
      <c r="HP445" s="358"/>
      <c r="HQ445" s="358"/>
      <c r="HR445" s="358"/>
      <c r="HS445" s="358"/>
      <c r="HT445" s="358"/>
      <c r="HU445" s="358"/>
      <c r="HV445" s="358"/>
      <c r="HW445" s="358"/>
      <c r="HX445" s="358"/>
      <c r="HY445" s="358"/>
      <c r="HZ445" s="358"/>
      <c r="IA445" s="358"/>
      <c r="IB445" s="358"/>
      <c r="IC445" s="358"/>
      <c r="ID445" s="358"/>
      <c r="IE445" s="358"/>
      <c r="IF445" s="358"/>
      <c r="IG445" s="358"/>
      <c r="IH445" s="358"/>
      <c r="II445" s="358"/>
      <c r="IJ445" s="358"/>
      <c r="IK445" s="358"/>
      <c r="IL445" s="358"/>
      <c r="IM445" s="358"/>
      <c r="IN445" s="358"/>
      <c r="IO445" s="358"/>
      <c r="IP445" s="358"/>
      <c r="IQ445" s="358"/>
      <c r="IR445" s="358"/>
      <c r="IS445" s="358"/>
      <c r="IT445" s="358"/>
      <c r="IU445" s="358"/>
      <c r="IV445" s="358"/>
      <c r="IW445" s="358"/>
      <c r="IX445" s="358"/>
      <c r="IY445" s="358"/>
      <c r="IZ445" s="358"/>
      <c r="JA445" s="358"/>
      <c r="JB445" s="358"/>
      <c r="JC445" s="358"/>
      <c r="JD445" s="358"/>
      <c r="JE445" s="358"/>
      <c r="JF445" s="358"/>
      <c r="JG445" s="358"/>
      <c r="JH445" s="358"/>
      <c r="JI445" s="358"/>
      <c r="JJ445" s="358"/>
      <c r="JK445" s="358"/>
      <c r="JL445" s="358"/>
      <c r="JM445" s="358"/>
      <c r="JN445" s="358"/>
      <c r="JO445" s="358"/>
      <c r="JP445" s="358"/>
      <c r="JQ445" s="358"/>
      <c r="JR445" s="358"/>
      <c r="JS445" s="358"/>
      <c r="JT445" s="358"/>
      <c r="JU445" s="358"/>
      <c r="JV445" s="358"/>
      <c r="JW445" s="358"/>
      <c r="JX445" s="358"/>
      <c r="JY445" s="358"/>
      <c r="JZ445" s="358"/>
      <c r="KA445" s="358"/>
      <c r="KB445" s="358"/>
      <c r="KC445" s="358"/>
      <c r="KD445" s="358"/>
      <c r="KE445" s="358"/>
      <c r="KF445" s="358"/>
      <c r="KG445" s="358"/>
      <c r="KH445" s="358"/>
      <c r="KI445" s="358"/>
      <c r="KJ445" s="358"/>
      <c r="KK445" s="358"/>
      <c r="KL445" s="358"/>
      <c r="KM445" s="358"/>
      <c r="KN445" s="358"/>
      <c r="KO445" s="358"/>
      <c r="KP445" s="358"/>
      <c r="KQ445" s="358"/>
      <c r="KR445" s="358"/>
      <c r="KS445" s="358"/>
      <c r="KT445" s="358"/>
      <c r="KU445" s="358"/>
      <c r="KV445" s="358"/>
      <c r="KW445" s="358"/>
      <c r="KX445" s="358"/>
      <c r="KY445" s="358"/>
      <c r="KZ445" s="358"/>
      <c r="LA445" s="358"/>
      <c r="LB445" s="358"/>
      <c r="LC445" s="358"/>
      <c r="LD445" s="358"/>
      <c r="LE445" s="358"/>
      <c r="LF445" s="358"/>
      <c r="LG445" s="358"/>
      <c r="LH445" s="358"/>
      <c r="LI445" s="358"/>
      <c r="LJ445" s="358"/>
      <c r="LK445" s="358"/>
      <c r="LL445" s="358"/>
      <c r="LM445" s="358"/>
      <c r="LN445" s="358"/>
      <c r="LO445" s="358"/>
      <c r="LP445" s="358"/>
      <c r="LQ445" s="358"/>
      <c r="LR445" s="358"/>
      <c r="LS445" s="358"/>
      <c r="LT445" s="358"/>
      <c r="LU445" s="358"/>
      <c r="LV445" s="358"/>
      <c r="LW445" s="358"/>
      <c r="LX445" s="358"/>
      <c r="LY445" s="358"/>
      <c r="LZ445" s="358"/>
      <c r="MA445" s="358"/>
      <c r="MB445" s="358"/>
      <c r="MC445" s="358"/>
      <c r="MD445" s="358"/>
      <c r="ME445" s="358"/>
      <c r="MF445" s="358"/>
      <c r="MG445" s="358"/>
      <c r="MH445" s="358"/>
      <c r="MI445" s="358"/>
      <c r="MJ445" s="358"/>
      <c r="MK445" s="358"/>
      <c r="ML445" s="358"/>
      <c r="MM445" s="358"/>
      <c r="MN445" s="358"/>
      <c r="MO445" s="358"/>
      <c r="MP445" s="358"/>
      <c r="MQ445" s="358"/>
      <c r="MR445" s="358"/>
      <c r="MS445" s="358"/>
      <c r="MT445" s="358"/>
      <c r="MU445" s="358"/>
      <c r="MV445" s="358"/>
      <c r="MW445" s="358"/>
      <c r="MX445" s="358"/>
      <c r="MY445" s="358"/>
      <c r="MZ445" s="358"/>
      <c r="NA445" s="358"/>
      <c r="NB445" s="358"/>
      <c r="NC445" s="358"/>
      <c r="ND445" s="358"/>
      <c r="NE445" s="358"/>
      <c r="NF445" s="358"/>
      <c r="NG445" s="358"/>
      <c r="NH445" s="358"/>
      <c r="NI445" s="358"/>
      <c r="NJ445" s="358"/>
      <c r="NK445" s="358"/>
      <c r="NL445" s="358"/>
      <c r="NM445" s="358"/>
      <c r="NN445" s="358"/>
      <c r="NO445" s="358"/>
      <c r="NP445" s="358"/>
      <c r="NQ445" s="358"/>
      <c r="NR445" s="358"/>
      <c r="NS445" s="358"/>
      <c r="NT445" s="358"/>
      <c r="NU445" s="358"/>
      <c r="NV445" s="358"/>
      <c r="NW445" s="358"/>
      <c r="NX445" s="358"/>
      <c r="NY445" s="358"/>
      <c r="NZ445" s="358"/>
      <c r="OA445" s="358"/>
      <c r="OB445" s="358"/>
      <c r="OC445" s="358"/>
      <c r="OD445" s="358"/>
      <c r="OE445" s="358"/>
      <c r="OF445" s="358"/>
      <c r="OG445" s="358"/>
      <c r="OH445" s="358"/>
      <c r="OI445" s="358"/>
      <c r="OJ445" s="358"/>
      <c r="OK445" s="358"/>
      <c r="OL445" s="358"/>
      <c r="OM445" s="358"/>
      <c r="ON445" s="358"/>
      <c r="OO445" s="358"/>
      <c r="OP445" s="358"/>
      <c r="OQ445" s="358"/>
      <c r="OR445" s="358"/>
      <c r="OS445" s="358"/>
      <c r="OT445" s="358"/>
      <c r="OU445" s="358"/>
      <c r="OV445" s="358"/>
      <c r="OW445" s="358"/>
      <c r="OX445" s="358"/>
      <c r="OY445" s="358"/>
      <c r="OZ445" s="358"/>
      <c r="PA445" s="358"/>
      <c r="PB445" s="358"/>
      <c r="PC445" s="358"/>
      <c r="PD445" s="358"/>
      <c r="PE445" s="358"/>
      <c r="PF445" s="358"/>
      <c r="PG445" s="358"/>
      <c r="PH445" s="358"/>
      <c r="PI445" s="358"/>
      <c r="PJ445" s="358"/>
      <c r="PK445" s="358"/>
      <c r="PL445" s="358"/>
      <c r="PM445" s="358"/>
      <c r="PN445" s="358"/>
      <c r="PO445" s="358"/>
      <c r="PP445" s="358"/>
      <c r="PQ445" s="358"/>
      <c r="PR445" s="358"/>
      <c r="PS445" s="358"/>
      <c r="PT445" s="358"/>
      <c r="PU445" s="358"/>
      <c r="PV445" s="358"/>
      <c r="PW445" s="358"/>
      <c r="PX445" s="358"/>
      <c r="PY445" s="358"/>
      <c r="PZ445" s="358"/>
      <c r="QA445" s="358"/>
      <c r="QB445" s="358"/>
      <c r="QC445" s="358"/>
      <c r="QD445" s="358"/>
      <c r="QE445" s="358"/>
      <c r="QF445" s="358"/>
      <c r="QG445" s="358"/>
      <c r="QH445" s="358"/>
      <c r="QI445" s="358"/>
      <c r="QJ445" s="358"/>
      <c r="QK445" s="358"/>
      <c r="QL445" s="358"/>
      <c r="QM445" s="358"/>
      <c r="QN445" s="358"/>
      <c r="QO445" s="358"/>
      <c r="QP445" s="358"/>
      <c r="QQ445" s="358"/>
      <c r="QR445" s="358"/>
      <c r="QS445" s="358"/>
      <c r="QT445" s="358"/>
      <c r="QU445" s="358"/>
      <c r="QV445" s="358"/>
      <c r="QW445" s="358"/>
      <c r="QX445" s="358"/>
      <c r="QY445" s="358"/>
      <c r="QZ445" s="358"/>
      <c r="RA445" s="358"/>
      <c r="RB445" s="358"/>
      <c r="RC445" s="358"/>
      <c r="RD445" s="358"/>
      <c r="RE445" s="358"/>
      <c r="RF445" s="358"/>
      <c r="RG445" s="358"/>
      <c r="RH445" s="358"/>
      <c r="RI445" s="358"/>
      <c r="RJ445" s="358"/>
      <c r="RK445" s="358"/>
      <c r="RL445" s="358"/>
      <c r="RM445" s="358"/>
      <c r="RN445" s="358"/>
      <c r="RO445" s="358"/>
      <c r="RP445" s="358"/>
      <c r="RQ445" s="358"/>
      <c r="RR445" s="358"/>
      <c r="RS445" s="358"/>
      <c r="RT445" s="358"/>
      <c r="RU445" s="358"/>
      <c r="RV445" s="358"/>
      <c r="RW445" s="358"/>
      <c r="RX445" s="358"/>
      <c r="RY445" s="358"/>
      <c r="RZ445" s="358"/>
      <c r="SA445" s="358"/>
      <c r="SB445" s="358"/>
      <c r="SC445" s="358"/>
      <c r="SD445" s="358"/>
      <c r="SE445" s="358"/>
      <c r="SF445" s="358"/>
      <c r="SG445" s="358"/>
      <c r="SH445" s="358"/>
      <c r="SI445" s="358"/>
      <c r="SJ445" s="358"/>
      <c r="SK445" s="358"/>
      <c r="SL445" s="358"/>
      <c r="SM445" s="358"/>
      <c r="SN445" s="358"/>
      <c r="SO445" s="358"/>
      <c r="SP445" s="358"/>
      <c r="SQ445" s="358"/>
      <c r="SR445" s="358"/>
      <c r="SS445" s="358"/>
      <c r="ST445" s="358"/>
      <c r="SU445" s="358"/>
      <c r="SV445" s="358"/>
      <c r="SW445" s="358"/>
      <c r="SX445" s="358"/>
      <c r="SY445" s="358"/>
      <c r="SZ445" s="358"/>
      <c r="TA445" s="358"/>
      <c r="TB445" s="358"/>
      <c r="TC445" s="358"/>
      <c r="TD445" s="358"/>
      <c r="TE445" s="358"/>
      <c r="TF445" s="358"/>
      <c r="TG445" s="358"/>
      <c r="TH445" s="358"/>
      <c r="TI445" s="358"/>
      <c r="TJ445" s="358"/>
      <c r="TK445" s="358"/>
      <c r="TL445" s="358"/>
      <c r="TM445" s="358"/>
      <c r="TN445" s="358"/>
      <c r="TO445" s="358"/>
      <c r="TP445" s="358"/>
      <c r="TQ445" s="358"/>
      <c r="TR445" s="358"/>
      <c r="TS445" s="358"/>
      <c r="TT445" s="358"/>
      <c r="TU445" s="358"/>
      <c r="TV445" s="358"/>
      <c r="TW445" s="358"/>
      <c r="TX445" s="358"/>
      <c r="TY445" s="358"/>
      <c r="TZ445" s="358"/>
      <c r="UA445" s="358"/>
      <c r="UB445" s="358"/>
      <c r="UC445" s="358"/>
      <c r="UD445" s="358"/>
      <c r="UE445" s="358"/>
      <c r="UF445" s="358"/>
      <c r="UG445" s="358"/>
      <c r="UH445" s="358"/>
      <c r="UI445" s="358"/>
      <c r="UJ445" s="358"/>
      <c r="UK445" s="358"/>
      <c r="UL445" s="358"/>
      <c r="UM445" s="358"/>
      <c r="UN445" s="358"/>
      <c r="UO445" s="358"/>
      <c r="UP445" s="358"/>
      <c r="UQ445" s="358"/>
      <c r="UR445" s="358"/>
      <c r="US445" s="358"/>
      <c r="UT445" s="358"/>
      <c r="UU445" s="358"/>
      <c r="UV445" s="358"/>
      <c r="UW445" s="358"/>
      <c r="UX445" s="358"/>
      <c r="UY445" s="358"/>
      <c r="UZ445" s="358"/>
      <c r="VA445" s="358"/>
      <c r="VB445" s="358"/>
      <c r="VC445" s="358"/>
      <c r="VD445" s="358"/>
      <c r="VE445" s="358"/>
      <c r="VF445" s="358"/>
      <c r="VG445" s="358"/>
      <c r="VH445" s="358"/>
      <c r="VI445" s="358"/>
      <c r="VJ445" s="358"/>
      <c r="VK445" s="358"/>
      <c r="VL445" s="358"/>
      <c r="VM445" s="358"/>
      <c r="VN445" s="358"/>
      <c r="VO445" s="358"/>
      <c r="VP445" s="358"/>
      <c r="VQ445" s="358"/>
      <c r="VR445" s="358"/>
      <c r="VS445" s="358"/>
      <c r="VT445" s="358"/>
      <c r="VU445" s="358"/>
      <c r="VV445" s="358"/>
      <c r="VW445" s="358"/>
      <c r="VX445" s="358"/>
      <c r="VY445" s="358"/>
      <c r="VZ445" s="358"/>
      <c r="WA445" s="358"/>
      <c r="WB445" s="358"/>
      <c r="WC445" s="358"/>
      <c r="WD445" s="358"/>
      <c r="WE445" s="358"/>
      <c r="WF445" s="358"/>
      <c r="WG445" s="358"/>
      <c r="WH445" s="358"/>
    </row>
    <row r="446" spans="1:606" s="361" customFormat="1" ht="94.5" customHeight="1">
      <c r="A446" s="359"/>
      <c r="B446" s="233" t="s">
        <v>1008</v>
      </c>
      <c r="C446" s="266" t="s">
        <v>1009</v>
      </c>
      <c r="D446" s="471" t="s">
        <v>1010</v>
      </c>
      <c r="E446" s="373" t="s">
        <v>900</v>
      </c>
      <c r="F446" s="471" t="s">
        <v>113</v>
      </c>
      <c r="G446" s="903">
        <v>39814</v>
      </c>
      <c r="H446" s="903" t="s">
        <v>114</v>
      </c>
      <c r="I446" s="745" t="s">
        <v>0</v>
      </c>
      <c r="J446" s="603" t="s">
        <v>544</v>
      </c>
      <c r="K446" s="603" t="s">
        <v>1011</v>
      </c>
      <c r="L446" s="603" t="s">
        <v>54</v>
      </c>
      <c r="M446" s="602">
        <f t="shared" ref="M446:N446" si="46">M447+M448</f>
        <v>12934200</v>
      </c>
      <c r="N446" s="602">
        <f t="shared" si="46"/>
        <v>12934200</v>
      </c>
      <c r="O446" s="602">
        <f>O447+O448</f>
        <v>16837100</v>
      </c>
      <c r="P446" s="625">
        <f>P447+P448</f>
        <v>15865500</v>
      </c>
      <c r="Q446" s="626">
        <f>Q447+Q448</f>
        <v>15865500</v>
      </c>
      <c r="R446" s="626">
        <f>R447+R448</f>
        <v>15865500</v>
      </c>
      <c r="S446" s="463"/>
      <c r="T446" s="357"/>
      <c r="U446" s="357"/>
      <c r="V446" s="357"/>
      <c r="W446" s="357"/>
      <c r="X446" s="357"/>
      <c r="Y446" s="357"/>
      <c r="Z446" s="357"/>
      <c r="AA446" s="357"/>
      <c r="AB446" s="357"/>
      <c r="AC446" s="357"/>
      <c r="AD446" s="357"/>
      <c r="AE446" s="357"/>
      <c r="AF446" s="357"/>
      <c r="AG446" s="357"/>
      <c r="AH446" s="357"/>
      <c r="AI446" s="357"/>
      <c r="AJ446" s="357"/>
      <c r="AK446" s="357"/>
      <c r="AL446" s="357"/>
      <c r="AM446" s="357"/>
      <c r="AN446" s="357"/>
      <c r="AO446" s="357"/>
      <c r="AP446" s="357"/>
      <c r="AQ446" s="357"/>
      <c r="AR446" s="357"/>
      <c r="AS446" s="357"/>
      <c r="AT446" s="357"/>
      <c r="AU446" s="357"/>
      <c r="AV446" s="357"/>
      <c r="AW446" s="357"/>
      <c r="AX446" s="357"/>
      <c r="AY446" s="357"/>
      <c r="AZ446" s="357"/>
      <c r="BA446" s="357"/>
      <c r="BB446" s="357"/>
      <c r="BC446" s="357"/>
      <c r="BD446" s="357"/>
      <c r="BE446" s="357"/>
      <c r="BF446" s="358"/>
      <c r="BG446" s="358"/>
      <c r="BH446" s="358"/>
      <c r="BI446" s="358"/>
      <c r="BJ446" s="358"/>
      <c r="BK446" s="358"/>
      <c r="BL446" s="358"/>
      <c r="BM446" s="358"/>
      <c r="BN446" s="358"/>
      <c r="BO446" s="358"/>
      <c r="BP446" s="358"/>
      <c r="BQ446" s="358"/>
      <c r="BR446" s="358"/>
      <c r="BS446" s="358"/>
      <c r="BT446" s="358"/>
      <c r="BU446" s="358"/>
      <c r="BV446" s="358"/>
      <c r="BW446" s="358"/>
      <c r="BX446" s="358"/>
      <c r="BY446" s="358"/>
      <c r="BZ446" s="358"/>
      <c r="CA446" s="358"/>
      <c r="CB446" s="358"/>
      <c r="CC446" s="358"/>
      <c r="CD446" s="358"/>
      <c r="CE446" s="358"/>
      <c r="CF446" s="358"/>
      <c r="CG446" s="358"/>
      <c r="CH446" s="358"/>
      <c r="CI446" s="358"/>
      <c r="CJ446" s="358"/>
      <c r="CK446" s="358"/>
      <c r="CL446" s="358"/>
      <c r="CM446" s="358"/>
      <c r="CN446" s="358"/>
      <c r="CO446" s="358"/>
      <c r="CP446" s="358"/>
      <c r="CQ446" s="358"/>
      <c r="CR446" s="358"/>
      <c r="CS446" s="358"/>
      <c r="CT446" s="358"/>
      <c r="CU446" s="358"/>
      <c r="CV446" s="358"/>
      <c r="CW446" s="358"/>
      <c r="CX446" s="358"/>
      <c r="CY446" s="358"/>
      <c r="CZ446" s="358"/>
      <c r="DA446" s="358"/>
      <c r="DB446" s="358"/>
      <c r="DC446" s="358"/>
      <c r="DD446" s="358"/>
      <c r="DE446" s="358"/>
      <c r="DF446" s="358"/>
      <c r="DG446" s="358"/>
      <c r="DH446" s="358"/>
      <c r="DI446" s="358"/>
      <c r="DJ446" s="358"/>
      <c r="DK446" s="358"/>
      <c r="DL446" s="358"/>
      <c r="DM446" s="358"/>
      <c r="DN446" s="358"/>
      <c r="DO446" s="358"/>
      <c r="DP446" s="358"/>
      <c r="DQ446" s="358"/>
      <c r="DR446" s="358"/>
      <c r="DS446" s="358"/>
      <c r="DT446" s="358"/>
      <c r="DU446" s="358"/>
      <c r="DV446" s="358"/>
      <c r="DW446" s="358"/>
      <c r="DX446" s="358"/>
      <c r="DY446" s="358"/>
      <c r="DZ446" s="358"/>
      <c r="EA446" s="358"/>
      <c r="EB446" s="358"/>
      <c r="EC446" s="358"/>
      <c r="ED446" s="358"/>
      <c r="EE446" s="358"/>
      <c r="EF446" s="358"/>
      <c r="EG446" s="358"/>
      <c r="EH446" s="358"/>
      <c r="EI446" s="358"/>
      <c r="EJ446" s="358"/>
      <c r="EK446" s="358"/>
      <c r="EL446" s="358"/>
      <c r="EM446" s="358"/>
      <c r="EN446" s="358"/>
      <c r="EO446" s="358"/>
      <c r="EP446" s="358"/>
      <c r="EQ446" s="358"/>
      <c r="ER446" s="358"/>
      <c r="ES446" s="358"/>
      <c r="ET446" s="358"/>
      <c r="EU446" s="358"/>
      <c r="EV446" s="358"/>
      <c r="EW446" s="358"/>
      <c r="EX446" s="358"/>
      <c r="EY446" s="358"/>
      <c r="EZ446" s="358"/>
      <c r="FA446" s="358"/>
      <c r="FB446" s="358"/>
      <c r="FC446" s="358"/>
      <c r="FD446" s="358"/>
      <c r="FE446" s="358"/>
      <c r="FF446" s="358"/>
      <c r="FG446" s="358"/>
      <c r="FH446" s="358"/>
      <c r="FI446" s="358"/>
      <c r="FJ446" s="358"/>
      <c r="FK446" s="358"/>
      <c r="FL446" s="358"/>
      <c r="FM446" s="358"/>
      <c r="FN446" s="358"/>
      <c r="FO446" s="358"/>
      <c r="FP446" s="358"/>
      <c r="FQ446" s="358"/>
      <c r="FR446" s="358"/>
      <c r="FS446" s="358"/>
      <c r="FT446" s="358"/>
      <c r="FU446" s="358"/>
      <c r="FV446" s="358"/>
      <c r="FW446" s="358"/>
      <c r="FX446" s="358"/>
      <c r="FY446" s="358"/>
      <c r="FZ446" s="358"/>
      <c r="GA446" s="358"/>
      <c r="GB446" s="358"/>
      <c r="GC446" s="358"/>
      <c r="GD446" s="358"/>
      <c r="GE446" s="358"/>
      <c r="GF446" s="358"/>
      <c r="GG446" s="358"/>
      <c r="GH446" s="358"/>
      <c r="GI446" s="358"/>
      <c r="GJ446" s="358"/>
      <c r="GK446" s="358"/>
      <c r="GL446" s="358"/>
      <c r="GM446" s="358"/>
      <c r="GN446" s="358"/>
      <c r="GO446" s="358"/>
      <c r="GP446" s="358"/>
      <c r="GQ446" s="358"/>
      <c r="GR446" s="358"/>
      <c r="GS446" s="358"/>
      <c r="GT446" s="358"/>
      <c r="GU446" s="358"/>
      <c r="GV446" s="358"/>
      <c r="GW446" s="358"/>
      <c r="GX446" s="358"/>
      <c r="GY446" s="358"/>
      <c r="GZ446" s="358"/>
      <c r="HA446" s="358"/>
      <c r="HB446" s="358"/>
      <c r="HC446" s="358"/>
      <c r="HD446" s="358"/>
      <c r="HE446" s="358"/>
      <c r="HF446" s="358"/>
      <c r="HG446" s="358"/>
      <c r="HH446" s="358"/>
      <c r="HI446" s="358"/>
      <c r="HJ446" s="358"/>
      <c r="HK446" s="358"/>
      <c r="HL446" s="358"/>
      <c r="HM446" s="358"/>
      <c r="HN446" s="358"/>
      <c r="HO446" s="358"/>
      <c r="HP446" s="358"/>
      <c r="HQ446" s="358"/>
      <c r="HR446" s="358"/>
      <c r="HS446" s="358"/>
      <c r="HT446" s="358"/>
      <c r="HU446" s="358"/>
      <c r="HV446" s="358"/>
      <c r="HW446" s="358"/>
      <c r="HX446" s="358"/>
      <c r="HY446" s="358"/>
      <c r="HZ446" s="358"/>
      <c r="IA446" s="358"/>
      <c r="IB446" s="358"/>
      <c r="IC446" s="358"/>
      <c r="ID446" s="358"/>
      <c r="IE446" s="358"/>
      <c r="IF446" s="358"/>
      <c r="IG446" s="358"/>
      <c r="IH446" s="358"/>
      <c r="II446" s="358"/>
      <c r="IJ446" s="358"/>
      <c r="IK446" s="358"/>
      <c r="IL446" s="358"/>
      <c r="IM446" s="358"/>
      <c r="IN446" s="358"/>
      <c r="IO446" s="358"/>
      <c r="IP446" s="358"/>
      <c r="IQ446" s="358"/>
      <c r="IR446" s="358"/>
      <c r="IS446" s="358"/>
      <c r="IT446" s="358"/>
      <c r="IU446" s="358"/>
      <c r="IV446" s="358"/>
      <c r="IW446" s="358"/>
      <c r="IX446" s="358"/>
      <c r="IY446" s="358"/>
      <c r="IZ446" s="358"/>
      <c r="JA446" s="358"/>
      <c r="JB446" s="358"/>
      <c r="JC446" s="358"/>
      <c r="JD446" s="358"/>
      <c r="JE446" s="358"/>
      <c r="JF446" s="358"/>
      <c r="JG446" s="358"/>
      <c r="JH446" s="358"/>
      <c r="JI446" s="358"/>
      <c r="JJ446" s="358"/>
      <c r="JK446" s="358"/>
      <c r="JL446" s="358"/>
      <c r="JM446" s="358"/>
      <c r="JN446" s="358"/>
      <c r="JO446" s="358"/>
      <c r="JP446" s="358"/>
      <c r="JQ446" s="358"/>
      <c r="JR446" s="358"/>
      <c r="JS446" s="358"/>
      <c r="JT446" s="358"/>
      <c r="JU446" s="358"/>
      <c r="JV446" s="358"/>
      <c r="JW446" s="358"/>
      <c r="JX446" s="358"/>
      <c r="JY446" s="358"/>
      <c r="JZ446" s="358"/>
      <c r="KA446" s="358"/>
      <c r="KB446" s="358"/>
      <c r="KC446" s="358"/>
      <c r="KD446" s="358"/>
      <c r="KE446" s="358"/>
      <c r="KF446" s="358"/>
      <c r="KG446" s="358"/>
      <c r="KH446" s="358"/>
      <c r="KI446" s="358"/>
      <c r="KJ446" s="358"/>
      <c r="KK446" s="358"/>
      <c r="KL446" s="358"/>
      <c r="KM446" s="358"/>
      <c r="KN446" s="358"/>
      <c r="KO446" s="358"/>
      <c r="KP446" s="358"/>
      <c r="KQ446" s="358"/>
      <c r="KR446" s="358"/>
      <c r="KS446" s="358"/>
      <c r="KT446" s="358"/>
      <c r="KU446" s="358"/>
      <c r="KV446" s="358"/>
      <c r="KW446" s="358"/>
      <c r="KX446" s="358"/>
      <c r="KY446" s="358"/>
      <c r="KZ446" s="358"/>
      <c r="LA446" s="358"/>
      <c r="LB446" s="358"/>
      <c r="LC446" s="358"/>
      <c r="LD446" s="358"/>
      <c r="LE446" s="358"/>
      <c r="LF446" s="358"/>
      <c r="LG446" s="358"/>
      <c r="LH446" s="358"/>
      <c r="LI446" s="358"/>
      <c r="LJ446" s="358"/>
      <c r="LK446" s="358"/>
      <c r="LL446" s="358"/>
      <c r="LM446" s="358"/>
      <c r="LN446" s="358"/>
      <c r="LO446" s="358"/>
      <c r="LP446" s="358"/>
      <c r="LQ446" s="358"/>
      <c r="LR446" s="358"/>
      <c r="LS446" s="358"/>
      <c r="LT446" s="358"/>
      <c r="LU446" s="358"/>
      <c r="LV446" s="358"/>
      <c r="LW446" s="358"/>
      <c r="LX446" s="358"/>
      <c r="LY446" s="358"/>
      <c r="LZ446" s="358"/>
      <c r="MA446" s="358"/>
      <c r="MB446" s="358"/>
      <c r="MC446" s="358"/>
      <c r="MD446" s="358"/>
      <c r="ME446" s="358"/>
      <c r="MF446" s="358"/>
      <c r="MG446" s="358"/>
      <c r="MH446" s="358"/>
      <c r="MI446" s="358"/>
      <c r="MJ446" s="358"/>
      <c r="MK446" s="358"/>
      <c r="ML446" s="358"/>
      <c r="MM446" s="358"/>
      <c r="MN446" s="358"/>
      <c r="MO446" s="358"/>
      <c r="MP446" s="358"/>
      <c r="MQ446" s="358"/>
      <c r="MR446" s="358"/>
      <c r="MS446" s="358"/>
      <c r="MT446" s="358"/>
      <c r="MU446" s="358"/>
      <c r="MV446" s="358"/>
      <c r="MW446" s="358"/>
      <c r="MX446" s="358"/>
      <c r="MY446" s="358"/>
      <c r="MZ446" s="358"/>
      <c r="NA446" s="358"/>
      <c r="NB446" s="358"/>
      <c r="NC446" s="358"/>
      <c r="ND446" s="358"/>
      <c r="NE446" s="358"/>
      <c r="NF446" s="358"/>
      <c r="NG446" s="358"/>
      <c r="NH446" s="358"/>
      <c r="NI446" s="358"/>
      <c r="NJ446" s="358"/>
      <c r="NK446" s="358"/>
      <c r="NL446" s="358"/>
      <c r="NM446" s="358"/>
      <c r="NN446" s="358"/>
      <c r="NO446" s="358"/>
      <c r="NP446" s="358"/>
      <c r="NQ446" s="358"/>
      <c r="NR446" s="358"/>
      <c r="NS446" s="358"/>
      <c r="NT446" s="358"/>
      <c r="NU446" s="358"/>
      <c r="NV446" s="358"/>
      <c r="NW446" s="358"/>
      <c r="NX446" s="358"/>
      <c r="NY446" s="358"/>
      <c r="NZ446" s="358"/>
      <c r="OA446" s="358"/>
      <c r="OB446" s="358"/>
      <c r="OC446" s="358"/>
      <c r="OD446" s="358"/>
      <c r="OE446" s="358"/>
      <c r="OF446" s="358"/>
      <c r="OG446" s="358"/>
      <c r="OH446" s="358"/>
      <c r="OI446" s="358"/>
      <c r="OJ446" s="358"/>
      <c r="OK446" s="358"/>
      <c r="OL446" s="358"/>
      <c r="OM446" s="358"/>
      <c r="ON446" s="358"/>
      <c r="OO446" s="358"/>
      <c r="OP446" s="358"/>
      <c r="OQ446" s="358"/>
      <c r="OR446" s="358"/>
      <c r="OS446" s="358"/>
      <c r="OT446" s="358"/>
      <c r="OU446" s="358"/>
      <c r="OV446" s="358"/>
      <c r="OW446" s="358"/>
      <c r="OX446" s="358"/>
      <c r="OY446" s="358"/>
      <c r="OZ446" s="358"/>
      <c r="PA446" s="358"/>
      <c r="PB446" s="358"/>
      <c r="PC446" s="358"/>
      <c r="PD446" s="358"/>
      <c r="PE446" s="358"/>
      <c r="PF446" s="358"/>
      <c r="PG446" s="358"/>
      <c r="PH446" s="358"/>
      <c r="PI446" s="358"/>
      <c r="PJ446" s="358"/>
      <c r="PK446" s="358"/>
      <c r="PL446" s="358"/>
      <c r="PM446" s="358"/>
      <c r="PN446" s="358"/>
      <c r="PO446" s="358"/>
      <c r="PP446" s="358"/>
      <c r="PQ446" s="358"/>
      <c r="PR446" s="358"/>
      <c r="PS446" s="358"/>
      <c r="PT446" s="358"/>
      <c r="PU446" s="358"/>
      <c r="PV446" s="358"/>
      <c r="PW446" s="358"/>
      <c r="PX446" s="358"/>
      <c r="PY446" s="358"/>
      <c r="PZ446" s="358"/>
      <c r="QA446" s="358"/>
      <c r="QB446" s="358"/>
      <c r="QC446" s="358"/>
      <c r="QD446" s="358"/>
      <c r="QE446" s="358"/>
      <c r="QF446" s="358"/>
      <c r="QG446" s="358"/>
      <c r="QH446" s="358"/>
      <c r="QI446" s="358"/>
      <c r="QJ446" s="358"/>
      <c r="QK446" s="358"/>
      <c r="QL446" s="358"/>
      <c r="QM446" s="358"/>
      <c r="QN446" s="358"/>
      <c r="QO446" s="358"/>
      <c r="QP446" s="358"/>
      <c r="QQ446" s="358"/>
      <c r="QR446" s="358"/>
      <c r="QS446" s="358"/>
      <c r="QT446" s="358"/>
      <c r="QU446" s="358"/>
      <c r="QV446" s="358"/>
      <c r="QW446" s="358"/>
      <c r="QX446" s="358"/>
      <c r="QY446" s="358"/>
      <c r="QZ446" s="358"/>
      <c r="RA446" s="358"/>
      <c r="RB446" s="358"/>
      <c r="RC446" s="358"/>
      <c r="RD446" s="358"/>
      <c r="RE446" s="358"/>
      <c r="RF446" s="358"/>
      <c r="RG446" s="358"/>
      <c r="RH446" s="358"/>
      <c r="RI446" s="358"/>
      <c r="RJ446" s="358"/>
      <c r="RK446" s="358"/>
      <c r="RL446" s="358"/>
      <c r="RM446" s="358"/>
      <c r="RN446" s="358"/>
      <c r="RO446" s="358"/>
      <c r="RP446" s="358"/>
      <c r="RQ446" s="358"/>
      <c r="RR446" s="358"/>
      <c r="RS446" s="358"/>
      <c r="RT446" s="358"/>
      <c r="RU446" s="358"/>
      <c r="RV446" s="358"/>
      <c r="RW446" s="358"/>
      <c r="RX446" s="358"/>
      <c r="RY446" s="358"/>
      <c r="RZ446" s="358"/>
      <c r="SA446" s="358"/>
      <c r="SB446" s="358"/>
      <c r="SC446" s="358"/>
      <c r="SD446" s="358"/>
      <c r="SE446" s="358"/>
      <c r="SF446" s="358"/>
      <c r="SG446" s="358"/>
      <c r="SH446" s="358"/>
      <c r="SI446" s="358"/>
      <c r="SJ446" s="358"/>
      <c r="SK446" s="358"/>
      <c r="SL446" s="358"/>
      <c r="SM446" s="358"/>
      <c r="SN446" s="358"/>
      <c r="SO446" s="358"/>
      <c r="SP446" s="358"/>
      <c r="SQ446" s="358"/>
      <c r="SR446" s="358"/>
      <c r="SS446" s="358"/>
      <c r="ST446" s="358"/>
      <c r="SU446" s="358"/>
      <c r="SV446" s="358"/>
      <c r="SW446" s="358"/>
      <c r="SX446" s="358"/>
      <c r="SY446" s="358"/>
      <c r="SZ446" s="358"/>
      <c r="TA446" s="358"/>
      <c r="TB446" s="358"/>
      <c r="TC446" s="358"/>
      <c r="TD446" s="358"/>
      <c r="TE446" s="358"/>
      <c r="TF446" s="358"/>
      <c r="TG446" s="358"/>
      <c r="TH446" s="358"/>
      <c r="TI446" s="358"/>
      <c r="TJ446" s="358"/>
      <c r="TK446" s="358"/>
      <c r="TL446" s="358"/>
      <c r="TM446" s="358"/>
      <c r="TN446" s="358"/>
      <c r="TO446" s="358"/>
      <c r="TP446" s="358"/>
      <c r="TQ446" s="358"/>
      <c r="TR446" s="358"/>
      <c r="TS446" s="358"/>
      <c r="TT446" s="358"/>
      <c r="TU446" s="358"/>
      <c r="TV446" s="358"/>
      <c r="TW446" s="358"/>
      <c r="TX446" s="358"/>
      <c r="TY446" s="358"/>
      <c r="TZ446" s="358"/>
      <c r="UA446" s="358"/>
      <c r="UB446" s="358"/>
      <c r="UC446" s="358"/>
      <c r="UD446" s="358"/>
      <c r="UE446" s="358"/>
      <c r="UF446" s="358"/>
      <c r="UG446" s="358"/>
      <c r="UH446" s="358"/>
      <c r="UI446" s="358"/>
      <c r="UJ446" s="358"/>
      <c r="UK446" s="358"/>
      <c r="UL446" s="358"/>
      <c r="UM446" s="358"/>
      <c r="UN446" s="358"/>
      <c r="UO446" s="358"/>
      <c r="UP446" s="358"/>
      <c r="UQ446" s="358"/>
      <c r="UR446" s="358"/>
      <c r="US446" s="358"/>
      <c r="UT446" s="358"/>
      <c r="UU446" s="358"/>
      <c r="UV446" s="358"/>
      <c r="UW446" s="358"/>
      <c r="UX446" s="358"/>
      <c r="UY446" s="358"/>
      <c r="UZ446" s="358"/>
      <c r="VA446" s="358"/>
      <c r="VB446" s="358"/>
      <c r="VC446" s="358"/>
      <c r="VD446" s="358"/>
      <c r="VE446" s="358"/>
      <c r="VF446" s="358"/>
      <c r="VG446" s="358"/>
      <c r="VH446" s="358"/>
      <c r="VI446" s="358"/>
      <c r="VJ446" s="358"/>
      <c r="VK446" s="358"/>
      <c r="VL446" s="358"/>
      <c r="VM446" s="358"/>
      <c r="VN446" s="358"/>
      <c r="VO446" s="358"/>
      <c r="VP446" s="358"/>
      <c r="VQ446" s="358"/>
      <c r="VR446" s="358"/>
      <c r="VS446" s="358"/>
      <c r="VT446" s="358"/>
      <c r="VU446" s="358"/>
      <c r="VV446" s="358"/>
      <c r="VW446" s="358"/>
      <c r="VX446" s="358"/>
      <c r="VY446" s="358"/>
      <c r="VZ446" s="358"/>
      <c r="WA446" s="358"/>
      <c r="WB446" s="358"/>
      <c r="WC446" s="358"/>
      <c r="WD446" s="358"/>
      <c r="WE446" s="358"/>
      <c r="WF446" s="358"/>
      <c r="WG446" s="358"/>
      <c r="WH446" s="358"/>
    </row>
    <row r="447" spans="1:606" s="357" customFormat="1" ht="19.5" customHeight="1">
      <c r="A447" s="359"/>
      <c r="B447" s="235"/>
      <c r="C447" s="221"/>
      <c r="D447" s="180"/>
      <c r="E447" s="454"/>
      <c r="F447" s="180"/>
      <c r="G447" s="904"/>
      <c r="H447" s="904"/>
      <c r="I447" s="608" t="s">
        <v>0</v>
      </c>
      <c r="J447" s="608" t="s">
        <v>544</v>
      </c>
      <c r="K447" s="603" t="s">
        <v>1011</v>
      </c>
      <c r="L447" s="608" t="s">
        <v>8</v>
      </c>
      <c r="M447" s="604">
        <v>2163191.25</v>
      </c>
      <c r="N447" s="604">
        <v>2163191.25</v>
      </c>
      <c r="O447" s="604"/>
      <c r="P447" s="609"/>
      <c r="Q447" s="604"/>
      <c r="R447" s="604"/>
      <c r="S447" s="444">
        <v>3</v>
      </c>
      <c r="BF447" s="358"/>
      <c r="BG447" s="358"/>
      <c r="BH447" s="358"/>
      <c r="BI447" s="358"/>
      <c r="BJ447" s="358"/>
      <c r="BK447" s="358"/>
      <c r="BL447" s="358"/>
      <c r="BM447" s="358"/>
      <c r="BN447" s="358"/>
      <c r="BO447" s="358"/>
      <c r="BP447" s="358"/>
      <c r="BQ447" s="358"/>
      <c r="BR447" s="358"/>
      <c r="BS447" s="358"/>
      <c r="BT447" s="358"/>
      <c r="BU447" s="358"/>
      <c r="BV447" s="358"/>
      <c r="BW447" s="358"/>
      <c r="BX447" s="358"/>
      <c r="BY447" s="358"/>
      <c r="BZ447" s="358"/>
      <c r="CA447" s="358"/>
      <c r="CB447" s="358"/>
      <c r="CC447" s="358"/>
      <c r="CD447" s="358"/>
      <c r="CE447" s="358"/>
      <c r="CF447" s="358"/>
      <c r="CG447" s="358"/>
      <c r="CH447" s="358"/>
      <c r="CI447" s="358"/>
      <c r="CJ447" s="358"/>
      <c r="CK447" s="358"/>
      <c r="CL447" s="358"/>
      <c r="CM447" s="358"/>
      <c r="CN447" s="358"/>
      <c r="CO447" s="358"/>
      <c r="CP447" s="358"/>
      <c r="CQ447" s="358"/>
      <c r="CR447" s="358"/>
      <c r="CS447" s="358"/>
      <c r="CT447" s="358"/>
      <c r="CU447" s="358"/>
      <c r="CV447" s="358"/>
      <c r="CW447" s="358"/>
      <c r="CX447" s="358"/>
      <c r="CY447" s="358"/>
      <c r="CZ447" s="358"/>
      <c r="DA447" s="358"/>
      <c r="DB447" s="358"/>
      <c r="DC447" s="358"/>
      <c r="DD447" s="358"/>
      <c r="DE447" s="358"/>
      <c r="DF447" s="358"/>
      <c r="DG447" s="358"/>
      <c r="DH447" s="358"/>
      <c r="DI447" s="358"/>
      <c r="DJ447" s="358"/>
      <c r="DK447" s="358"/>
      <c r="DL447" s="358"/>
      <c r="DM447" s="358"/>
      <c r="DN447" s="358"/>
      <c r="DO447" s="358"/>
      <c r="DP447" s="358"/>
      <c r="DQ447" s="358"/>
      <c r="DR447" s="358"/>
      <c r="DS447" s="358"/>
      <c r="DT447" s="358"/>
      <c r="DU447" s="358"/>
      <c r="DV447" s="358"/>
      <c r="DW447" s="358"/>
      <c r="DX447" s="358"/>
      <c r="DY447" s="358"/>
      <c r="DZ447" s="358"/>
      <c r="EA447" s="358"/>
      <c r="EB447" s="358"/>
      <c r="EC447" s="358"/>
      <c r="ED447" s="358"/>
      <c r="EE447" s="358"/>
      <c r="EF447" s="358"/>
      <c r="EG447" s="358"/>
      <c r="EH447" s="358"/>
      <c r="EI447" s="358"/>
      <c r="EJ447" s="358"/>
      <c r="EK447" s="358"/>
      <c r="EL447" s="358"/>
      <c r="EM447" s="358"/>
      <c r="EN447" s="358"/>
      <c r="EO447" s="358"/>
      <c r="EP447" s="358"/>
      <c r="EQ447" s="358"/>
      <c r="ER447" s="358"/>
      <c r="ES447" s="358"/>
      <c r="ET447" s="358"/>
      <c r="EU447" s="358"/>
      <c r="EV447" s="358"/>
      <c r="EW447" s="358"/>
      <c r="EX447" s="358"/>
      <c r="EY447" s="358"/>
      <c r="EZ447" s="358"/>
      <c r="FA447" s="358"/>
      <c r="FB447" s="358"/>
      <c r="FC447" s="358"/>
      <c r="FD447" s="358"/>
      <c r="FE447" s="358"/>
      <c r="FF447" s="358"/>
      <c r="FG447" s="358"/>
      <c r="FH447" s="358"/>
      <c r="FI447" s="358"/>
      <c r="FJ447" s="358"/>
      <c r="FK447" s="358"/>
      <c r="FL447" s="358"/>
      <c r="FM447" s="358"/>
      <c r="FN447" s="358"/>
      <c r="FO447" s="358"/>
      <c r="FP447" s="358"/>
      <c r="FQ447" s="358"/>
      <c r="FR447" s="358"/>
      <c r="FS447" s="358"/>
      <c r="FT447" s="358"/>
      <c r="FU447" s="358"/>
      <c r="FV447" s="358"/>
      <c r="FW447" s="358"/>
      <c r="FX447" s="358"/>
      <c r="FY447" s="358"/>
      <c r="FZ447" s="358"/>
      <c r="GA447" s="358"/>
      <c r="GB447" s="358"/>
      <c r="GC447" s="358"/>
      <c r="GD447" s="358"/>
      <c r="GE447" s="358"/>
      <c r="GF447" s="358"/>
      <c r="GG447" s="358"/>
      <c r="GH447" s="358"/>
      <c r="GI447" s="358"/>
      <c r="GJ447" s="358"/>
      <c r="GK447" s="358"/>
      <c r="GL447" s="358"/>
      <c r="GM447" s="358"/>
      <c r="GN447" s="358"/>
      <c r="GO447" s="358"/>
      <c r="GP447" s="358"/>
      <c r="GQ447" s="358"/>
      <c r="GR447" s="358"/>
      <c r="GS447" s="358"/>
      <c r="GT447" s="358"/>
      <c r="GU447" s="358"/>
      <c r="GV447" s="358"/>
      <c r="GW447" s="358"/>
      <c r="GX447" s="358"/>
      <c r="GY447" s="358"/>
      <c r="GZ447" s="358"/>
      <c r="HA447" s="358"/>
      <c r="HB447" s="358"/>
      <c r="HC447" s="358"/>
      <c r="HD447" s="358"/>
      <c r="HE447" s="358"/>
      <c r="HF447" s="358"/>
      <c r="HG447" s="358"/>
      <c r="HH447" s="358"/>
      <c r="HI447" s="358"/>
      <c r="HJ447" s="358"/>
      <c r="HK447" s="358"/>
      <c r="HL447" s="358"/>
      <c r="HM447" s="358"/>
      <c r="HN447" s="358"/>
      <c r="HO447" s="358"/>
      <c r="HP447" s="358"/>
      <c r="HQ447" s="358"/>
      <c r="HR447" s="358"/>
      <c r="HS447" s="358"/>
      <c r="HT447" s="358"/>
      <c r="HU447" s="358"/>
      <c r="HV447" s="358"/>
      <c r="HW447" s="358"/>
      <c r="HX447" s="358"/>
      <c r="HY447" s="358"/>
      <c r="HZ447" s="358"/>
      <c r="IA447" s="358"/>
      <c r="IB447" s="358"/>
      <c r="IC447" s="358"/>
      <c r="ID447" s="358"/>
      <c r="IE447" s="358"/>
      <c r="IF447" s="358"/>
      <c r="IG447" s="358"/>
      <c r="IH447" s="358"/>
      <c r="II447" s="358"/>
      <c r="IJ447" s="358"/>
      <c r="IK447" s="358"/>
      <c r="IL447" s="358"/>
      <c r="IM447" s="358"/>
      <c r="IN447" s="358"/>
      <c r="IO447" s="358"/>
      <c r="IP447" s="358"/>
      <c r="IQ447" s="358"/>
      <c r="IR447" s="358"/>
      <c r="IS447" s="358"/>
      <c r="IT447" s="358"/>
      <c r="IU447" s="358"/>
      <c r="IV447" s="358"/>
      <c r="IW447" s="358"/>
      <c r="IX447" s="358"/>
      <c r="IY447" s="358"/>
      <c r="IZ447" s="358"/>
      <c r="JA447" s="358"/>
      <c r="JB447" s="358"/>
      <c r="JC447" s="358"/>
      <c r="JD447" s="358"/>
      <c r="JE447" s="358"/>
      <c r="JF447" s="358"/>
      <c r="JG447" s="358"/>
      <c r="JH447" s="358"/>
      <c r="JI447" s="358"/>
      <c r="JJ447" s="358"/>
      <c r="JK447" s="358"/>
      <c r="JL447" s="358"/>
      <c r="JM447" s="358"/>
      <c r="JN447" s="358"/>
      <c r="JO447" s="358"/>
      <c r="JP447" s="358"/>
      <c r="JQ447" s="358"/>
      <c r="JR447" s="358"/>
      <c r="JS447" s="358"/>
      <c r="JT447" s="358"/>
      <c r="JU447" s="358"/>
      <c r="JV447" s="358"/>
      <c r="JW447" s="358"/>
      <c r="JX447" s="358"/>
      <c r="JY447" s="358"/>
      <c r="JZ447" s="358"/>
      <c r="KA447" s="358"/>
      <c r="KB447" s="358"/>
      <c r="KC447" s="358"/>
      <c r="KD447" s="358"/>
      <c r="KE447" s="358"/>
      <c r="KF447" s="358"/>
      <c r="KG447" s="358"/>
      <c r="KH447" s="358"/>
      <c r="KI447" s="358"/>
      <c r="KJ447" s="358"/>
      <c r="KK447" s="358"/>
      <c r="KL447" s="358"/>
      <c r="KM447" s="358"/>
      <c r="KN447" s="358"/>
      <c r="KO447" s="358"/>
      <c r="KP447" s="358"/>
      <c r="KQ447" s="358"/>
      <c r="KR447" s="358"/>
      <c r="KS447" s="358"/>
      <c r="KT447" s="358"/>
      <c r="KU447" s="358"/>
      <c r="KV447" s="358"/>
      <c r="KW447" s="358"/>
      <c r="KX447" s="358"/>
      <c r="KY447" s="358"/>
      <c r="KZ447" s="358"/>
      <c r="LA447" s="358"/>
      <c r="LB447" s="358"/>
      <c r="LC447" s="358"/>
      <c r="LD447" s="358"/>
      <c r="LE447" s="358"/>
      <c r="LF447" s="358"/>
      <c r="LG447" s="358"/>
      <c r="LH447" s="358"/>
      <c r="LI447" s="358"/>
      <c r="LJ447" s="358"/>
      <c r="LK447" s="358"/>
      <c r="LL447" s="358"/>
      <c r="LM447" s="358"/>
      <c r="LN447" s="358"/>
      <c r="LO447" s="358"/>
      <c r="LP447" s="358"/>
      <c r="LQ447" s="358"/>
      <c r="LR447" s="358"/>
      <c r="LS447" s="358"/>
      <c r="LT447" s="358"/>
      <c r="LU447" s="358"/>
      <c r="LV447" s="358"/>
      <c r="LW447" s="358"/>
      <c r="LX447" s="358"/>
      <c r="LY447" s="358"/>
      <c r="LZ447" s="358"/>
      <c r="MA447" s="358"/>
      <c r="MB447" s="358"/>
      <c r="MC447" s="358"/>
      <c r="MD447" s="358"/>
      <c r="ME447" s="358"/>
      <c r="MF447" s="358"/>
      <c r="MG447" s="358"/>
      <c r="MH447" s="358"/>
      <c r="MI447" s="358"/>
      <c r="MJ447" s="358"/>
      <c r="MK447" s="358"/>
      <c r="ML447" s="358"/>
      <c r="MM447" s="358"/>
      <c r="MN447" s="358"/>
      <c r="MO447" s="358"/>
      <c r="MP447" s="358"/>
      <c r="MQ447" s="358"/>
      <c r="MR447" s="358"/>
      <c r="MS447" s="358"/>
      <c r="MT447" s="358"/>
      <c r="MU447" s="358"/>
      <c r="MV447" s="358"/>
      <c r="MW447" s="358"/>
      <c r="MX447" s="358"/>
      <c r="MY447" s="358"/>
      <c r="MZ447" s="358"/>
      <c r="NA447" s="358"/>
      <c r="NB447" s="358"/>
      <c r="NC447" s="358"/>
      <c r="ND447" s="358"/>
      <c r="NE447" s="358"/>
      <c r="NF447" s="358"/>
      <c r="NG447" s="358"/>
      <c r="NH447" s="358"/>
      <c r="NI447" s="358"/>
      <c r="NJ447" s="358"/>
      <c r="NK447" s="358"/>
      <c r="NL447" s="358"/>
      <c r="NM447" s="358"/>
      <c r="NN447" s="358"/>
      <c r="NO447" s="358"/>
      <c r="NP447" s="358"/>
      <c r="NQ447" s="358"/>
      <c r="NR447" s="358"/>
      <c r="NS447" s="358"/>
      <c r="NT447" s="358"/>
      <c r="NU447" s="358"/>
      <c r="NV447" s="358"/>
      <c r="NW447" s="358"/>
      <c r="NX447" s="358"/>
      <c r="NY447" s="358"/>
      <c r="NZ447" s="358"/>
      <c r="OA447" s="358"/>
      <c r="OB447" s="358"/>
      <c r="OC447" s="358"/>
      <c r="OD447" s="358"/>
      <c r="OE447" s="358"/>
      <c r="OF447" s="358"/>
      <c r="OG447" s="358"/>
      <c r="OH447" s="358"/>
      <c r="OI447" s="358"/>
      <c r="OJ447" s="358"/>
      <c r="OK447" s="358"/>
      <c r="OL447" s="358"/>
      <c r="OM447" s="358"/>
      <c r="ON447" s="358"/>
      <c r="OO447" s="358"/>
      <c r="OP447" s="358"/>
      <c r="OQ447" s="358"/>
      <c r="OR447" s="358"/>
      <c r="OS447" s="358"/>
      <c r="OT447" s="358"/>
      <c r="OU447" s="358"/>
      <c r="OV447" s="358"/>
      <c r="OW447" s="358"/>
      <c r="OX447" s="358"/>
      <c r="OY447" s="358"/>
      <c r="OZ447" s="358"/>
      <c r="PA447" s="358"/>
      <c r="PB447" s="358"/>
      <c r="PC447" s="358"/>
      <c r="PD447" s="358"/>
      <c r="PE447" s="358"/>
      <c r="PF447" s="358"/>
      <c r="PG447" s="358"/>
      <c r="PH447" s="358"/>
      <c r="PI447" s="358"/>
      <c r="PJ447" s="358"/>
      <c r="PK447" s="358"/>
      <c r="PL447" s="358"/>
      <c r="PM447" s="358"/>
      <c r="PN447" s="358"/>
      <c r="PO447" s="358"/>
      <c r="PP447" s="358"/>
      <c r="PQ447" s="358"/>
      <c r="PR447" s="358"/>
      <c r="PS447" s="358"/>
      <c r="PT447" s="358"/>
      <c r="PU447" s="358"/>
      <c r="PV447" s="358"/>
      <c r="PW447" s="358"/>
      <c r="PX447" s="358"/>
      <c r="PY447" s="358"/>
      <c r="PZ447" s="358"/>
      <c r="QA447" s="358"/>
      <c r="QB447" s="358"/>
      <c r="QC447" s="358"/>
      <c r="QD447" s="358"/>
      <c r="QE447" s="358"/>
      <c r="QF447" s="358"/>
      <c r="QG447" s="358"/>
      <c r="QH447" s="358"/>
      <c r="QI447" s="358"/>
      <c r="QJ447" s="358"/>
      <c r="QK447" s="358"/>
      <c r="QL447" s="358"/>
      <c r="QM447" s="358"/>
      <c r="QN447" s="358"/>
      <c r="QO447" s="358"/>
      <c r="QP447" s="358"/>
      <c r="QQ447" s="358"/>
      <c r="QR447" s="358"/>
      <c r="QS447" s="358"/>
      <c r="QT447" s="358"/>
      <c r="QU447" s="358"/>
      <c r="QV447" s="358"/>
      <c r="QW447" s="358"/>
      <c r="QX447" s="358"/>
      <c r="QY447" s="358"/>
      <c r="QZ447" s="358"/>
      <c r="RA447" s="358"/>
      <c r="RB447" s="358"/>
      <c r="RC447" s="358"/>
      <c r="RD447" s="358"/>
      <c r="RE447" s="358"/>
      <c r="RF447" s="358"/>
      <c r="RG447" s="358"/>
      <c r="RH447" s="358"/>
      <c r="RI447" s="358"/>
      <c r="RJ447" s="358"/>
      <c r="RK447" s="358"/>
      <c r="RL447" s="358"/>
      <c r="RM447" s="358"/>
      <c r="RN447" s="358"/>
      <c r="RO447" s="358"/>
      <c r="RP447" s="358"/>
      <c r="RQ447" s="358"/>
      <c r="RR447" s="358"/>
      <c r="RS447" s="358"/>
      <c r="RT447" s="358"/>
      <c r="RU447" s="358"/>
      <c r="RV447" s="358"/>
      <c r="RW447" s="358"/>
      <c r="RX447" s="358"/>
      <c r="RY447" s="358"/>
      <c r="RZ447" s="358"/>
      <c r="SA447" s="358"/>
      <c r="SB447" s="358"/>
      <c r="SC447" s="358"/>
      <c r="SD447" s="358"/>
      <c r="SE447" s="358"/>
      <c r="SF447" s="358"/>
      <c r="SG447" s="358"/>
      <c r="SH447" s="358"/>
      <c r="SI447" s="358"/>
      <c r="SJ447" s="358"/>
      <c r="SK447" s="358"/>
      <c r="SL447" s="358"/>
      <c r="SM447" s="358"/>
      <c r="SN447" s="358"/>
      <c r="SO447" s="358"/>
      <c r="SP447" s="358"/>
      <c r="SQ447" s="358"/>
      <c r="SR447" s="358"/>
      <c r="SS447" s="358"/>
      <c r="ST447" s="358"/>
      <c r="SU447" s="358"/>
      <c r="SV447" s="358"/>
      <c r="SW447" s="358"/>
      <c r="SX447" s="358"/>
      <c r="SY447" s="358"/>
      <c r="SZ447" s="358"/>
      <c r="TA447" s="358"/>
      <c r="TB447" s="358"/>
      <c r="TC447" s="358"/>
      <c r="TD447" s="358"/>
      <c r="TE447" s="358"/>
      <c r="TF447" s="358"/>
      <c r="TG447" s="358"/>
      <c r="TH447" s="358"/>
      <c r="TI447" s="358"/>
      <c r="TJ447" s="358"/>
      <c r="TK447" s="358"/>
      <c r="TL447" s="358"/>
      <c r="TM447" s="358"/>
      <c r="TN447" s="358"/>
      <c r="TO447" s="358"/>
      <c r="TP447" s="358"/>
      <c r="TQ447" s="358"/>
      <c r="TR447" s="358"/>
      <c r="TS447" s="358"/>
      <c r="TT447" s="358"/>
      <c r="TU447" s="358"/>
      <c r="TV447" s="358"/>
      <c r="TW447" s="358"/>
      <c r="TX447" s="358"/>
      <c r="TY447" s="358"/>
      <c r="TZ447" s="358"/>
      <c r="UA447" s="358"/>
      <c r="UB447" s="358"/>
      <c r="UC447" s="358"/>
      <c r="UD447" s="358"/>
      <c r="UE447" s="358"/>
      <c r="UF447" s="358"/>
      <c r="UG447" s="358"/>
      <c r="UH447" s="358"/>
      <c r="UI447" s="358"/>
      <c r="UJ447" s="358"/>
      <c r="UK447" s="358"/>
      <c r="UL447" s="358"/>
      <c r="UM447" s="358"/>
      <c r="UN447" s="358"/>
      <c r="UO447" s="358"/>
      <c r="UP447" s="358"/>
      <c r="UQ447" s="358"/>
      <c r="UR447" s="358"/>
      <c r="US447" s="358"/>
      <c r="UT447" s="358"/>
      <c r="UU447" s="358"/>
      <c r="UV447" s="358"/>
      <c r="UW447" s="358"/>
      <c r="UX447" s="358"/>
      <c r="UY447" s="358"/>
      <c r="UZ447" s="358"/>
      <c r="VA447" s="358"/>
      <c r="VB447" s="358"/>
      <c r="VC447" s="358"/>
      <c r="VD447" s="358"/>
      <c r="VE447" s="358"/>
      <c r="VF447" s="358"/>
      <c r="VG447" s="358"/>
      <c r="VH447" s="358"/>
      <c r="VI447" s="358"/>
      <c r="VJ447" s="358"/>
      <c r="VK447" s="358"/>
      <c r="VL447" s="358"/>
      <c r="VM447" s="358"/>
      <c r="VN447" s="358"/>
      <c r="VO447" s="358"/>
      <c r="VP447" s="358"/>
      <c r="VQ447" s="358"/>
      <c r="VR447" s="358"/>
      <c r="VS447" s="358"/>
      <c r="VT447" s="358"/>
      <c r="VU447" s="358"/>
      <c r="VV447" s="358"/>
      <c r="VW447" s="358"/>
      <c r="VX447" s="358"/>
      <c r="VY447" s="358"/>
      <c r="VZ447" s="358"/>
      <c r="WA447" s="358"/>
      <c r="WB447" s="358"/>
      <c r="WC447" s="358"/>
      <c r="WD447" s="358"/>
      <c r="WE447" s="358"/>
      <c r="WF447" s="358"/>
      <c r="WG447" s="358"/>
      <c r="WH447" s="358"/>
    </row>
    <row r="448" spans="1:606" s="357" customFormat="1" ht="63.75" customHeight="1">
      <c r="A448" s="359"/>
      <c r="B448" s="82" t="s">
        <v>1012</v>
      </c>
      <c r="C448" s="222"/>
      <c r="D448" s="181"/>
      <c r="E448" s="374"/>
      <c r="F448" s="181"/>
      <c r="G448" s="905"/>
      <c r="H448" s="905"/>
      <c r="I448" s="603" t="s">
        <v>0</v>
      </c>
      <c r="J448" s="603" t="s">
        <v>544</v>
      </c>
      <c r="K448" s="603" t="s">
        <v>1011</v>
      </c>
      <c r="L448" s="603" t="s">
        <v>5</v>
      </c>
      <c r="M448" s="604">
        <v>10771008.75</v>
      </c>
      <c r="N448" s="604">
        <v>10771008.75</v>
      </c>
      <c r="O448" s="604">
        <v>16837100</v>
      </c>
      <c r="P448" s="605">
        <v>15865500</v>
      </c>
      <c r="Q448" s="606">
        <v>15865500</v>
      </c>
      <c r="R448" s="604">
        <v>15865500</v>
      </c>
      <c r="S448" s="461">
        <v>3</v>
      </c>
      <c r="BF448" s="358"/>
      <c r="BG448" s="358"/>
      <c r="BH448" s="358"/>
      <c r="BI448" s="358"/>
      <c r="BJ448" s="358"/>
      <c r="BK448" s="358"/>
      <c r="BL448" s="358"/>
      <c r="BM448" s="358"/>
      <c r="BN448" s="358"/>
      <c r="BO448" s="358"/>
      <c r="BP448" s="358"/>
      <c r="BQ448" s="358"/>
      <c r="BR448" s="358"/>
      <c r="BS448" s="358"/>
      <c r="BT448" s="358"/>
      <c r="BU448" s="358"/>
      <c r="BV448" s="358"/>
      <c r="BW448" s="358"/>
      <c r="BX448" s="358"/>
      <c r="BY448" s="358"/>
      <c r="BZ448" s="358"/>
      <c r="CA448" s="358"/>
      <c r="CB448" s="358"/>
      <c r="CC448" s="358"/>
      <c r="CD448" s="358"/>
      <c r="CE448" s="358"/>
      <c r="CF448" s="358"/>
      <c r="CG448" s="358"/>
      <c r="CH448" s="358"/>
      <c r="CI448" s="358"/>
      <c r="CJ448" s="358"/>
      <c r="CK448" s="358"/>
      <c r="CL448" s="358"/>
      <c r="CM448" s="358"/>
      <c r="CN448" s="358"/>
      <c r="CO448" s="358"/>
      <c r="CP448" s="358"/>
      <c r="CQ448" s="358"/>
      <c r="CR448" s="358"/>
      <c r="CS448" s="358"/>
      <c r="CT448" s="358"/>
      <c r="CU448" s="358"/>
      <c r="CV448" s="358"/>
      <c r="CW448" s="358"/>
      <c r="CX448" s="358"/>
      <c r="CY448" s="358"/>
      <c r="CZ448" s="358"/>
      <c r="DA448" s="358"/>
      <c r="DB448" s="358"/>
      <c r="DC448" s="358"/>
      <c r="DD448" s="358"/>
      <c r="DE448" s="358"/>
      <c r="DF448" s="358"/>
      <c r="DG448" s="358"/>
      <c r="DH448" s="358"/>
      <c r="DI448" s="358"/>
      <c r="DJ448" s="358"/>
      <c r="DK448" s="358"/>
      <c r="DL448" s="358"/>
      <c r="DM448" s="358"/>
      <c r="DN448" s="358"/>
      <c r="DO448" s="358"/>
      <c r="DP448" s="358"/>
      <c r="DQ448" s="358"/>
      <c r="DR448" s="358"/>
      <c r="DS448" s="358"/>
      <c r="DT448" s="358"/>
      <c r="DU448" s="358"/>
      <c r="DV448" s="358"/>
      <c r="DW448" s="358"/>
      <c r="DX448" s="358"/>
      <c r="DY448" s="358"/>
      <c r="DZ448" s="358"/>
      <c r="EA448" s="358"/>
      <c r="EB448" s="358"/>
      <c r="EC448" s="358"/>
      <c r="ED448" s="358"/>
      <c r="EE448" s="358"/>
      <c r="EF448" s="358"/>
      <c r="EG448" s="358"/>
      <c r="EH448" s="358"/>
      <c r="EI448" s="358"/>
      <c r="EJ448" s="358"/>
      <c r="EK448" s="358"/>
      <c r="EL448" s="358"/>
      <c r="EM448" s="358"/>
      <c r="EN448" s="358"/>
      <c r="EO448" s="358"/>
      <c r="EP448" s="358"/>
      <c r="EQ448" s="358"/>
      <c r="ER448" s="358"/>
      <c r="ES448" s="358"/>
      <c r="ET448" s="358"/>
      <c r="EU448" s="358"/>
      <c r="EV448" s="358"/>
      <c r="EW448" s="358"/>
      <c r="EX448" s="358"/>
      <c r="EY448" s="358"/>
      <c r="EZ448" s="358"/>
      <c r="FA448" s="358"/>
      <c r="FB448" s="358"/>
      <c r="FC448" s="358"/>
      <c r="FD448" s="358"/>
      <c r="FE448" s="358"/>
      <c r="FF448" s="358"/>
      <c r="FG448" s="358"/>
      <c r="FH448" s="358"/>
      <c r="FI448" s="358"/>
      <c r="FJ448" s="358"/>
      <c r="FK448" s="358"/>
      <c r="FL448" s="358"/>
      <c r="FM448" s="358"/>
      <c r="FN448" s="358"/>
      <c r="FO448" s="358"/>
      <c r="FP448" s="358"/>
      <c r="FQ448" s="358"/>
      <c r="FR448" s="358"/>
      <c r="FS448" s="358"/>
      <c r="FT448" s="358"/>
      <c r="FU448" s="358"/>
      <c r="FV448" s="358"/>
      <c r="FW448" s="358"/>
      <c r="FX448" s="358"/>
      <c r="FY448" s="358"/>
      <c r="FZ448" s="358"/>
      <c r="GA448" s="358"/>
      <c r="GB448" s="358"/>
      <c r="GC448" s="358"/>
      <c r="GD448" s="358"/>
      <c r="GE448" s="358"/>
      <c r="GF448" s="358"/>
      <c r="GG448" s="358"/>
      <c r="GH448" s="358"/>
      <c r="GI448" s="358"/>
      <c r="GJ448" s="358"/>
      <c r="GK448" s="358"/>
      <c r="GL448" s="358"/>
      <c r="GM448" s="358"/>
      <c r="GN448" s="358"/>
      <c r="GO448" s="358"/>
      <c r="GP448" s="358"/>
      <c r="GQ448" s="358"/>
      <c r="GR448" s="358"/>
      <c r="GS448" s="358"/>
      <c r="GT448" s="358"/>
      <c r="GU448" s="358"/>
      <c r="GV448" s="358"/>
      <c r="GW448" s="358"/>
      <c r="GX448" s="358"/>
      <c r="GY448" s="358"/>
      <c r="GZ448" s="358"/>
      <c r="HA448" s="358"/>
      <c r="HB448" s="358"/>
      <c r="HC448" s="358"/>
      <c r="HD448" s="358"/>
      <c r="HE448" s="358"/>
      <c r="HF448" s="358"/>
      <c r="HG448" s="358"/>
      <c r="HH448" s="358"/>
      <c r="HI448" s="358"/>
      <c r="HJ448" s="358"/>
      <c r="HK448" s="358"/>
      <c r="HL448" s="358"/>
      <c r="HM448" s="358"/>
      <c r="HN448" s="358"/>
      <c r="HO448" s="358"/>
      <c r="HP448" s="358"/>
      <c r="HQ448" s="358"/>
      <c r="HR448" s="358"/>
      <c r="HS448" s="358"/>
      <c r="HT448" s="358"/>
      <c r="HU448" s="358"/>
      <c r="HV448" s="358"/>
      <c r="HW448" s="358"/>
      <c r="HX448" s="358"/>
      <c r="HY448" s="358"/>
      <c r="HZ448" s="358"/>
      <c r="IA448" s="358"/>
      <c r="IB448" s="358"/>
      <c r="IC448" s="358"/>
      <c r="ID448" s="358"/>
      <c r="IE448" s="358"/>
      <c r="IF448" s="358"/>
      <c r="IG448" s="358"/>
      <c r="IH448" s="358"/>
      <c r="II448" s="358"/>
      <c r="IJ448" s="358"/>
      <c r="IK448" s="358"/>
      <c r="IL448" s="358"/>
      <c r="IM448" s="358"/>
      <c r="IN448" s="358"/>
      <c r="IO448" s="358"/>
      <c r="IP448" s="358"/>
      <c r="IQ448" s="358"/>
      <c r="IR448" s="358"/>
      <c r="IS448" s="358"/>
      <c r="IT448" s="358"/>
      <c r="IU448" s="358"/>
      <c r="IV448" s="358"/>
      <c r="IW448" s="358"/>
      <c r="IX448" s="358"/>
      <c r="IY448" s="358"/>
      <c r="IZ448" s="358"/>
      <c r="JA448" s="358"/>
      <c r="JB448" s="358"/>
      <c r="JC448" s="358"/>
      <c r="JD448" s="358"/>
      <c r="JE448" s="358"/>
      <c r="JF448" s="358"/>
      <c r="JG448" s="358"/>
      <c r="JH448" s="358"/>
      <c r="JI448" s="358"/>
      <c r="JJ448" s="358"/>
      <c r="JK448" s="358"/>
      <c r="JL448" s="358"/>
      <c r="JM448" s="358"/>
      <c r="JN448" s="358"/>
      <c r="JO448" s="358"/>
      <c r="JP448" s="358"/>
      <c r="JQ448" s="358"/>
      <c r="JR448" s="358"/>
      <c r="JS448" s="358"/>
      <c r="JT448" s="358"/>
      <c r="JU448" s="358"/>
      <c r="JV448" s="358"/>
      <c r="JW448" s="358"/>
      <c r="JX448" s="358"/>
      <c r="JY448" s="358"/>
      <c r="JZ448" s="358"/>
      <c r="KA448" s="358"/>
      <c r="KB448" s="358"/>
      <c r="KC448" s="358"/>
      <c r="KD448" s="358"/>
      <c r="KE448" s="358"/>
      <c r="KF448" s="358"/>
      <c r="KG448" s="358"/>
      <c r="KH448" s="358"/>
      <c r="KI448" s="358"/>
      <c r="KJ448" s="358"/>
      <c r="KK448" s="358"/>
      <c r="KL448" s="358"/>
      <c r="KM448" s="358"/>
      <c r="KN448" s="358"/>
      <c r="KO448" s="358"/>
      <c r="KP448" s="358"/>
      <c r="KQ448" s="358"/>
      <c r="KR448" s="358"/>
      <c r="KS448" s="358"/>
      <c r="KT448" s="358"/>
      <c r="KU448" s="358"/>
      <c r="KV448" s="358"/>
      <c r="KW448" s="358"/>
      <c r="KX448" s="358"/>
      <c r="KY448" s="358"/>
      <c r="KZ448" s="358"/>
      <c r="LA448" s="358"/>
      <c r="LB448" s="358"/>
      <c r="LC448" s="358"/>
      <c r="LD448" s="358"/>
      <c r="LE448" s="358"/>
      <c r="LF448" s="358"/>
      <c r="LG448" s="358"/>
      <c r="LH448" s="358"/>
      <c r="LI448" s="358"/>
      <c r="LJ448" s="358"/>
      <c r="LK448" s="358"/>
      <c r="LL448" s="358"/>
      <c r="LM448" s="358"/>
      <c r="LN448" s="358"/>
      <c r="LO448" s="358"/>
      <c r="LP448" s="358"/>
      <c r="LQ448" s="358"/>
      <c r="LR448" s="358"/>
      <c r="LS448" s="358"/>
      <c r="LT448" s="358"/>
      <c r="LU448" s="358"/>
      <c r="LV448" s="358"/>
      <c r="LW448" s="358"/>
      <c r="LX448" s="358"/>
      <c r="LY448" s="358"/>
      <c r="LZ448" s="358"/>
      <c r="MA448" s="358"/>
      <c r="MB448" s="358"/>
      <c r="MC448" s="358"/>
      <c r="MD448" s="358"/>
      <c r="ME448" s="358"/>
      <c r="MF448" s="358"/>
      <c r="MG448" s="358"/>
      <c r="MH448" s="358"/>
      <c r="MI448" s="358"/>
      <c r="MJ448" s="358"/>
      <c r="MK448" s="358"/>
      <c r="ML448" s="358"/>
      <c r="MM448" s="358"/>
      <c r="MN448" s="358"/>
      <c r="MO448" s="358"/>
      <c r="MP448" s="358"/>
      <c r="MQ448" s="358"/>
      <c r="MR448" s="358"/>
      <c r="MS448" s="358"/>
      <c r="MT448" s="358"/>
      <c r="MU448" s="358"/>
      <c r="MV448" s="358"/>
      <c r="MW448" s="358"/>
      <c r="MX448" s="358"/>
      <c r="MY448" s="358"/>
      <c r="MZ448" s="358"/>
      <c r="NA448" s="358"/>
      <c r="NB448" s="358"/>
      <c r="NC448" s="358"/>
      <c r="ND448" s="358"/>
      <c r="NE448" s="358"/>
      <c r="NF448" s="358"/>
      <c r="NG448" s="358"/>
      <c r="NH448" s="358"/>
      <c r="NI448" s="358"/>
      <c r="NJ448" s="358"/>
      <c r="NK448" s="358"/>
      <c r="NL448" s="358"/>
      <c r="NM448" s="358"/>
      <c r="NN448" s="358"/>
      <c r="NO448" s="358"/>
      <c r="NP448" s="358"/>
      <c r="NQ448" s="358"/>
      <c r="NR448" s="358"/>
      <c r="NS448" s="358"/>
      <c r="NT448" s="358"/>
      <c r="NU448" s="358"/>
      <c r="NV448" s="358"/>
      <c r="NW448" s="358"/>
      <c r="NX448" s="358"/>
      <c r="NY448" s="358"/>
      <c r="NZ448" s="358"/>
      <c r="OA448" s="358"/>
      <c r="OB448" s="358"/>
      <c r="OC448" s="358"/>
      <c r="OD448" s="358"/>
      <c r="OE448" s="358"/>
      <c r="OF448" s="358"/>
      <c r="OG448" s="358"/>
      <c r="OH448" s="358"/>
      <c r="OI448" s="358"/>
      <c r="OJ448" s="358"/>
      <c r="OK448" s="358"/>
      <c r="OL448" s="358"/>
      <c r="OM448" s="358"/>
      <c r="ON448" s="358"/>
      <c r="OO448" s="358"/>
      <c r="OP448" s="358"/>
      <c r="OQ448" s="358"/>
      <c r="OR448" s="358"/>
      <c r="OS448" s="358"/>
      <c r="OT448" s="358"/>
      <c r="OU448" s="358"/>
      <c r="OV448" s="358"/>
      <c r="OW448" s="358"/>
      <c r="OX448" s="358"/>
      <c r="OY448" s="358"/>
      <c r="OZ448" s="358"/>
      <c r="PA448" s="358"/>
      <c r="PB448" s="358"/>
      <c r="PC448" s="358"/>
      <c r="PD448" s="358"/>
      <c r="PE448" s="358"/>
      <c r="PF448" s="358"/>
      <c r="PG448" s="358"/>
      <c r="PH448" s="358"/>
      <c r="PI448" s="358"/>
      <c r="PJ448" s="358"/>
      <c r="PK448" s="358"/>
      <c r="PL448" s="358"/>
      <c r="PM448" s="358"/>
      <c r="PN448" s="358"/>
      <c r="PO448" s="358"/>
      <c r="PP448" s="358"/>
      <c r="PQ448" s="358"/>
      <c r="PR448" s="358"/>
      <c r="PS448" s="358"/>
      <c r="PT448" s="358"/>
      <c r="PU448" s="358"/>
      <c r="PV448" s="358"/>
      <c r="PW448" s="358"/>
      <c r="PX448" s="358"/>
      <c r="PY448" s="358"/>
      <c r="PZ448" s="358"/>
      <c r="QA448" s="358"/>
      <c r="QB448" s="358"/>
      <c r="QC448" s="358"/>
      <c r="QD448" s="358"/>
      <c r="QE448" s="358"/>
      <c r="QF448" s="358"/>
      <c r="QG448" s="358"/>
      <c r="QH448" s="358"/>
      <c r="QI448" s="358"/>
      <c r="QJ448" s="358"/>
      <c r="QK448" s="358"/>
      <c r="QL448" s="358"/>
      <c r="QM448" s="358"/>
      <c r="QN448" s="358"/>
      <c r="QO448" s="358"/>
      <c r="QP448" s="358"/>
      <c r="QQ448" s="358"/>
      <c r="QR448" s="358"/>
      <c r="QS448" s="358"/>
      <c r="QT448" s="358"/>
      <c r="QU448" s="358"/>
      <c r="QV448" s="358"/>
      <c r="QW448" s="358"/>
      <c r="QX448" s="358"/>
      <c r="QY448" s="358"/>
      <c r="QZ448" s="358"/>
      <c r="RA448" s="358"/>
      <c r="RB448" s="358"/>
      <c r="RC448" s="358"/>
      <c r="RD448" s="358"/>
      <c r="RE448" s="358"/>
      <c r="RF448" s="358"/>
      <c r="RG448" s="358"/>
      <c r="RH448" s="358"/>
      <c r="RI448" s="358"/>
      <c r="RJ448" s="358"/>
      <c r="RK448" s="358"/>
      <c r="RL448" s="358"/>
      <c r="RM448" s="358"/>
      <c r="RN448" s="358"/>
      <c r="RO448" s="358"/>
      <c r="RP448" s="358"/>
      <c r="RQ448" s="358"/>
      <c r="RR448" s="358"/>
      <c r="RS448" s="358"/>
      <c r="RT448" s="358"/>
      <c r="RU448" s="358"/>
      <c r="RV448" s="358"/>
      <c r="RW448" s="358"/>
      <c r="RX448" s="358"/>
      <c r="RY448" s="358"/>
      <c r="RZ448" s="358"/>
      <c r="SA448" s="358"/>
      <c r="SB448" s="358"/>
      <c r="SC448" s="358"/>
      <c r="SD448" s="358"/>
      <c r="SE448" s="358"/>
      <c r="SF448" s="358"/>
      <c r="SG448" s="358"/>
      <c r="SH448" s="358"/>
      <c r="SI448" s="358"/>
      <c r="SJ448" s="358"/>
      <c r="SK448" s="358"/>
      <c r="SL448" s="358"/>
      <c r="SM448" s="358"/>
      <c r="SN448" s="358"/>
      <c r="SO448" s="358"/>
      <c r="SP448" s="358"/>
      <c r="SQ448" s="358"/>
      <c r="SR448" s="358"/>
      <c r="SS448" s="358"/>
      <c r="ST448" s="358"/>
      <c r="SU448" s="358"/>
      <c r="SV448" s="358"/>
      <c r="SW448" s="358"/>
      <c r="SX448" s="358"/>
      <c r="SY448" s="358"/>
      <c r="SZ448" s="358"/>
      <c r="TA448" s="358"/>
      <c r="TB448" s="358"/>
      <c r="TC448" s="358"/>
      <c r="TD448" s="358"/>
      <c r="TE448" s="358"/>
      <c r="TF448" s="358"/>
      <c r="TG448" s="358"/>
      <c r="TH448" s="358"/>
      <c r="TI448" s="358"/>
      <c r="TJ448" s="358"/>
      <c r="TK448" s="358"/>
      <c r="TL448" s="358"/>
      <c r="TM448" s="358"/>
      <c r="TN448" s="358"/>
      <c r="TO448" s="358"/>
      <c r="TP448" s="358"/>
      <c r="TQ448" s="358"/>
      <c r="TR448" s="358"/>
      <c r="TS448" s="358"/>
      <c r="TT448" s="358"/>
      <c r="TU448" s="358"/>
      <c r="TV448" s="358"/>
      <c r="TW448" s="358"/>
      <c r="TX448" s="358"/>
      <c r="TY448" s="358"/>
      <c r="TZ448" s="358"/>
      <c r="UA448" s="358"/>
      <c r="UB448" s="358"/>
      <c r="UC448" s="358"/>
      <c r="UD448" s="358"/>
      <c r="UE448" s="358"/>
      <c r="UF448" s="358"/>
      <c r="UG448" s="358"/>
      <c r="UH448" s="358"/>
      <c r="UI448" s="358"/>
      <c r="UJ448" s="358"/>
      <c r="UK448" s="358"/>
      <c r="UL448" s="358"/>
      <c r="UM448" s="358"/>
      <c r="UN448" s="358"/>
      <c r="UO448" s="358"/>
      <c r="UP448" s="358"/>
      <c r="UQ448" s="358"/>
      <c r="UR448" s="358"/>
      <c r="US448" s="358"/>
      <c r="UT448" s="358"/>
      <c r="UU448" s="358"/>
      <c r="UV448" s="358"/>
      <c r="UW448" s="358"/>
      <c r="UX448" s="358"/>
      <c r="UY448" s="358"/>
      <c r="UZ448" s="358"/>
      <c r="VA448" s="358"/>
      <c r="VB448" s="358"/>
      <c r="VC448" s="358"/>
      <c r="VD448" s="358"/>
      <c r="VE448" s="358"/>
      <c r="VF448" s="358"/>
      <c r="VG448" s="358"/>
      <c r="VH448" s="358"/>
      <c r="VI448" s="358"/>
      <c r="VJ448" s="358"/>
      <c r="VK448" s="358"/>
      <c r="VL448" s="358"/>
      <c r="VM448" s="358"/>
      <c r="VN448" s="358"/>
      <c r="VO448" s="358"/>
      <c r="VP448" s="358"/>
      <c r="VQ448" s="358"/>
      <c r="VR448" s="358"/>
      <c r="VS448" s="358"/>
      <c r="VT448" s="358"/>
      <c r="VU448" s="358"/>
      <c r="VV448" s="358"/>
      <c r="VW448" s="358"/>
      <c r="VX448" s="358"/>
      <c r="VY448" s="358"/>
      <c r="VZ448" s="358"/>
      <c r="WA448" s="358"/>
      <c r="WB448" s="358"/>
      <c r="WC448" s="358"/>
      <c r="WD448" s="358"/>
      <c r="WE448" s="358"/>
      <c r="WF448" s="358"/>
      <c r="WG448" s="358"/>
      <c r="WH448" s="358"/>
    </row>
    <row r="449" spans="1:606" s="367" customFormat="1" ht="158.25" customHeight="1">
      <c r="A449" s="359"/>
      <c r="B449" s="758" t="s">
        <v>1013</v>
      </c>
      <c r="C449" s="266" t="s">
        <v>1014</v>
      </c>
      <c r="D449" s="471" t="s">
        <v>916</v>
      </c>
      <c r="E449" s="89" t="s">
        <v>917</v>
      </c>
      <c r="F449" s="330" t="s">
        <v>113</v>
      </c>
      <c r="G449" s="897">
        <v>44110</v>
      </c>
      <c r="H449" s="892" t="s">
        <v>114</v>
      </c>
      <c r="I449" s="603" t="s">
        <v>0</v>
      </c>
      <c r="J449" s="603" t="s">
        <v>544</v>
      </c>
      <c r="K449" s="603" t="s">
        <v>918</v>
      </c>
      <c r="L449" s="603" t="s">
        <v>54</v>
      </c>
      <c r="M449" s="602">
        <f t="shared" ref="M449:R449" si="47">M451+M450</f>
        <v>3156000</v>
      </c>
      <c r="N449" s="602">
        <f t="shared" si="47"/>
        <v>3156000</v>
      </c>
      <c r="O449" s="602">
        <f t="shared" si="47"/>
        <v>3000000</v>
      </c>
      <c r="P449" s="611">
        <f t="shared" si="47"/>
        <v>3000000</v>
      </c>
      <c r="Q449" s="612">
        <f t="shared" si="47"/>
        <v>3000000</v>
      </c>
      <c r="R449" s="612">
        <f t="shared" si="47"/>
        <v>3000000</v>
      </c>
      <c r="S449" s="450"/>
      <c r="T449" s="357"/>
      <c r="U449" s="357"/>
      <c r="V449" s="357"/>
      <c r="W449" s="357"/>
      <c r="X449" s="357"/>
      <c r="Y449" s="357"/>
      <c r="Z449" s="357"/>
      <c r="AA449" s="357"/>
      <c r="AB449" s="357"/>
      <c r="AC449" s="357"/>
      <c r="AD449" s="357"/>
      <c r="AE449" s="357"/>
      <c r="AF449" s="357"/>
      <c r="AG449" s="357"/>
      <c r="AH449" s="357"/>
      <c r="AI449" s="357"/>
      <c r="AJ449" s="357"/>
      <c r="AK449" s="357"/>
      <c r="AL449" s="357"/>
      <c r="AM449" s="357"/>
      <c r="AN449" s="357"/>
      <c r="AO449" s="357"/>
      <c r="AP449" s="357"/>
      <c r="AQ449" s="357"/>
      <c r="AR449" s="357"/>
      <c r="AS449" s="357"/>
      <c r="AT449" s="357"/>
      <c r="AU449" s="357"/>
      <c r="AV449" s="357"/>
      <c r="AW449" s="357"/>
      <c r="AX449" s="357"/>
      <c r="AY449" s="357"/>
      <c r="AZ449" s="357"/>
      <c r="BA449" s="357"/>
      <c r="BB449" s="357"/>
      <c r="BC449" s="357"/>
      <c r="BD449" s="357"/>
      <c r="BE449" s="357"/>
      <c r="BF449" s="358"/>
      <c r="BG449" s="358"/>
      <c r="BH449" s="358"/>
      <c r="BI449" s="358"/>
      <c r="BJ449" s="358"/>
      <c r="BK449" s="358"/>
      <c r="BL449" s="358"/>
      <c r="BM449" s="358"/>
      <c r="BN449" s="358"/>
      <c r="BO449" s="358"/>
      <c r="BP449" s="358"/>
      <c r="BQ449" s="358"/>
      <c r="BR449" s="358"/>
      <c r="BS449" s="358"/>
      <c r="BT449" s="358"/>
      <c r="BU449" s="358"/>
      <c r="BV449" s="358"/>
      <c r="BW449" s="358"/>
      <c r="BX449" s="358"/>
      <c r="BY449" s="358"/>
      <c r="BZ449" s="358"/>
      <c r="CA449" s="358"/>
      <c r="CB449" s="358"/>
      <c r="CC449" s="358"/>
      <c r="CD449" s="358"/>
      <c r="CE449" s="358"/>
      <c r="CF449" s="358"/>
      <c r="CG449" s="358"/>
      <c r="CH449" s="358"/>
      <c r="CI449" s="358"/>
      <c r="CJ449" s="358"/>
      <c r="CK449" s="358"/>
      <c r="CL449" s="358"/>
      <c r="CM449" s="358"/>
      <c r="CN449" s="358"/>
      <c r="CO449" s="358"/>
      <c r="CP449" s="358"/>
      <c r="CQ449" s="358"/>
      <c r="CR449" s="358"/>
      <c r="CS449" s="358"/>
      <c r="CT449" s="358"/>
      <c r="CU449" s="358"/>
      <c r="CV449" s="358"/>
      <c r="CW449" s="358"/>
      <c r="CX449" s="358"/>
      <c r="CY449" s="358"/>
      <c r="CZ449" s="358"/>
      <c r="DA449" s="358"/>
      <c r="DB449" s="358"/>
      <c r="DC449" s="358"/>
      <c r="DD449" s="358"/>
      <c r="DE449" s="358"/>
      <c r="DF449" s="358"/>
      <c r="DG449" s="358"/>
      <c r="DH449" s="358"/>
      <c r="DI449" s="358"/>
      <c r="DJ449" s="358"/>
      <c r="DK449" s="358"/>
      <c r="DL449" s="358"/>
      <c r="DM449" s="358"/>
      <c r="DN449" s="358"/>
      <c r="DO449" s="358"/>
      <c r="DP449" s="358"/>
      <c r="DQ449" s="358"/>
      <c r="DR449" s="358"/>
      <c r="DS449" s="358"/>
      <c r="DT449" s="358"/>
      <c r="DU449" s="358"/>
      <c r="DV449" s="358"/>
      <c r="DW449" s="358"/>
      <c r="DX449" s="358"/>
      <c r="DY449" s="358"/>
      <c r="DZ449" s="358"/>
      <c r="EA449" s="358"/>
      <c r="EB449" s="358"/>
      <c r="EC449" s="358"/>
      <c r="ED449" s="358"/>
      <c r="EE449" s="358"/>
      <c r="EF449" s="358"/>
      <c r="EG449" s="358"/>
      <c r="EH449" s="358"/>
      <c r="EI449" s="358"/>
      <c r="EJ449" s="358"/>
      <c r="EK449" s="358"/>
      <c r="EL449" s="358"/>
      <c r="EM449" s="358"/>
      <c r="EN449" s="358"/>
      <c r="EO449" s="358"/>
      <c r="EP449" s="358"/>
      <c r="EQ449" s="358"/>
      <c r="ER449" s="358"/>
      <c r="ES449" s="358"/>
      <c r="ET449" s="358"/>
      <c r="EU449" s="358"/>
      <c r="EV449" s="358"/>
      <c r="EW449" s="358"/>
      <c r="EX449" s="358"/>
      <c r="EY449" s="358"/>
      <c r="EZ449" s="358"/>
      <c r="FA449" s="358"/>
      <c r="FB449" s="358"/>
      <c r="FC449" s="358"/>
      <c r="FD449" s="358"/>
      <c r="FE449" s="358"/>
      <c r="FF449" s="358"/>
      <c r="FG449" s="358"/>
      <c r="FH449" s="358"/>
      <c r="FI449" s="358"/>
      <c r="FJ449" s="358"/>
      <c r="FK449" s="358"/>
      <c r="FL449" s="358"/>
      <c r="FM449" s="358"/>
      <c r="FN449" s="358"/>
      <c r="FO449" s="358"/>
      <c r="FP449" s="358"/>
      <c r="FQ449" s="358"/>
      <c r="FR449" s="358"/>
      <c r="FS449" s="358"/>
      <c r="FT449" s="358"/>
      <c r="FU449" s="358"/>
      <c r="FV449" s="358"/>
      <c r="FW449" s="358"/>
      <c r="FX449" s="358"/>
      <c r="FY449" s="358"/>
      <c r="FZ449" s="358"/>
      <c r="GA449" s="358"/>
      <c r="GB449" s="358"/>
      <c r="GC449" s="358"/>
      <c r="GD449" s="358"/>
      <c r="GE449" s="358"/>
      <c r="GF449" s="358"/>
      <c r="GG449" s="358"/>
      <c r="GH449" s="358"/>
      <c r="GI449" s="358"/>
      <c r="GJ449" s="358"/>
      <c r="GK449" s="358"/>
      <c r="GL449" s="358"/>
      <c r="GM449" s="358"/>
      <c r="GN449" s="358"/>
      <c r="GO449" s="358"/>
      <c r="GP449" s="358"/>
      <c r="GQ449" s="358"/>
      <c r="GR449" s="358"/>
      <c r="GS449" s="358"/>
      <c r="GT449" s="358"/>
      <c r="GU449" s="358"/>
      <c r="GV449" s="358"/>
      <c r="GW449" s="358"/>
      <c r="GX449" s="358"/>
      <c r="GY449" s="358"/>
      <c r="GZ449" s="358"/>
      <c r="HA449" s="358"/>
      <c r="HB449" s="358"/>
      <c r="HC449" s="358"/>
      <c r="HD449" s="358"/>
      <c r="HE449" s="358"/>
      <c r="HF449" s="358"/>
      <c r="HG449" s="358"/>
      <c r="HH449" s="358"/>
      <c r="HI449" s="358"/>
      <c r="HJ449" s="358"/>
      <c r="HK449" s="358"/>
      <c r="HL449" s="358"/>
      <c r="HM449" s="358"/>
      <c r="HN449" s="358"/>
      <c r="HO449" s="358"/>
      <c r="HP449" s="358"/>
      <c r="HQ449" s="358"/>
      <c r="HR449" s="358"/>
      <c r="HS449" s="358"/>
      <c r="HT449" s="358"/>
      <c r="HU449" s="358"/>
      <c r="HV449" s="358"/>
      <c r="HW449" s="358"/>
      <c r="HX449" s="358"/>
      <c r="HY449" s="358"/>
      <c r="HZ449" s="358"/>
      <c r="IA449" s="358"/>
      <c r="IB449" s="358"/>
      <c r="IC449" s="358"/>
      <c r="ID449" s="358"/>
      <c r="IE449" s="358"/>
      <c r="IF449" s="358"/>
      <c r="IG449" s="358"/>
      <c r="IH449" s="358"/>
      <c r="II449" s="358"/>
      <c r="IJ449" s="358"/>
      <c r="IK449" s="358"/>
      <c r="IL449" s="358"/>
      <c r="IM449" s="358"/>
      <c r="IN449" s="358"/>
      <c r="IO449" s="358"/>
      <c r="IP449" s="358"/>
      <c r="IQ449" s="358"/>
      <c r="IR449" s="358"/>
      <c r="IS449" s="358"/>
      <c r="IT449" s="358"/>
      <c r="IU449" s="358"/>
      <c r="IV449" s="358"/>
      <c r="IW449" s="358"/>
      <c r="IX449" s="358"/>
      <c r="IY449" s="358"/>
      <c r="IZ449" s="358"/>
      <c r="JA449" s="358"/>
      <c r="JB449" s="358"/>
      <c r="JC449" s="358"/>
      <c r="JD449" s="358"/>
      <c r="JE449" s="358"/>
      <c r="JF449" s="358"/>
      <c r="JG449" s="358"/>
      <c r="JH449" s="358"/>
      <c r="JI449" s="358"/>
      <c r="JJ449" s="358"/>
      <c r="JK449" s="358"/>
      <c r="JL449" s="358"/>
      <c r="JM449" s="358"/>
      <c r="JN449" s="358"/>
      <c r="JO449" s="358"/>
      <c r="JP449" s="358"/>
      <c r="JQ449" s="358"/>
      <c r="JR449" s="358"/>
      <c r="JS449" s="358"/>
      <c r="JT449" s="358"/>
      <c r="JU449" s="358"/>
      <c r="JV449" s="358"/>
      <c r="JW449" s="358"/>
      <c r="JX449" s="358"/>
      <c r="JY449" s="358"/>
      <c r="JZ449" s="358"/>
      <c r="KA449" s="358"/>
      <c r="KB449" s="358"/>
      <c r="KC449" s="358"/>
      <c r="KD449" s="358"/>
      <c r="KE449" s="358"/>
      <c r="KF449" s="358"/>
      <c r="KG449" s="358"/>
      <c r="KH449" s="358"/>
      <c r="KI449" s="358"/>
      <c r="KJ449" s="358"/>
      <c r="KK449" s="358"/>
      <c r="KL449" s="358"/>
      <c r="KM449" s="358"/>
      <c r="KN449" s="358"/>
      <c r="KO449" s="358"/>
      <c r="KP449" s="358"/>
      <c r="KQ449" s="358"/>
      <c r="KR449" s="358"/>
      <c r="KS449" s="358"/>
      <c r="KT449" s="358"/>
      <c r="KU449" s="358"/>
      <c r="KV449" s="358"/>
      <c r="KW449" s="358"/>
      <c r="KX449" s="358"/>
      <c r="KY449" s="358"/>
      <c r="KZ449" s="358"/>
      <c r="LA449" s="358"/>
      <c r="LB449" s="358"/>
      <c r="LC449" s="358"/>
      <c r="LD449" s="358"/>
      <c r="LE449" s="358"/>
      <c r="LF449" s="358"/>
      <c r="LG449" s="358"/>
      <c r="LH449" s="358"/>
      <c r="LI449" s="358"/>
      <c r="LJ449" s="358"/>
      <c r="LK449" s="358"/>
      <c r="LL449" s="358"/>
      <c r="LM449" s="358"/>
      <c r="LN449" s="358"/>
      <c r="LO449" s="358"/>
      <c r="LP449" s="358"/>
      <c r="LQ449" s="358"/>
      <c r="LR449" s="358"/>
      <c r="LS449" s="358"/>
      <c r="LT449" s="358"/>
      <c r="LU449" s="358"/>
      <c r="LV449" s="358"/>
      <c r="LW449" s="358"/>
      <c r="LX449" s="358"/>
      <c r="LY449" s="358"/>
      <c r="LZ449" s="358"/>
      <c r="MA449" s="358"/>
      <c r="MB449" s="358"/>
      <c r="MC449" s="358"/>
      <c r="MD449" s="358"/>
      <c r="ME449" s="358"/>
      <c r="MF449" s="358"/>
      <c r="MG449" s="358"/>
      <c r="MH449" s="358"/>
      <c r="MI449" s="358"/>
      <c r="MJ449" s="358"/>
      <c r="MK449" s="358"/>
      <c r="ML449" s="358"/>
      <c r="MM449" s="358"/>
      <c r="MN449" s="358"/>
      <c r="MO449" s="358"/>
      <c r="MP449" s="358"/>
      <c r="MQ449" s="358"/>
      <c r="MR449" s="358"/>
      <c r="MS449" s="358"/>
      <c r="MT449" s="358"/>
      <c r="MU449" s="358"/>
      <c r="MV449" s="358"/>
      <c r="MW449" s="358"/>
      <c r="MX449" s="358"/>
      <c r="MY449" s="358"/>
      <c r="MZ449" s="358"/>
      <c r="NA449" s="358"/>
      <c r="NB449" s="358"/>
      <c r="NC449" s="358"/>
      <c r="ND449" s="358"/>
      <c r="NE449" s="358"/>
      <c r="NF449" s="358"/>
      <c r="NG449" s="358"/>
      <c r="NH449" s="358"/>
      <c r="NI449" s="358"/>
      <c r="NJ449" s="358"/>
      <c r="NK449" s="358"/>
      <c r="NL449" s="358"/>
      <c r="NM449" s="358"/>
      <c r="NN449" s="358"/>
      <c r="NO449" s="358"/>
      <c r="NP449" s="358"/>
      <c r="NQ449" s="358"/>
      <c r="NR449" s="358"/>
      <c r="NS449" s="358"/>
      <c r="NT449" s="358"/>
      <c r="NU449" s="358"/>
      <c r="NV449" s="358"/>
      <c r="NW449" s="358"/>
      <c r="NX449" s="358"/>
      <c r="NY449" s="358"/>
      <c r="NZ449" s="358"/>
      <c r="OA449" s="358"/>
      <c r="OB449" s="358"/>
      <c r="OC449" s="358"/>
      <c r="OD449" s="358"/>
      <c r="OE449" s="358"/>
      <c r="OF449" s="358"/>
      <c r="OG449" s="358"/>
      <c r="OH449" s="358"/>
      <c r="OI449" s="358"/>
      <c r="OJ449" s="358"/>
      <c r="OK449" s="358"/>
      <c r="OL449" s="358"/>
      <c r="OM449" s="358"/>
      <c r="ON449" s="358"/>
      <c r="OO449" s="358"/>
      <c r="OP449" s="358"/>
      <c r="OQ449" s="358"/>
      <c r="OR449" s="358"/>
      <c r="OS449" s="358"/>
      <c r="OT449" s="358"/>
      <c r="OU449" s="358"/>
      <c r="OV449" s="358"/>
      <c r="OW449" s="358"/>
      <c r="OX449" s="358"/>
      <c r="OY449" s="358"/>
      <c r="OZ449" s="358"/>
      <c r="PA449" s="358"/>
      <c r="PB449" s="358"/>
      <c r="PC449" s="358"/>
      <c r="PD449" s="358"/>
      <c r="PE449" s="358"/>
      <c r="PF449" s="358"/>
      <c r="PG449" s="358"/>
      <c r="PH449" s="358"/>
      <c r="PI449" s="358"/>
      <c r="PJ449" s="358"/>
      <c r="PK449" s="358"/>
      <c r="PL449" s="358"/>
      <c r="PM449" s="358"/>
      <c r="PN449" s="358"/>
      <c r="PO449" s="358"/>
      <c r="PP449" s="358"/>
      <c r="PQ449" s="358"/>
      <c r="PR449" s="358"/>
      <c r="PS449" s="358"/>
      <c r="PT449" s="358"/>
      <c r="PU449" s="358"/>
      <c r="PV449" s="358"/>
      <c r="PW449" s="358"/>
      <c r="PX449" s="358"/>
      <c r="PY449" s="358"/>
      <c r="PZ449" s="358"/>
      <c r="QA449" s="358"/>
      <c r="QB449" s="358"/>
      <c r="QC449" s="358"/>
      <c r="QD449" s="358"/>
      <c r="QE449" s="358"/>
      <c r="QF449" s="358"/>
      <c r="QG449" s="358"/>
      <c r="QH449" s="358"/>
      <c r="QI449" s="358"/>
      <c r="QJ449" s="358"/>
      <c r="QK449" s="358"/>
      <c r="QL449" s="358"/>
      <c r="QM449" s="358"/>
      <c r="QN449" s="358"/>
      <c r="QO449" s="358"/>
      <c r="QP449" s="358"/>
      <c r="QQ449" s="358"/>
      <c r="QR449" s="358"/>
      <c r="QS449" s="358"/>
      <c r="QT449" s="358"/>
      <c r="QU449" s="358"/>
      <c r="QV449" s="358"/>
      <c r="QW449" s="358"/>
      <c r="QX449" s="358"/>
      <c r="QY449" s="358"/>
      <c r="QZ449" s="358"/>
      <c r="RA449" s="358"/>
      <c r="RB449" s="358"/>
      <c r="RC449" s="358"/>
      <c r="RD449" s="358"/>
      <c r="RE449" s="358"/>
      <c r="RF449" s="358"/>
      <c r="RG449" s="358"/>
      <c r="RH449" s="358"/>
      <c r="RI449" s="358"/>
      <c r="RJ449" s="358"/>
      <c r="RK449" s="358"/>
      <c r="RL449" s="358"/>
      <c r="RM449" s="358"/>
      <c r="RN449" s="358"/>
      <c r="RO449" s="358"/>
      <c r="RP449" s="358"/>
      <c r="RQ449" s="358"/>
      <c r="RR449" s="358"/>
      <c r="RS449" s="358"/>
      <c r="RT449" s="358"/>
      <c r="RU449" s="358"/>
      <c r="RV449" s="358"/>
      <c r="RW449" s="358"/>
      <c r="RX449" s="358"/>
      <c r="RY449" s="358"/>
      <c r="RZ449" s="358"/>
      <c r="SA449" s="358"/>
      <c r="SB449" s="358"/>
      <c r="SC449" s="358"/>
      <c r="SD449" s="358"/>
      <c r="SE449" s="358"/>
      <c r="SF449" s="358"/>
      <c r="SG449" s="358"/>
      <c r="SH449" s="358"/>
      <c r="SI449" s="358"/>
      <c r="SJ449" s="358"/>
      <c r="SK449" s="358"/>
      <c r="SL449" s="358"/>
      <c r="SM449" s="358"/>
      <c r="SN449" s="358"/>
      <c r="SO449" s="358"/>
      <c r="SP449" s="358"/>
      <c r="SQ449" s="358"/>
      <c r="SR449" s="358"/>
      <c r="SS449" s="358"/>
      <c r="ST449" s="358"/>
      <c r="SU449" s="358"/>
      <c r="SV449" s="358"/>
      <c r="SW449" s="358"/>
      <c r="SX449" s="358"/>
      <c r="SY449" s="358"/>
      <c r="SZ449" s="358"/>
      <c r="TA449" s="358"/>
      <c r="TB449" s="358"/>
      <c r="TC449" s="358"/>
      <c r="TD449" s="358"/>
      <c r="TE449" s="358"/>
      <c r="TF449" s="358"/>
      <c r="TG449" s="358"/>
      <c r="TH449" s="358"/>
      <c r="TI449" s="358"/>
      <c r="TJ449" s="358"/>
      <c r="TK449" s="358"/>
      <c r="TL449" s="358"/>
      <c r="TM449" s="358"/>
      <c r="TN449" s="358"/>
      <c r="TO449" s="358"/>
      <c r="TP449" s="358"/>
      <c r="TQ449" s="358"/>
      <c r="TR449" s="358"/>
      <c r="TS449" s="358"/>
      <c r="TT449" s="358"/>
      <c r="TU449" s="358"/>
      <c r="TV449" s="358"/>
      <c r="TW449" s="358"/>
      <c r="TX449" s="358"/>
      <c r="TY449" s="358"/>
      <c r="TZ449" s="358"/>
      <c r="UA449" s="358"/>
      <c r="UB449" s="358"/>
      <c r="UC449" s="358"/>
      <c r="UD449" s="358"/>
      <c r="UE449" s="358"/>
      <c r="UF449" s="358"/>
      <c r="UG449" s="358"/>
      <c r="UH449" s="358"/>
      <c r="UI449" s="358"/>
      <c r="UJ449" s="358"/>
      <c r="UK449" s="358"/>
      <c r="UL449" s="358"/>
      <c r="UM449" s="358"/>
      <c r="UN449" s="358"/>
      <c r="UO449" s="358"/>
      <c r="UP449" s="358"/>
      <c r="UQ449" s="358"/>
      <c r="UR449" s="358"/>
      <c r="US449" s="358"/>
      <c r="UT449" s="358"/>
      <c r="UU449" s="358"/>
      <c r="UV449" s="358"/>
      <c r="UW449" s="358"/>
      <c r="UX449" s="358"/>
      <c r="UY449" s="358"/>
      <c r="UZ449" s="358"/>
      <c r="VA449" s="358"/>
      <c r="VB449" s="358"/>
      <c r="VC449" s="358"/>
      <c r="VD449" s="358"/>
      <c r="VE449" s="358"/>
      <c r="VF449" s="358"/>
      <c r="VG449" s="358"/>
      <c r="VH449" s="358"/>
      <c r="VI449" s="358"/>
      <c r="VJ449" s="358"/>
      <c r="VK449" s="358"/>
      <c r="VL449" s="358"/>
      <c r="VM449" s="358"/>
      <c r="VN449" s="358"/>
      <c r="VO449" s="358"/>
      <c r="VP449" s="358"/>
      <c r="VQ449" s="358"/>
      <c r="VR449" s="358"/>
      <c r="VS449" s="358"/>
      <c r="VT449" s="358"/>
      <c r="VU449" s="358"/>
      <c r="VV449" s="358"/>
      <c r="VW449" s="358"/>
      <c r="VX449" s="358"/>
      <c r="VY449" s="358"/>
      <c r="VZ449" s="358"/>
      <c r="WA449" s="358"/>
      <c r="WB449" s="358"/>
      <c r="WC449" s="358"/>
      <c r="WD449" s="358"/>
      <c r="WE449" s="358"/>
      <c r="WF449" s="358"/>
      <c r="WG449" s="358"/>
      <c r="WH449" s="358"/>
    </row>
    <row r="450" spans="1:606" s="367" customFormat="1" ht="48.75" customHeight="1">
      <c r="A450" s="359"/>
      <c r="B450" s="759"/>
      <c r="C450" s="221"/>
      <c r="D450" s="180"/>
      <c r="E450" s="373" t="s">
        <v>919</v>
      </c>
      <c r="F450" s="471" t="s">
        <v>113</v>
      </c>
      <c r="G450" s="894">
        <v>40634</v>
      </c>
      <c r="H450" s="475" t="s">
        <v>114</v>
      </c>
      <c r="I450" s="603" t="s">
        <v>0</v>
      </c>
      <c r="J450" s="603" t="s">
        <v>544</v>
      </c>
      <c r="K450" s="603" t="s">
        <v>918</v>
      </c>
      <c r="L450" s="603" t="s">
        <v>8</v>
      </c>
      <c r="M450" s="604">
        <v>30000</v>
      </c>
      <c r="N450" s="604">
        <v>30000</v>
      </c>
      <c r="O450" s="604">
        <v>30000</v>
      </c>
      <c r="P450" s="605">
        <v>30000</v>
      </c>
      <c r="Q450" s="606">
        <v>30000</v>
      </c>
      <c r="R450" s="606">
        <v>30000</v>
      </c>
      <c r="S450" s="364">
        <v>3</v>
      </c>
      <c r="T450" s="357"/>
      <c r="U450" s="357"/>
      <c r="V450" s="357"/>
      <c r="W450" s="357"/>
      <c r="X450" s="357"/>
      <c r="Y450" s="357"/>
      <c r="Z450" s="357"/>
      <c r="AA450" s="357"/>
      <c r="AB450" s="357"/>
      <c r="AC450" s="357"/>
      <c r="AD450" s="357"/>
      <c r="AE450" s="357"/>
      <c r="AF450" s="357"/>
      <c r="AG450" s="357"/>
      <c r="AH450" s="357"/>
      <c r="AI450" s="357"/>
      <c r="AJ450" s="357"/>
      <c r="AK450" s="357"/>
      <c r="AL450" s="357"/>
      <c r="AM450" s="357"/>
      <c r="AN450" s="357"/>
      <c r="AO450" s="357"/>
      <c r="AP450" s="357"/>
      <c r="AQ450" s="357"/>
      <c r="AR450" s="357"/>
      <c r="AS450" s="357"/>
      <c r="AT450" s="357"/>
      <c r="AU450" s="357"/>
      <c r="AV450" s="357"/>
      <c r="AW450" s="357"/>
      <c r="AX450" s="357"/>
      <c r="AY450" s="357"/>
      <c r="AZ450" s="357"/>
      <c r="BA450" s="357"/>
      <c r="BB450" s="357"/>
      <c r="BC450" s="357"/>
      <c r="BD450" s="357"/>
      <c r="BE450" s="357"/>
      <c r="BF450" s="358"/>
      <c r="BG450" s="358"/>
      <c r="BH450" s="358"/>
      <c r="BI450" s="358"/>
      <c r="BJ450" s="358"/>
      <c r="BK450" s="358"/>
      <c r="BL450" s="358"/>
      <c r="BM450" s="358"/>
      <c r="BN450" s="358"/>
      <c r="BO450" s="358"/>
      <c r="BP450" s="358"/>
      <c r="BQ450" s="358"/>
      <c r="BR450" s="358"/>
      <c r="BS450" s="358"/>
      <c r="BT450" s="358"/>
      <c r="BU450" s="358"/>
      <c r="BV450" s="358"/>
      <c r="BW450" s="358"/>
      <c r="BX450" s="358"/>
      <c r="BY450" s="358"/>
      <c r="BZ450" s="358"/>
      <c r="CA450" s="358"/>
      <c r="CB450" s="358"/>
      <c r="CC450" s="358"/>
      <c r="CD450" s="358"/>
      <c r="CE450" s="358"/>
      <c r="CF450" s="358"/>
      <c r="CG450" s="358"/>
      <c r="CH450" s="358"/>
      <c r="CI450" s="358"/>
      <c r="CJ450" s="358"/>
      <c r="CK450" s="358"/>
      <c r="CL450" s="358"/>
      <c r="CM450" s="358"/>
      <c r="CN450" s="358"/>
      <c r="CO450" s="358"/>
      <c r="CP450" s="358"/>
      <c r="CQ450" s="358"/>
      <c r="CR450" s="358"/>
      <c r="CS450" s="358"/>
      <c r="CT450" s="358"/>
      <c r="CU450" s="358"/>
      <c r="CV450" s="358"/>
      <c r="CW450" s="358"/>
      <c r="CX450" s="358"/>
      <c r="CY450" s="358"/>
      <c r="CZ450" s="358"/>
      <c r="DA450" s="358"/>
      <c r="DB450" s="358"/>
      <c r="DC450" s="358"/>
      <c r="DD450" s="358"/>
      <c r="DE450" s="358"/>
      <c r="DF450" s="358"/>
      <c r="DG450" s="358"/>
      <c r="DH450" s="358"/>
      <c r="DI450" s="358"/>
      <c r="DJ450" s="358"/>
      <c r="DK450" s="358"/>
      <c r="DL450" s="358"/>
      <c r="DM450" s="358"/>
      <c r="DN450" s="358"/>
      <c r="DO450" s="358"/>
      <c r="DP450" s="358"/>
      <c r="DQ450" s="358"/>
      <c r="DR450" s="358"/>
      <c r="DS450" s="358"/>
      <c r="DT450" s="358"/>
      <c r="DU450" s="358"/>
      <c r="DV450" s="358"/>
      <c r="DW450" s="358"/>
      <c r="DX450" s="358"/>
      <c r="DY450" s="358"/>
      <c r="DZ450" s="358"/>
      <c r="EA450" s="358"/>
      <c r="EB450" s="358"/>
      <c r="EC450" s="358"/>
      <c r="ED450" s="358"/>
      <c r="EE450" s="358"/>
      <c r="EF450" s="358"/>
      <c r="EG450" s="358"/>
      <c r="EH450" s="358"/>
      <c r="EI450" s="358"/>
      <c r="EJ450" s="358"/>
      <c r="EK450" s="358"/>
      <c r="EL450" s="358"/>
      <c r="EM450" s="358"/>
      <c r="EN450" s="358"/>
      <c r="EO450" s="358"/>
      <c r="EP450" s="358"/>
      <c r="EQ450" s="358"/>
      <c r="ER450" s="358"/>
      <c r="ES450" s="358"/>
      <c r="ET450" s="358"/>
      <c r="EU450" s="358"/>
      <c r="EV450" s="358"/>
      <c r="EW450" s="358"/>
      <c r="EX450" s="358"/>
      <c r="EY450" s="358"/>
      <c r="EZ450" s="358"/>
      <c r="FA450" s="358"/>
      <c r="FB450" s="358"/>
      <c r="FC450" s="358"/>
      <c r="FD450" s="358"/>
      <c r="FE450" s="358"/>
      <c r="FF450" s="358"/>
      <c r="FG450" s="358"/>
      <c r="FH450" s="358"/>
      <c r="FI450" s="358"/>
      <c r="FJ450" s="358"/>
      <c r="FK450" s="358"/>
      <c r="FL450" s="358"/>
      <c r="FM450" s="358"/>
      <c r="FN450" s="358"/>
      <c r="FO450" s="358"/>
      <c r="FP450" s="358"/>
      <c r="FQ450" s="358"/>
      <c r="FR450" s="358"/>
      <c r="FS450" s="358"/>
      <c r="FT450" s="358"/>
      <c r="FU450" s="358"/>
      <c r="FV450" s="358"/>
      <c r="FW450" s="358"/>
      <c r="FX450" s="358"/>
      <c r="FY450" s="358"/>
      <c r="FZ450" s="358"/>
      <c r="GA450" s="358"/>
      <c r="GB450" s="358"/>
      <c r="GC450" s="358"/>
      <c r="GD450" s="358"/>
      <c r="GE450" s="358"/>
      <c r="GF450" s="358"/>
      <c r="GG450" s="358"/>
      <c r="GH450" s="358"/>
      <c r="GI450" s="358"/>
      <c r="GJ450" s="358"/>
      <c r="GK450" s="358"/>
      <c r="GL450" s="358"/>
      <c r="GM450" s="358"/>
      <c r="GN450" s="358"/>
      <c r="GO450" s="358"/>
      <c r="GP450" s="358"/>
      <c r="GQ450" s="358"/>
      <c r="GR450" s="358"/>
      <c r="GS450" s="358"/>
      <c r="GT450" s="358"/>
      <c r="GU450" s="358"/>
      <c r="GV450" s="358"/>
      <c r="GW450" s="358"/>
      <c r="GX450" s="358"/>
      <c r="GY450" s="358"/>
      <c r="GZ450" s="358"/>
      <c r="HA450" s="358"/>
      <c r="HB450" s="358"/>
      <c r="HC450" s="358"/>
      <c r="HD450" s="358"/>
      <c r="HE450" s="358"/>
      <c r="HF450" s="358"/>
      <c r="HG450" s="358"/>
      <c r="HH450" s="358"/>
      <c r="HI450" s="358"/>
      <c r="HJ450" s="358"/>
      <c r="HK450" s="358"/>
      <c r="HL450" s="358"/>
      <c r="HM450" s="358"/>
      <c r="HN450" s="358"/>
      <c r="HO450" s="358"/>
      <c r="HP450" s="358"/>
      <c r="HQ450" s="358"/>
      <c r="HR450" s="358"/>
      <c r="HS450" s="358"/>
      <c r="HT450" s="358"/>
      <c r="HU450" s="358"/>
      <c r="HV450" s="358"/>
      <c r="HW450" s="358"/>
      <c r="HX450" s="358"/>
      <c r="HY450" s="358"/>
      <c r="HZ450" s="358"/>
      <c r="IA450" s="358"/>
      <c r="IB450" s="358"/>
      <c r="IC450" s="358"/>
      <c r="ID450" s="358"/>
      <c r="IE450" s="358"/>
      <c r="IF450" s="358"/>
      <c r="IG450" s="358"/>
      <c r="IH450" s="358"/>
      <c r="II450" s="358"/>
      <c r="IJ450" s="358"/>
      <c r="IK450" s="358"/>
      <c r="IL450" s="358"/>
      <c r="IM450" s="358"/>
      <c r="IN450" s="358"/>
      <c r="IO450" s="358"/>
      <c r="IP450" s="358"/>
      <c r="IQ450" s="358"/>
      <c r="IR450" s="358"/>
      <c r="IS450" s="358"/>
      <c r="IT450" s="358"/>
      <c r="IU450" s="358"/>
      <c r="IV450" s="358"/>
      <c r="IW450" s="358"/>
      <c r="IX450" s="358"/>
      <c r="IY450" s="358"/>
      <c r="IZ450" s="358"/>
      <c r="JA450" s="358"/>
      <c r="JB450" s="358"/>
      <c r="JC450" s="358"/>
      <c r="JD450" s="358"/>
      <c r="JE450" s="358"/>
      <c r="JF450" s="358"/>
      <c r="JG450" s="358"/>
      <c r="JH450" s="358"/>
      <c r="JI450" s="358"/>
      <c r="JJ450" s="358"/>
      <c r="JK450" s="358"/>
      <c r="JL450" s="358"/>
      <c r="JM450" s="358"/>
      <c r="JN450" s="358"/>
      <c r="JO450" s="358"/>
      <c r="JP450" s="358"/>
      <c r="JQ450" s="358"/>
      <c r="JR450" s="358"/>
      <c r="JS450" s="358"/>
      <c r="JT450" s="358"/>
      <c r="JU450" s="358"/>
      <c r="JV450" s="358"/>
      <c r="JW450" s="358"/>
      <c r="JX450" s="358"/>
      <c r="JY450" s="358"/>
      <c r="JZ450" s="358"/>
      <c r="KA450" s="358"/>
      <c r="KB450" s="358"/>
      <c r="KC450" s="358"/>
      <c r="KD450" s="358"/>
      <c r="KE450" s="358"/>
      <c r="KF450" s="358"/>
      <c r="KG450" s="358"/>
      <c r="KH450" s="358"/>
      <c r="KI450" s="358"/>
      <c r="KJ450" s="358"/>
      <c r="KK450" s="358"/>
      <c r="KL450" s="358"/>
      <c r="KM450" s="358"/>
      <c r="KN450" s="358"/>
      <c r="KO450" s="358"/>
      <c r="KP450" s="358"/>
      <c r="KQ450" s="358"/>
      <c r="KR450" s="358"/>
      <c r="KS450" s="358"/>
      <c r="KT450" s="358"/>
      <c r="KU450" s="358"/>
      <c r="KV450" s="358"/>
      <c r="KW450" s="358"/>
      <c r="KX450" s="358"/>
      <c r="KY450" s="358"/>
      <c r="KZ450" s="358"/>
      <c r="LA450" s="358"/>
      <c r="LB450" s="358"/>
      <c r="LC450" s="358"/>
      <c r="LD450" s="358"/>
      <c r="LE450" s="358"/>
      <c r="LF450" s="358"/>
      <c r="LG450" s="358"/>
      <c r="LH450" s="358"/>
      <c r="LI450" s="358"/>
      <c r="LJ450" s="358"/>
      <c r="LK450" s="358"/>
      <c r="LL450" s="358"/>
      <c r="LM450" s="358"/>
      <c r="LN450" s="358"/>
      <c r="LO450" s="358"/>
      <c r="LP450" s="358"/>
      <c r="LQ450" s="358"/>
      <c r="LR450" s="358"/>
      <c r="LS450" s="358"/>
      <c r="LT450" s="358"/>
      <c r="LU450" s="358"/>
      <c r="LV450" s="358"/>
      <c r="LW450" s="358"/>
      <c r="LX450" s="358"/>
      <c r="LY450" s="358"/>
      <c r="LZ450" s="358"/>
      <c r="MA450" s="358"/>
      <c r="MB450" s="358"/>
      <c r="MC450" s="358"/>
      <c r="MD450" s="358"/>
      <c r="ME450" s="358"/>
      <c r="MF450" s="358"/>
      <c r="MG450" s="358"/>
      <c r="MH450" s="358"/>
      <c r="MI450" s="358"/>
      <c r="MJ450" s="358"/>
      <c r="MK450" s="358"/>
      <c r="ML450" s="358"/>
      <c r="MM450" s="358"/>
      <c r="MN450" s="358"/>
      <c r="MO450" s="358"/>
      <c r="MP450" s="358"/>
      <c r="MQ450" s="358"/>
      <c r="MR450" s="358"/>
      <c r="MS450" s="358"/>
      <c r="MT450" s="358"/>
      <c r="MU450" s="358"/>
      <c r="MV450" s="358"/>
      <c r="MW450" s="358"/>
      <c r="MX450" s="358"/>
      <c r="MY450" s="358"/>
      <c r="MZ450" s="358"/>
      <c r="NA450" s="358"/>
      <c r="NB450" s="358"/>
      <c r="NC450" s="358"/>
      <c r="ND450" s="358"/>
      <c r="NE450" s="358"/>
      <c r="NF450" s="358"/>
      <c r="NG450" s="358"/>
      <c r="NH450" s="358"/>
      <c r="NI450" s="358"/>
      <c r="NJ450" s="358"/>
      <c r="NK450" s="358"/>
      <c r="NL450" s="358"/>
      <c r="NM450" s="358"/>
      <c r="NN450" s="358"/>
      <c r="NO450" s="358"/>
      <c r="NP450" s="358"/>
      <c r="NQ450" s="358"/>
      <c r="NR450" s="358"/>
      <c r="NS450" s="358"/>
      <c r="NT450" s="358"/>
      <c r="NU450" s="358"/>
      <c r="NV450" s="358"/>
      <c r="NW450" s="358"/>
      <c r="NX450" s="358"/>
      <c r="NY450" s="358"/>
      <c r="NZ450" s="358"/>
      <c r="OA450" s="358"/>
      <c r="OB450" s="358"/>
      <c r="OC450" s="358"/>
      <c r="OD450" s="358"/>
      <c r="OE450" s="358"/>
      <c r="OF450" s="358"/>
      <c r="OG450" s="358"/>
      <c r="OH450" s="358"/>
      <c r="OI450" s="358"/>
      <c r="OJ450" s="358"/>
      <c r="OK450" s="358"/>
      <c r="OL450" s="358"/>
      <c r="OM450" s="358"/>
      <c r="ON450" s="358"/>
      <c r="OO450" s="358"/>
      <c r="OP450" s="358"/>
      <c r="OQ450" s="358"/>
      <c r="OR450" s="358"/>
      <c r="OS450" s="358"/>
      <c r="OT450" s="358"/>
      <c r="OU450" s="358"/>
      <c r="OV450" s="358"/>
      <c r="OW450" s="358"/>
      <c r="OX450" s="358"/>
      <c r="OY450" s="358"/>
      <c r="OZ450" s="358"/>
      <c r="PA450" s="358"/>
      <c r="PB450" s="358"/>
      <c r="PC450" s="358"/>
      <c r="PD450" s="358"/>
      <c r="PE450" s="358"/>
      <c r="PF450" s="358"/>
      <c r="PG450" s="358"/>
      <c r="PH450" s="358"/>
      <c r="PI450" s="358"/>
      <c r="PJ450" s="358"/>
      <c r="PK450" s="358"/>
      <c r="PL450" s="358"/>
      <c r="PM450" s="358"/>
      <c r="PN450" s="358"/>
      <c r="PO450" s="358"/>
      <c r="PP450" s="358"/>
      <c r="PQ450" s="358"/>
      <c r="PR450" s="358"/>
      <c r="PS450" s="358"/>
      <c r="PT450" s="358"/>
      <c r="PU450" s="358"/>
      <c r="PV450" s="358"/>
      <c r="PW450" s="358"/>
      <c r="PX450" s="358"/>
      <c r="PY450" s="358"/>
      <c r="PZ450" s="358"/>
      <c r="QA450" s="358"/>
      <c r="QB450" s="358"/>
      <c r="QC450" s="358"/>
      <c r="QD450" s="358"/>
      <c r="QE450" s="358"/>
      <c r="QF450" s="358"/>
      <c r="QG450" s="358"/>
      <c r="QH450" s="358"/>
      <c r="QI450" s="358"/>
      <c r="QJ450" s="358"/>
      <c r="QK450" s="358"/>
      <c r="QL450" s="358"/>
      <c r="QM450" s="358"/>
      <c r="QN450" s="358"/>
      <c r="QO450" s="358"/>
      <c r="QP450" s="358"/>
      <c r="QQ450" s="358"/>
      <c r="QR450" s="358"/>
      <c r="QS450" s="358"/>
      <c r="QT450" s="358"/>
      <c r="QU450" s="358"/>
      <c r="QV450" s="358"/>
      <c r="QW450" s="358"/>
      <c r="QX450" s="358"/>
      <c r="QY450" s="358"/>
      <c r="QZ450" s="358"/>
      <c r="RA450" s="358"/>
      <c r="RB450" s="358"/>
      <c r="RC450" s="358"/>
      <c r="RD450" s="358"/>
      <c r="RE450" s="358"/>
      <c r="RF450" s="358"/>
      <c r="RG450" s="358"/>
      <c r="RH450" s="358"/>
      <c r="RI450" s="358"/>
      <c r="RJ450" s="358"/>
      <c r="RK450" s="358"/>
      <c r="RL450" s="358"/>
      <c r="RM450" s="358"/>
      <c r="RN450" s="358"/>
      <c r="RO450" s="358"/>
      <c r="RP450" s="358"/>
      <c r="RQ450" s="358"/>
      <c r="RR450" s="358"/>
      <c r="RS450" s="358"/>
      <c r="RT450" s="358"/>
      <c r="RU450" s="358"/>
      <c r="RV450" s="358"/>
      <c r="RW450" s="358"/>
      <c r="RX450" s="358"/>
      <c r="RY450" s="358"/>
      <c r="RZ450" s="358"/>
      <c r="SA450" s="358"/>
      <c r="SB450" s="358"/>
      <c r="SC450" s="358"/>
      <c r="SD450" s="358"/>
      <c r="SE450" s="358"/>
      <c r="SF450" s="358"/>
      <c r="SG450" s="358"/>
      <c r="SH450" s="358"/>
      <c r="SI450" s="358"/>
      <c r="SJ450" s="358"/>
      <c r="SK450" s="358"/>
      <c r="SL450" s="358"/>
      <c r="SM450" s="358"/>
      <c r="SN450" s="358"/>
      <c r="SO450" s="358"/>
      <c r="SP450" s="358"/>
      <c r="SQ450" s="358"/>
      <c r="SR450" s="358"/>
      <c r="SS450" s="358"/>
      <c r="ST450" s="358"/>
      <c r="SU450" s="358"/>
      <c r="SV450" s="358"/>
      <c r="SW450" s="358"/>
      <c r="SX450" s="358"/>
      <c r="SY450" s="358"/>
      <c r="SZ450" s="358"/>
      <c r="TA450" s="358"/>
      <c r="TB450" s="358"/>
      <c r="TC450" s="358"/>
      <c r="TD450" s="358"/>
      <c r="TE450" s="358"/>
      <c r="TF450" s="358"/>
      <c r="TG450" s="358"/>
      <c r="TH450" s="358"/>
      <c r="TI450" s="358"/>
      <c r="TJ450" s="358"/>
      <c r="TK450" s="358"/>
      <c r="TL450" s="358"/>
      <c r="TM450" s="358"/>
      <c r="TN450" s="358"/>
      <c r="TO450" s="358"/>
      <c r="TP450" s="358"/>
      <c r="TQ450" s="358"/>
      <c r="TR450" s="358"/>
      <c r="TS450" s="358"/>
      <c r="TT450" s="358"/>
      <c r="TU450" s="358"/>
      <c r="TV450" s="358"/>
      <c r="TW450" s="358"/>
      <c r="TX450" s="358"/>
      <c r="TY450" s="358"/>
      <c r="TZ450" s="358"/>
      <c r="UA450" s="358"/>
      <c r="UB450" s="358"/>
      <c r="UC450" s="358"/>
      <c r="UD450" s="358"/>
      <c r="UE450" s="358"/>
      <c r="UF450" s="358"/>
      <c r="UG450" s="358"/>
      <c r="UH450" s="358"/>
      <c r="UI450" s="358"/>
      <c r="UJ450" s="358"/>
      <c r="UK450" s="358"/>
      <c r="UL450" s="358"/>
      <c r="UM450" s="358"/>
      <c r="UN450" s="358"/>
      <c r="UO450" s="358"/>
      <c r="UP450" s="358"/>
      <c r="UQ450" s="358"/>
      <c r="UR450" s="358"/>
      <c r="US450" s="358"/>
      <c r="UT450" s="358"/>
      <c r="UU450" s="358"/>
      <c r="UV450" s="358"/>
      <c r="UW450" s="358"/>
      <c r="UX450" s="358"/>
      <c r="UY450" s="358"/>
      <c r="UZ450" s="358"/>
      <c r="VA450" s="358"/>
      <c r="VB450" s="358"/>
      <c r="VC450" s="358"/>
      <c r="VD450" s="358"/>
      <c r="VE450" s="358"/>
      <c r="VF450" s="358"/>
      <c r="VG450" s="358"/>
      <c r="VH450" s="358"/>
      <c r="VI450" s="358"/>
      <c r="VJ450" s="358"/>
      <c r="VK450" s="358"/>
      <c r="VL450" s="358"/>
      <c r="VM450" s="358"/>
      <c r="VN450" s="358"/>
      <c r="VO450" s="358"/>
      <c r="VP450" s="358"/>
      <c r="VQ450" s="358"/>
      <c r="VR450" s="358"/>
      <c r="VS450" s="358"/>
      <c r="VT450" s="358"/>
      <c r="VU450" s="358"/>
      <c r="VV450" s="358"/>
      <c r="VW450" s="358"/>
      <c r="VX450" s="358"/>
      <c r="VY450" s="358"/>
      <c r="VZ450" s="358"/>
      <c r="WA450" s="358"/>
      <c r="WB450" s="358"/>
      <c r="WC450" s="358"/>
      <c r="WD450" s="358"/>
      <c r="WE450" s="358"/>
      <c r="WF450" s="358"/>
      <c r="WG450" s="358"/>
      <c r="WH450" s="358"/>
    </row>
    <row r="451" spans="1:606" s="357" customFormat="1" ht="90" customHeight="1">
      <c r="A451" s="359"/>
      <c r="B451" s="781"/>
      <c r="C451" s="222"/>
      <c r="D451" s="181"/>
      <c r="E451" s="374"/>
      <c r="F451" s="181"/>
      <c r="G451" s="901"/>
      <c r="H451" s="474"/>
      <c r="I451" s="603" t="s">
        <v>0</v>
      </c>
      <c r="J451" s="603" t="s">
        <v>544</v>
      </c>
      <c r="K451" s="603" t="s">
        <v>918</v>
      </c>
      <c r="L451" s="603" t="s">
        <v>23</v>
      </c>
      <c r="M451" s="604">
        <v>3126000</v>
      </c>
      <c r="N451" s="604">
        <v>3126000</v>
      </c>
      <c r="O451" s="604">
        <v>2970000</v>
      </c>
      <c r="P451" s="605">
        <v>2970000</v>
      </c>
      <c r="Q451" s="606">
        <v>2970000</v>
      </c>
      <c r="R451" s="606">
        <v>2970000</v>
      </c>
      <c r="S451" s="364">
        <v>3</v>
      </c>
      <c r="BF451" s="358"/>
      <c r="BG451" s="358"/>
      <c r="BH451" s="358"/>
      <c r="BI451" s="358"/>
      <c r="BJ451" s="358"/>
      <c r="BK451" s="358"/>
      <c r="BL451" s="358"/>
      <c r="BM451" s="358"/>
      <c r="BN451" s="358"/>
      <c r="BO451" s="358"/>
      <c r="BP451" s="358"/>
      <c r="BQ451" s="358"/>
      <c r="BR451" s="358"/>
      <c r="BS451" s="358"/>
      <c r="BT451" s="358"/>
      <c r="BU451" s="358"/>
      <c r="BV451" s="358"/>
      <c r="BW451" s="358"/>
      <c r="BX451" s="358"/>
      <c r="BY451" s="358"/>
      <c r="BZ451" s="358"/>
      <c r="CA451" s="358"/>
      <c r="CB451" s="358"/>
      <c r="CC451" s="358"/>
      <c r="CD451" s="358"/>
      <c r="CE451" s="358"/>
      <c r="CF451" s="358"/>
      <c r="CG451" s="358"/>
      <c r="CH451" s="358"/>
      <c r="CI451" s="358"/>
      <c r="CJ451" s="358"/>
      <c r="CK451" s="358"/>
      <c r="CL451" s="358"/>
      <c r="CM451" s="358"/>
      <c r="CN451" s="358"/>
      <c r="CO451" s="358"/>
      <c r="CP451" s="358"/>
      <c r="CQ451" s="358"/>
      <c r="CR451" s="358"/>
      <c r="CS451" s="358"/>
      <c r="CT451" s="358"/>
      <c r="CU451" s="358"/>
      <c r="CV451" s="358"/>
      <c r="CW451" s="358"/>
      <c r="CX451" s="358"/>
      <c r="CY451" s="358"/>
      <c r="CZ451" s="358"/>
      <c r="DA451" s="358"/>
      <c r="DB451" s="358"/>
      <c r="DC451" s="358"/>
      <c r="DD451" s="358"/>
      <c r="DE451" s="358"/>
      <c r="DF451" s="358"/>
      <c r="DG451" s="358"/>
      <c r="DH451" s="358"/>
      <c r="DI451" s="358"/>
      <c r="DJ451" s="358"/>
      <c r="DK451" s="358"/>
      <c r="DL451" s="358"/>
      <c r="DM451" s="358"/>
      <c r="DN451" s="358"/>
      <c r="DO451" s="358"/>
      <c r="DP451" s="358"/>
      <c r="DQ451" s="358"/>
      <c r="DR451" s="358"/>
      <c r="DS451" s="358"/>
      <c r="DT451" s="358"/>
      <c r="DU451" s="358"/>
      <c r="DV451" s="358"/>
      <c r="DW451" s="358"/>
      <c r="DX451" s="358"/>
      <c r="DY451" s="358"/>
      <c r="DZ451" s="358"/>
      <c r="EA451" s="358"/>
      <c r="EB451" s="358"/>
      <c r="EC451" s="358"/>
      <c r="ED451" s="358"/>
      <c r="EE451" s="358"/>
      <c r="EF451" s="358"/>
      <c r="EG451" s="358"/>
      <c r="EH451" s="358"/>
      <c r="EI451" s="358"/>
      <c r="EJ451" s="358"/>
      <c r="EK451" s="358"/>
      <c r="EL451" s="358"/>
      <c r="EM451" s="358"/>
      <c r="EN451" s="358"/>
      <c r="EO451" s="358"/>
      <c r="EP451" s="358"/>
      <c r="EQ451" s="358"/>
      <c r="ER451" s="358"/>
      <c r="ES451" s="358"/>
      <c r="ET451" s="358"/>
      <c r="EU451" s="358"/>
      <c r="EV451" s="358"/>
      <c r="EW451" s="358"/>
      <c r="EX451" s="358"/>
      <c r="EY451" s="358"/>
      <c r="EZ451" s="358"/>
      <c r="FA451" s="358"/>
      <c r="FB451" s="358"/>
      <c r="FC451" s="358"/>
      <c r="FD451" s="358"/>
      <c r="FE451" s="358"/>
      <c r="FF451" s="358"/>
      <c r="FG451" s="358"/>
      <c r="FH451" s="358"/>
      <c r="FI451" s="358"/>
      <c r="FJ451" s="358"/>
      <c r="FK451" s="358"/>
      <c r="FL451" s="358"/>
      <c r="FM451" s="358"/>
      <c r="FN451" s="358"/>
      <c r="FO451" s="358"/>
      <c r="FP451" s="358"/>
      <c r="FQ451" s="358"/>
      <c r="FR451" s="358"/>
      <c r="FS451" s="358"/>
      <c r="FT451" s="358"/>
      <c r="FU451" s="358"/>
      <c r="FV451" s="358"/>
      <c r="FW451" s="358"/>
      <c r="FX451" s="358"/>
      <c r="FY451" s="358"/>
      <c r="FZ451" s="358"/>
      <c r="GA451" s="358"/>
      <c r="GB451" s="358"/>
      <c r="GC451" s="358"/>
      <c r="GD451" s="358"/>
      <c r="GE451" s="358"/>
      <c r="GF451" s="358"/>
      <c r="GG451" s="358"/>
      <c r="GH451" s="358"/>
      <c r="GI451" s="358"/>
      <c r="GJ451" s="358"/>
      <c r="GK451" s="358"/>
      <c r="GL451" s="358"/>
      <c r="GM451" s="358"/>
      <c r="GN451" s="358"/>
      <c r="GO451" s="358"/>
      <c r="GP451" s="358"/>
      <c r="GQ451" s="358"/>
      <c r="GR451" s="358"/>
      <c r="GS451" s="358"/>
      <c r="GT451" s="358"/>
      <c r="GU451" s="358"/>
      <c r="GV451" s="358"/>
      <c r="GW451" s="358"/>
      <c r="GX451" s="358"/>
      <c r="GY451" s="358"/>
      <c r="GZ451" s="358"/>
      <c r="HA451" s="358"/>
      <c r="HB451" s="358"/>
      <c r="HC451" s="358"/>
      <c r="HD451" s="358"/>
      <c r="HE451" s="358"/>
      <c r="HF451" s="358"/>
      <c r="HG451" s="358"/>
      <c r="HH451" s="358"/>
      <c r="HI451" s="358"/>
      <c r="HJ451" s="358"/>
      <c r="HK451" s="358"/>
      <c r="HL451" s="358"/>
      <c r="HM451" s="358"/>
      <c r="HN451" s="358"/>
      <c r="HO451" s="358"/>
      <c r="HP451" s="358"/>
      <c r="HQ451" s="358"/>
      <c r="HR451" s="358"/>
      <c r="HS451" s="358"/>
      <c r="HT451" s="358"/>
      <c r="HU451" s="358"/>
      <c r="HV451" s="358"/>
      <c r="HW451" s="358"/>
      <c r="HX451" s="358"/>
      <c r="HY451" s="358"/>
      <c r="HZ451" s="358"/>
      <c r="IA451" s="358"/>
      <c r="IB451" s="358"/>
      <c r="IC451" s="358"/>
      <c r="ID451" s="358"/>
      <c r="IE451" s="358"/>
      <c r="IF451" s="358"/>
      <c r="IG451" s="358"/>
      <c r="IH451" s="358"/>
      <c r="II451" s="358"/>
      <c r="IJ451" s="358"/>
      <c r="IK451" s="358"/>
      <c r="IL451" s="358"/>
      <c r="IM451" s="358"/>
      <c r="IN451" s="358"/>
      <c r="IO451" s="358"/>
      <c r="IP451" s="358"/>
      <c r="IQ451" s="358"/>
      <c r="IR451" s="358"/>
      <c r="IS451" s="358"/>
      <c r="IT451" s="358"/>
      <c r="IU451" s="358"/>
      <c r="IV451" s="358"/>
      <c r="IW451" s="358"/>
      <c r="IX451" s="358"/>
      <c r="IY451" s="358"/>
      <c r="IZ451" s="358"/>
      <c r="JA451" s="358"/>
      <c r="JB451" s="358"/>
      <c r="JC451" s="358"/>
      <c r="JD451" s="358"/>
      <c r="JE451" s="358"/>
      <c r="JF451" s="358"/>
      <c r="JG451" s="358"/>
      <c r="JH451" s="358"/>
      <c r="JI451" s="358"/>
      <c r="JJ451" s="358"/>
      <c r="JK451" s="358"/>
      <c r="JL451" s="358"/>
      <c r="JM451" s="358"/>
      <c r="JN451" s="358"/>
      <c r="JO451" s="358"/>
      <c r="JP451" s="358"/>
      <c r="JQ451" s="358"/>
      <c r="JR451" s="358"/>
      <c r="JS451" s="358"/>
      <c r="JT451" s="358"/>
      <c r="JU451" s="358"/>
      <c r="JV451" s="358"/>
      <c r="JW451" s="358"/>
      <c r="JX451" s="358"/>
      <c r="JY451" s="358"/>
      <c r="JZ451" s="358"/>
      <c r="KA451" s="358"/>
      <c r="KB451" s="358"/>
      <c r="KC451" s="358"/>
      <c r="KD451" s="358"/>
      <c r="KE451" s="358"/>
      <c r="KF451" s="358"/>
      <c r="KG451" s="358"/>
      <c r="KH451" s="358"/>
      <c r="KI451" s="358"/>
      <c r="KJ451" s="358"/>
      <c r="KK451" s="358"/>
      <c r="KL451" s="358"/>
      <c r="KM451" s="358"/>
      <c r="KN451" s="358"/>
      <c r="KO451" s="358"/>
      <c r="KP451" s="358"/>
      <c r="KQ451" s="358"/>
      <c r="KR451" s="358"/>
      <c r="KS451" s="358"/>
      <c r="KT451" s="358"/>
      <c r="KU451" s="358"/>
      <c r="KV451" s="358"/>
      <c r="KW451" s="358"/>
      <c r="KX451" s="358"/>
      <c r="KY451" s="358"/>
      <c r="KZ451" s="358"/>
      <c r="LA451" s="358"/>
      <c r="LB451" s="358"/>
      <c r="LC451" s="358"/>
      <c r="LD451" s="358"/>
      <c r="LE451" s="358"/>
      <c r="LF451" s="358"/>
      <c r="LG451" s="358"/>
      <c r="LH451" s="358"/>
      <c r="LI451" s="358"/>
      <c r="LJ451" s="358"/>
      <c r="LK451" s="358"/>
      <c r="LL451" s="358"/>
      <c r="LM451" s="358"/>
      <c r="LN451" s="358"/>
      <c r="LO451" s="358"/>
      <c r="LP451" s="358"/>
      <c r="LQ451" s="358"/>
      <c r="LR451" s="358"/>
      <c r="LS451" s="358"/>
      <c r="LT451" s="358"/>
      <c r="LU451" s="358"/>
      <c r="LV451" s="358"/>
      <c r="LW451" s="358"/>
      <c r="LX451" s="358"/>
      <c r="LY451" s="358"/>
      <c r="LZ451" s="358"/>
      <c r="MA451" s="358"/>
      <c r="MB451" s="358"/>
      <c r="MC451" s="358"/>
      <c r="MD451" s="358"/>
      <c r="ME451" s="358"/>
      <c r="MF451" s="358"/>
      <c r="MG451" s="358"/>
      <c r="MH451" s="358"/>
      <c r="MI451" s="358"/>
      <c r="MJ451" s="358"/>
      <c r="MK451" s="358"/>
      <c r="ML451" s="358"/>
      <c r="MM451" s="358"/>
      <c r="MN451" s="358"/>
      <c r="MO451" s="358"/>
      <c r="MP451" s="358"/>
      <c r="MQ451" s="358"/>
      <c r="MR451" s="358"/>
      <c r="MS451" s="358"/>
      <c r="MT451" s="358"/>
      <c r="MU451" s="358"/>
      <c r="MV451" s="358"/>
      <c r="MW451" s="358"/>
      <c r="MX451" s="358"/>
      <c r="MY451" s="358"/>
      <c r="MZ451" s="358"/>
      <c r="NA451" s="358"/>
      <c r="NB451" s="358"/>
      <c r="NC451" s="358"/>
      <c r="ND451" s="358"/>
      <c r="NE451" s="358"/>
      <c r="NF451" s="358"/>
      <c r="NG451" s="358"/>
      <c r="NH451" s="358"/>
      <c r="NI451" s="358"/>
      <c r="NJ451" s="358"/>
      <c r="NK451" s="358"/>
      <c r="NL451" s="358"/>
      <c r="NM451" s="358"/>
      <c r="NN451" s="358"/>
      <c r="NO451" s="358"/>
      <c r="NP451" s="358"/>
      <c r="NQ451" s="358"/>
      <c r="NR451" s="358"/>
      <c r="NS451" s="358"/>
      <c r="NT451" s="358"/>
      <c r="NU451" s="358"/>
      <c r="NV451" s="358"/>
      <c r="NW451" s="358"/>
      <c r="NX451" s="358"/>
      <c r="NY451" s="358"/>
      <c r="NZ451" s="358"/>
      <c r="OA451" s="358"/>
      <c r="OB451" s="358"/>
      <c r="OC451" s="358"/>
      <c r="OD451" s="358"/>
      <c r="OE451" s="358"/>
      <c r="OF451" s="358"/>
      <c r="OG451" s="358"/>
      <c r="OH451" s="358"/>
      <c r="OI451" s="358"/>
      <c r="OJ451" s="358"/>
      <c r="OK451" s="358"/>
      <c r="OL451" s="358"/>
      <c r="OM451" s="358"/>
      <c r="ON451" s="358"/>
      <c r="OO451" s="358"/>
      <c r="OP451" s="358"/>
      <c r="OQ451" s="358"/>
      <c r="OR451" s="358"/>
      <c r="OS451" s="358"/>
      <c r="OT451" s="358"/>
      <c r="OU451" s="358"/>
      <c r="OV451" s="358"/>
      <c r="OW451" s="358"/>
      <c r="OX451" s="358"/>
      <c r="OY451" s="358"/>
      <c r="OZ451" s="358"/>
      <c r="PA451" s="358"/>
      <c r="PB451" s="358"/>
      <c r="PC451" s="358"/>
      <c r="PD451" s="358"/>
      <c r="PE451" s="358"/>
      <c r="PF451" s="358"/>
      <c r="PG451" s="358"/>
      <c r="PH451" s="358"/>
      <c r="PI451" s="358"/>
      <c r="PJ451" s="358"/>
      <c r="PK451" s="358"/>
      <c r="PL451" s="358"/>
      <c r="PM451" s="358"/>
      <c r="PN451" s="358"/>
      <c r="PO451" s="358"/>
      <c r="PP451" s="358"/>
      <c r="PQ451" s="358"/>
      <c r="PR451" s="358"/>
      <c r="PS451" s="358"/>
      <c r="PT451" s="358"/>
      <c r="PU451" s="358"/>
      <c r="PV451" s="358"/>
      <c r="PW451" s="358"/>
      <c r="PX451" s="358"/>
      <c r="PY451" s="358"/>
      <c r="PZ451" s="358"/>
      <c r="QA451" s="358"/>
      <c r="QB451" s="358"/>
      <c r="QC451" s="358"/>
      <c r="QD451" s="358"/>
      <c r="QE451" s="358"/>
      <c r="QF451" s="358"/>
      <c r="QG451" s="358"/>
      <c r="QH451" s="358"/>
      <c r="QI451" s="358"/>
      <c r="QJ451" s="358"/>
      <c r="QK451" s="358"/>
      <c r="QL451" s="358"/>
      <c r="QM451" s="358"/>
      <c r="QN451" s="358"/>
      <c r="QO451" s="358"/>
      <c r="QP451" s="358"/>
      <c r="QQ451" s="358"/>
      <c r="QR451" s="358"/>
      <c r="QS451" s="358"/>
      <c r="QT451" s="358"/>
      <c r="QU451" s="358"/>
      <c r="QV451" s="358"/>
      <c r="QW451" s="358"/>
      <c r="QX451" s="358"/>
      <c r="QY451" s="358"/>
      <c r="QZ451" s="358"/>
      <c r="RA451" s="358"/>
      <c r="RB451" s="358"/>
      <c r="RC451" s="358"/>
      <c r="RD451" s="358"/>
      <c r="RE451" s="358"/>
      <c r="RF451" s="358"/>
      <c r="RG451" s="358"/>
      <c r="RH451" s="358"/>
      <c r="RI451" s="358"/>
      <c r="RJ451" s="358"/>
      <c r="RK451" s="358"/>
      <c r="RL451" s="358"/>
      <c r="RM451" s="358"/>
      <c r="RN451" s="358"/>
      <c r="RO451" s="358"/>
      <c r="RP451" s="358"/>
      <c r="RQ451" s="358"/>
      <c r="RR451" s="358"/>
      <c r="RS451" s="358"/>
      <c r="RT451" s="358"/>
      <c r="RU451" s="358"/>
      <c r="RV451" s="358"/>
      <c r="RW451" s="358"/>
      <c r="RX451" s="358"/>
      <c r="RY451" s="358"/>
      <c r="RZ451" s="358"/>
      <c r="SA451" s="358"/>
      <c r="SB451" s="358"/>
      <c r="SC451" s="358"/>
      <c r="SD451" s="358"/>
      <c r="SE451" s="358"/>
      <c r="SF451" s="358"/>
      <c r="SG451" s="358"/>
      <c r="SH451" s="358"/>
      <c r="SI451" s="358"/>
      <c r="SJ451" s="358"/>
      <c r="SK451" s="358"/>
      <c r="SL451" s="358"/>
      <c r="SM451" s="358"/>
      <c r="SN451" s="358"/>
      <c r="SO451" s="358"/>
      <c r="SP451" s="358"/>
      <c r="SQ451" s="358"/>
      <c r="SR451" s="358"/>
      <c r="SS451" s="358"/>
      <c r="ST451" s="358"/>
      <c r="SU451" s="358"/>
      <c r="SV451" s="358"/>
      <c r="SW451" s="358"/>
      <c r="SX451" s="358"/>
      <c r="SY451" s="358"/>
      <c r="SZ451" s="358"/>
      <c r="TA451" s="358"/>
      <c r="TB451" s="358"/>
      <c r="TC451" s="358"/>
      <c r="TD451" s="358"/>
      <c r="TE451" s="358"/>
      <c r="TF451" s="358"/>
      <c r="TG451" s="358"/>
      <c r="TH451" s="358"/>
      <c r="TI451" s="358"/>
      <c r="TJ451" s="358"/>
      <c r="TK451" s="358"/>
      <c r="TL451" s="358"/>
      <c r="TM451" s="358"/>
      <c r="TN451" s="358"/>
      <c r="TO451" s="358"/>
      <c r="TP451" s="358"/>
      <c r="TQ451" s="358"/>
      <c r="TR451" s="358"/>
      <c r="TS451" s="358"/>
      <c r="TT451" s="358"/>
      <c r="TU451" s="358"/>
      <c r="TV451" s="358"/>
      <c r="TW451" s="358"/>
      <c r="TX451" s="358"/>
      <c r="TY451" s="358"/>
      <c r="TZ451" s="358"/>
      <c r="UA451" s="358"/>
      <c r="UB451" s="358"/>
      <c r="UC451" s="358"/>
      <c r="UD451" s="358"/>
      <c r="UE451" s="358"/>
      <c r="UF451" s="358"/>
      <c r="UG451" s="358"/>
      <c r="UH451" s="358"/>
      <c r="UI451" s="358"/>
      <c r="UJ451" s="358"/>
      <c r="UK451" s="358"/>
      <c r="UL451" s="358"/>
      <c r="UM451" s="358"/>
      <c r="UN451" s="358"/>
      <c r="UO451" s="358"/>
      <c r="UP451" s="358"/>
      <c r="UQ451" s="358"/>
      <c r="UR451" s="358"/>
      <c r="US451" s="358"/>
      <c r="UT451" s="358"/>
      <c r="UU451" s="358"/>
      <c r="UV451" s="358"/>
      <c r="UW451" s="358"/>
      <c r="UX451" s="358"/>
      <c r="UY451" s="358"/>
      <c r="UZ451" s="358"/>
      <c r="VA451" s="358"/>
      <c r="VB451" s="358"/>
      <c r="VC451" s="358"/>
      <c r="VD451" s="358"/>
      <c r="VE451" s="358"/>
      <c r="VF451" s="358"/>
      <c r="VG451" s="358"/>
      <c r="VH451" s="358"/>
      <c r="VI451" s="358"/>
      <c r="VJ451" s="358"/>
      <c r="VK451" s="358"/>
      <c r="VL451" s="358"/>
      <c r="VM451" s="358"/>
      <c r="VN451" s="358"/>
      <c r="VO451" s="358"/>
      <c r="VP451" s="358"/>
      <c r="VQ451" s="358"/>
      <c r="VR451" s="358"/>
      <c r="VS451" s="358"/>
      <c r="VT451" s="358"/>
      <c r="VU451" s="358"/>
      <c r="VV451" s="358"/>
      <c r="VW451" s="358"/>
      <c r="VX451" s="358"/>
      <c r="VY451" s="358"/>
      <c r="VZ451" s="358"/>
      <c r="WA451" s="358"/>
      <c r="WB451" s="358"/>
      <c r="WC451" s="358"/>
      <c r="WD451" s="358"/>
      <c r="WE451" s="358"/>
      <c r="WF451" s="358"/>
      <c r="WG451" s="358"/>
      <c r="WH451" s="358"/>
    </row>
    <row r="452" spans="1:606" s="369" customFormat="1" ht="9.9499999999999993" hidden="1" customHeight="1">
      <c r="A452" s="359"/>
      <c r="B452" s="233"/>
      <c r="C452" s="266"/>
      <c r="D452" s="518"/>
      <c r="E452" s="373"/>
      <c r="F452" s="475"/>
      <c r="G452" s="894"/>
      <c r="H452" s="894"/>
      <c r="I452" s="608"/>
      <c r="J452" s="608"/>
      <c r="K452" s="608"/>
      <c r="L452" s="603"/>
      <c r="M452" s="602"/>
      <c r="N452" s="602"/>
      <c r="O452" s="602"/>
      <c r="P452" s="611"/>
      <c r="Q452" s="612"/>
      <c r="R452" s="612"/>
      <c r="S452" s="364"/>
      <c r="T452" s="368"/>
      <c r="U452" s="368"/>
      <c r="V452" s="368"/>
      <c r="W452" s="368"/>
      <c r="X452" s="368"/>
      <c r="Y452" s="368"/>
      <c r="Z452" s="368"/>
      <c r="AA452" s="368"/>
      <c r="AB452" s="368"/>
      <c r="AC452" s="368"/>
      <c r="AD452" s="368"/>
      <c r="AE452" s="368"/>
      <c r="AF452" s="368"/>
      <c r="AG452" s="368"/>
      <c r="AH452" s="368"/>
      <c r="AI452" s="368"/>
      <c r="AJ452" s="368"/>
      <c r="AK452" s="368"/>
      <c r="AL452" s="368"/>
      <c r="AM452" s="368"/>
      <c r="AN452" s="368"/>
      <c r="AO452" s="368"/>
      <c r="AP452" s="368"/>
      <c r="AQ452" s="368"/>
      <c r="AR452" s="368"/>
      <c r="AS452" s="368"/>
      <c r="AT452" s="368"/>
      <c r="AU452" s="368"/>
      <c r="AV452" s="368"/>
      <c r="AW452" s="368"/>
      <c r="AX452" s="368"/>
      <c r="AY452" s="368"/>
      <c r="AZ452" s="368"/>
      <c r="BA452" s="368"/>
      <c r="BB452" s="368"/>
      <c r="BC452" s="368"/>
      <c r="BD452" s="368"/>
      <c r="BE452" s="368"/>
    </row>
    <row r="453" spans="1:606" s="368" customFormat="1" ht="9.9499999999999993" hidden="1" customHeight="1">
      <c r="A453" s="359"/>
      <c r="B453" s="235"/>
      <c r="C453" s="221"/>
      <c r="D453" s="519"/>
      <c r="E453" s="454"/>
      <c r="F453" s="520"/>
      <c r="G453" s="520"/>
      <c r="H453" s="520"/>
      <c r="I453" s="608"/>
      <c r="J453" s="608"/>
      <c r="K453" s="608"/>
      <c r="L453" s="603"/>
      <c r="M453" s="604"/>
      <c r="N453" s="604"/>
      <c r="O453" s="604"/>
      <c r="P453" s="605"/>
      <c r="Q453" s="606"/>
      <c r="R453" s="606"/>
      <c r="S453" s="364">
        <v>3</v>
      </c>
      <c r="BF453" s="370"/>
      <c r="BG453" s="370"/>
      <c r="BH453" s="370"/>
      <c r="BI453" s="370"/>
      <c r="BJ453" s="370"/>
      <c r="BK453" s="370"/>
      <c r="BL453" s="370"/>
      <c r="BM453" s="370"/>
      <c r="BN453" s="370"/>
      <c r="BO453" s="370"/>
      <c r="BP453" s="370"/>
      <c r="BQ453" s="370"/>
      <c r="BR453" s="370"/>
      <c r="BS453" s="370"/>
      <c r="BT453" s="370"/>
      <c r="BU453" s="370"/>
      <c r="BV453" s="370"/>
      <c r="BW453" s="370"/>
      <c r="BX453" s="370"/>
      <c r="BY453" s="370"/>
      <c r="BZ453" s="370"/>
      <c r="CA453" s="370"/>
      <c r="CB453" s="370"/>
      <c r="CC453" s="370"/>
      <c r="CD453" s="370"/>
      <c r="CE453" s="370"/>
      <c r="CF453" s="370"/>
      <c r="CG453" s="370"/>
      <c r="CH453" s="370"/>
      <c r="CI453" s="370"/>
      <c r="CJ453" s="370"/>
      <c r="CK453" s="370"/>
      <c r="CL453" s="370"/>
      <c r="CM453" s="370"/>
      <c r="CN453" s="370"/>
      <c r="CO453" s="370"/>
      <c r="CP453" s="370"/>
      <c r="CQ453" s="370"/>
      <c r="CR453" s="370"/>
      <c r="CS453" s="370"/>
      <c r="CT453" s="370"/>
      <c r="CU453" s="370"/>
      <c r="CV453" s="370"/>
      <c r="CW453" s="370"/>
      <c r="CX453" s="370"/>
      <c r="CY453" s="370"/>
      <c r="CZ453" s="370"/>
      <c r="DA453" s="370"/>
      <c r="DB453" s="370"/>
      <c r="DC453" s="370"/>
      <c r="DD453" s="370"/>
      <c r="DE453" s="370"/>
      <c r="DF453" s="370"/>
      <c r="DG453" s="370"/>
      <c r="DH453" s="370"/>
      <c r="DI453" s="370"/>
      <c r="DJ453" s="370"/>
      <c r="DK453" s="370"/>
      <c r="DL453" s="370"/>
      <c r="DM453" s="370"/>
      <c r="DN453" s="370"/>
      <c r="DO453" s="370"/>
      <c r="DP453" s="370"/>
      <c r="DQ453" s="370"/>
      <c r="DR453" s="370"/>
      <c r="DS453" s="370"/>
      <c r="DT453" s="370"/>
      <c r="DU453" s="370"/>
      <c r="DV453" s="370"/>
      <c r="DW453" s="370"/>
      <c r="DX453" s="370"/>
      <c r="DY453" s="370"/>
      <c r="DZ453" s="370"/>
      <c r="EA453" s="370"/>
      <c r="EB453" s="370"/>
      <c r="EC453" s="370"/>
      <c r="ED453" s="370"/>
      <c r="EE453" s="370"/>
      <c r="EF453" s="370"/>
      <c r="EG453" s="370"/>
      <c r="EH453" s="370"/>
      <c r="EI453" s="370"/>
      <c r="EJ453" s="370"/>
      <c r="EK453" s="370"/>
      <c r="EL453" s="370"/>
      <c r="EM453" s="370"/>
      <c r="EN453" s="370"/>
      <c r="EO453" s="370"/>
      <c r="EP453" s="370"/>
      <c r="EQ453" s="370"/>
      <c r="ER453" s="370"/>
      <c r="ES453" s="370"/>
      <c r="ET453" s="370"/>
      <c r="EU453" s="370"/>
      <c r="EV453" s="370"/>
      <c r="EW453" s="370"/>
      <c r="EX453" s="370"/>
      <c r="EY453" s="370"/>
      <c r="EZ453" s="370"/>
      <c r="FA453" s="370"/>
      <c r="FB453" s="370"/>
      <c r="FC453" s="370"/>
      <c r="FD453" s="370"/>
      <c r="FE453" s="370"/>
      <c r="FF453" s="370"/>
      <c r="FG453" s="370"/>
      <c r="FH453" s="370"/>
      <c r="FI453" s="370"/>
      <c r="FJ453" s="370"/>
      <c r="FK453" s="370"/>
      <c r="FL453" s="370"/>
      <c r="FM453" s="370"/>
      <c r="FN453" s="370"/>
      <c r="FO453" s="370"/>
      <c r="FP453" s="370"/>
      <c r="FQ453" s="370"/>
      <c r="FR453" s="370"/>
      <c r="FS453" s="370"/>
      <c r="FT453" s="370"/>
      <c r="FU453" s="370"/>
      <c r="FV453" s="370"/>
      <c r="FW453" s="370"/>
      <c r="FX453" s="370"/>
      <c r="FY453" s="370"/>
      <c r="FZ453" s="370"/>
      <c r="GA453" s="370"/>
      <c r="GB453" s="370"/>
      <c r="GC453" s="370"/>
      <c r="GD453" s="370"/>
      <c r="GE453" s="370"/>
      <c r="GF453" s="370"/>
      <c r="GG453" s="370"/>
      <c r="GH453" s="370"/>
      <c r="GI453" s="370"/>
      <c r="GJ453" s="370"/>
      <c r="GK453" s="370"/>
      <c r="GL453" s="370"/>
      <c r="GM453" s="370"/>
      <c r="GN453" s="370"/>
      <c r="GO453" s="370"/>
      <c r="GP453" s="370"/>
      <c r="GQ453" s="370"/>
      <c r="GR453" s="370"/>
      <c r="GS453" s="370"/>
      <c r="GT453" s="370"/>
      <c r="GU453" s="370"/>
      <c r="GV453" s="370"/>
      <c r="GW453" s="370"/>
      <c r="GX453" s="370"/>
      <c r="GY453" s="370"/>
      <c r="GZ453" s="370"/>
      <c r="HA453" s="370"/>
      <c r="HB453" s="370"/>
      <c r="HC453" s="370"/>
      <c r="HD453" s="370"/>
      <c r="HE453" s="370"/>
      <c r="HF453" s="370"/>
      <c r="HG453" s="370"/>
      <c r="HH453" s="370"/>
      <c r="HI453" s="370"/>
      <c r="HJ453" s="370"/>
      <c r="HK453" s="370"/>
      <c r="HL453" s="370"/>
      <c r="HM453" s="370"/>
      <c r="HN453" s="370"/>
      <c r="HO453" s="370"/>
      <c r="HP453" s="370"/>
      <c r="HQ453" s="370"/>
      <c r="HR453" s="370"/>
      <c r="HS453" s="370"/>
      <c r="HT453" s="370"/>
      <c r="HU453" s="370"/>
      <c r="HV453" s="370"/>
      <c r="HW453" s="370"/>
      <c r="HX453" s="370"/>
      <c r="HY453" s="370"/>
      <c r="HZ453" s="370"/>
      <c r="IA453" s="370"/>
      <c r="IB453" s="370"/>
      <c r="IC453" s="370"/>
      <c r="ID453" s="370"/>
      <c r="IE453" s="370"/>
      <c r="IF453" s="370"/>
      <c r="IG453" s="370"/>
      <c r="IH453" s="370"/>
      <c r="II453" s="370"/>
      <c r="IJ453" s="370"/>
      <c r="IK453" s="370"/>
      <c r="IL453" s="370"/>
      <c r="IM453" s="370"/>
      <c r="IN453" s="370"/>
      <c r="IO453" s="370"/>
      <c r="IP453" s="370"/>
      <c r="IQ453" s="370"/>
      <c r="IR453" s="370"/>
      <c r="IS453" s="370"/>
      <c r="IT453" s="370"/>
      <c r="IU453" s="370"/>
      <c r="IV453" s="370"/>
      <c r="IW453" s="370"/>
      <c r="IX453" s="370"/>
      <c r="IY453" s="370"/>
      <c r="IZ453" s="370"/>
      <c r="JA453" s="370"/>
      <c r="JB453" s="370"/>
      <c r="JC453" s="370"/>
      <c r="JD453" s="370"/>
      <c r="JE453" s="370"/>
      <c r="JF453" s="370"/>
      <c r="JG453" s="370"/>
      <c r="JH453" s="370"/>
      <c r="JI453" s="370"/>
      <c r="JJ453" s="370"/>
      <c r="JK453" s="370"/>
      <c r="JL453" s="370"/>
      <c r="JM453" s="370"/>
      <c r="JN453" s="370"/>
      <c r="JO453" s="370"/>
      <c r="JP453" s="370"/>
      <c r="JQ453" s="370"/>
      <c r="JR453" s="370"/>
      <c r="JS453" s="370"/>
      <c r="JT453" s="370"/>
      <c r="JU453" s="370"/>
      <c r="JV453" s="370"/>
      <c r="JW453" s="370"/>
      <c r="JX453" s="370"/>
      <c r="JY453" s="370"/>
      <c r="JZ453" s="370"/>
      <c r="KA453" s="370"/>
      <c r="KB453" s="370"/>
      <c r="KC453" s="370"/>
      <c r="KD453" s="370"/>
      <c r="KE453" s="370"/>
      <c r="KF453" s="370"/>
      <c r="KG453" s="370"/>
      <c r="KH453" s="370"/>
      <c r="KI453" s="370"/>
      <c r="KJ453" s="370"/>
      <c r="KK453" s="370"/>
      <c r="KL453" s="370"/>
      <c r="KM453" s="370"/>
      <c r="KN453" s="370"/>
      <c r="KO453" s="370"/>
      <c r="KP453" s="370"/>
      <c r="KQ453" s="370"/>
      <c r="KR453" s="370"/>
      <c r="KS453" s="370"/>
      <c r="KT453" s="370"/>
      <c r="KU453" s="370"/>
      <c r="KV453" s="370"/>
      <c r="KW453" s="370"/>
      <c r="KX453" s="370"/>
      <c r="KY453" s="370"/>
      <c r="KZ453" s="370"/>
      <c r="LA453" s="370"/>
      <c r="LB453" s="370"/>
      <c r="LC453" s="370"/>
      <c r="LD453" s="370"/>
      <c r="LE453" s="370"/>
      <c r="LF453" s="370"/>
      <c r="LG453" s="370"/>
      <c r="LH453" s="370"/>
      <c r="LI453" s="370"/>
      <c r="LJ453" s="370"/>
      <c r="LK453" s="370"/>
      <c r="LL453" s="370"/>
      <c r="LM453" s="370"/>
      <c r="LN453" s="370"/>
      <c r="LO453" s="370"/>
      <c r="LP453" s="370"/>
      <c r="LQ453" s="370"/>
      <c r="LR453" s="370"/>
      <c r="LS453" s="370"/>
      <c r="LT453" s="370"/>
      <c r="LU453" s="370"/>
      <c r="LV453" s="370"/>
      <c r="LW453" s="370"/>
      <c r="LX453" s="370"/>
      <c r="LY453" s="370"/>
      <c r="LZ453" s="370"/>
      <c r="MA453" s="370"/>
      <c r="MB453" s="370"/>
      <c r="MC453" s="370"/>
      <c r="MD453" s="370"/>
      <c r="ME453" s="370"/>
      <c r="MF453" s="370"/>
      <c r="MG453" s="370"/>
      <c r="MH453" s="370"/>
      <c r="MI453" s="370"/>
      <c r="MJ453" s="370"/>
      <c r="MK453" s="370"/>
      <c r="ML453" s="370"/>
      <c r="MM453" s="370"/>
      <c r="MN453" s="370"/>
      <c r="MO453" s="370"/>
      <c r="MP453" s="370"/>
      <c r="MQ453" s="370"/>
      <c r="MR453" s="370"/>
      <c r="MS453" s="370"/>
      <c r="MT453" s="370"/>
      <c r="MU453" s="370"/>
      <c r="MV453" s="370"/>
      <c r="MW453" s="370"/>
      <c r="MX453" s="370"/>
      <c r="MY453" s="370"/>
      <c r="MZ453" s="370"/>
      <c r="NA453" s="370"/>
      <c r="NB453" s="370"/>
      <c r="NC453" s="370"/>
      <c r="ND453" s="370"/>
      <c r="NE453" s="370"/>
      <c r="NF453" s="370"/>
      <c r="NG453" s="370"/>
      <c r="NH453" s="370"/>
      <c r="NI453" s="370"/>
      <c r="NJ453" s="370"/>
      <c r="NK453" s="370"/>
      <c r="NL453" s="370"/>
      <c r="NM453" s="370"/>
      <c r="NN453" s="370"/>
      <c r="NO453" s="370"/>
      <c r="NP453" s="370"/>
      <c r="NQ453" s="370"/>
      <c r="NR453" s="370"/>
      <c r="NS453" s="370"/>
      <c r="NT453" s="370"/>
      <c r="NU453" s="370"/>
      <c r="NV453" s="370"/>
      <c r="NW453" s="370"/>
      <c r="NX453" s="370"/>
      <c r="NY453" s="370"/>
      <c r="NZ453" s="370"/>
      <c r="OA453" s="370"/>
      <c r="OB453" s="370"/>
      <c r="OC453" s="370"/>
      <c r="OD453" s="370"/>
      <c r="OE453" s="370"/>
      <c r="OF453" s="370"/>
      <c r="OG453" s="370"/>
      <c r="OH453" s="370"/>
      <c r="OI453" s="370"/>
      <c r="OJ453" s="370"/>
      <c r="OK453" s="370"/>
      <c r="OL453" s="370"/>
      <c r="OM453" s="370"/>
      <c r="ON453" s="370"/>
      <c r="OO453" s="370"/>
      <c r="OP453" s="370"/>
      <c r="OQ453" s="370"/>
      <c r="OR453" s="370"/>
      <c r="OS453" s="370"/>
      <c r="OT453" s="370"/>
      <c r="OU453" s="370"/>
      <c r="OV453" s="370"/>
      <c r="OW453" s="370"/>
      <c r="OX453" s="370"/>
      <c r="OY453" s="370"/>
      <c r="OZ453" s="370"/>
      <c r="PA453" s="370"/>
      <c r="PB453" s="370"/>
      <c r="PC453" s="370"/>
      <c r="PD453" s="370"/>
      <c r="PE453" s="370"/>
      <c r="PF453" s="370"/>
      <c r="PG453" s="370"/>
      <c r="PH453" s="370"/>
      <c r="PI453" s="370"/>
      <c r="PJ453" s="370"/>
      <c r="PK453" s="370"/>
      <c r="PL453" s="370"/>
      <c r="PM453" s="370"/>
      <c r="PN453" s="370"/>
      <c r="PO453" s="370"/>
      <c r="PP453" s="370"/>
      <c r="PQ453" s="370"/>
      <c r="PR453" s="370"/>
      <c r="PS453" s="370"/>
      <c r="PT453" s="370"/>
      <c r="PU453" s="370"/>
      <c r="PV453" s="370"/>
      <c r="PW453" s="370"/>
      <c r="PX453" s="370"/>
      <c r="PY453" s="370"/>
      <c r="PZ453" s="370"/>
      <c r="QA453" s="370"/>
      <c r="QB453" s="370"/>
      <c r="QC453" s="370"/>
      <c r="QD453" s="370"/>
      <c r="QE453" s="370"/>
      <c r="QF453" s="370"/>
      <c r="QG453" s="370"/>
      <c r="QH453" s="370"/>
      <c r="QI453" s="370"/>
      <c r="QJ453" s="370"/>
      <c r="QK453" s="370"/>
      <c r="QL453" s="370"/>
      <c r="QM453" s="370"/>
      <c r="QN453" s="370"/>
      <c r="QO453" s="370"/>
      <c r="QP453" s="370"/>
      <c r="QQ453" s="370"/>
      <c r="QR453" s="370"/>
      <c r="QS453" s="370"/>
      <c r="QT453" s="370"/>
      <c r="QU453" s="370"/>
      <c r="QV453" s="370"/>
      <c r="QW453" s="370"/>
      <c r="QX453" s="370"/>
      <c r="QY453" s="370"/>
      <c r="QZ453" s="370"/>
      <c r="RA453" s="370"/>
      <c r="RB453" s="370"/>
      <c r="RC453" s="370"/>
      <c r="RD453" s="370"/>
      <c r="RE453" s="370"/>
      <c r="RF453" s="370"/>
      <c r="RG453" s="370"/>
      <c r="RH453" s="370"/>
      <c r="RI453" s="370"/>
      <c r="RJ453" s="370"/>
      <c r="RK453" s="370"/>
      <c r="RL453" s="370"/>
      <c r="RM453" s="370"/>
      <c r="RN453" s="370"/>
      <c r="RO453" s="370"/>
      <c r="RP453" s="370"/>
      <c r="RQ453" s="370"/>
      <c r="RR453" s="370"/>
      <c r="RS453" s="370"/>
      <c r="RT453" s="370"/>
      <c r="RU453" s="370"/>
      <c r="RV453" s="370"/>
      <c r="RW453" s="370"/>
      <c r="RX453" s="370"/>
      <c r="RY453" s="370"/>
      <c r="RZ453" s="370"/>
      <c r="SA453" s="370"/>
      <c r="SB453" s="370"/>
      <c r="SC453" s="370"/>
      <c r="SD453" s="370"/>
      <c r="SE453" s="370"/>
      <c r="SF453" s="370"/>
      <c r="SG453" s="370"/>
      <c r="SH453" s="370"/>
      <c r="SI453" s="370"/>
      <c r="SJ453" s="370"/>
      <c r="SK453" s="370"/>
      <c r="SL453" s="370"/>
      <c r="SM453" s="370"/>
      <c r="SN453" s="370"/>
      <c r="SO453" s="370"/>
      <c r="SP453" s="370"/>
      <c r="SQ453" s="370"/>
      <c r="SR453" s="370"/>
      <c r="SS453" s="370"/>
      <c r="ST453" s="370"/>
      <c r="SU453" s="370"/>
      <c r="SV453" s="370"/>
      <c r="SW453" s="370"/>
      <c r="SX453" s="370"/>
      <c r="SY453" s="370"/>
      <c r="SZ453" s="370"/>
      <c r="TA453" s="370"/>
      <c r="TB453" s="370"/>
      <c r="TC453" s="370"/>
      <c r="TD453" s="370"/>
      <c r="TE453" s="370"/>
      <c r="TF453" s="370"/>
      <c r="TG453" s="370"/>
      <c r="TH453" s="370"/>
      <c r="TI453" s="370"/>
      <c r="TJ453" s="370"/>
      <c r="TK453" s="370"/>
      <c r="TL453" s="370"/>
      <c r="TM453" s="370"/>
      <c r="TN453" s="370"/>
      <c r="TO453" s="370"/>
      <c r="TP453" s="370"/>
      <c r="TQ453" s="370"/>
      <c r="TR453" s="370"/>
      <c r="TS453" s="370"/>
      <c r="TT453" s="370"/>
      <c r="TU453" s="370"/>
      <c r="TV453" s="370"/>
      <c r="TW453" s="370"/>
      <c r="TX453" s="370"/>
      <c r="TY453" s="370"/>
      <c r="TZ453" s="370"/>
      <c r="UA453" s="370"/>
      <c r="UB453" s="370"/>
      <c r="UC453" s="370"/>
      <c r="UD453" s="370"/>
      <c r="UE453" s="370"/>
      <c r="UF453" s="370"/>
      <c r="UG453" s="370"/>
      <c r="UH453" s="370"/>
      <c r="UI453" s="370"/>
      <c r="UJ453" s="370"/>
      <c r="UK453" s="370"/>
      <c r="UL453" s="370"/>
      <c r="UM453" s="370"/>
      <c r="UN453" s="370"/>
      <c r="UO453" s="370"/>
      <c r="UP453" s="370"/>
      <c r="UQ453" s="370"/>
      <c r="UR453" s="370"/>
      <c r="US453" s="370"/>
      <c r="UT453" s="370"/>
      <c r="UU453" s="370"/>
      <c r="UV453" s="370"/>
      <c r="UW453" s="370"/>
      <c r="UX453" s="370"/>
      <c r="UY453" s="370"/>
      <c r="UZ453" s="370"/>
      <c r="VA453" s="370"/>
      <c r="VB453" s="370"/>
      <c r="VC453" s="370"/>
      <c r="VD453" s="370"/>
      <c r="VE453" s="370"/>
      <c r="VF453" s="370"/>
      <c r="VG453" s="370"/>
      <c r="VH453" s="370"/>
      <c r="VI453" s="370"/>
      <c r="VJ453" s="370"/>
      <c r="VK453" s="370"/>
      <c r="VL453" s="370"/>
      <c r="VM453" s="370"/>
      <c r="VN453" s="370"/>
      <c r="VO453" s="370"/>
      <c r="VP453" s="370"/>
      <c r="VQ453" s="370"/>
      <c r="VR453" s="370"/>
      <c r="VS453" s="370"/>
      <c r="VT453" s="370"/>
      <c r="VU453" s="370"/>
      <c r="VV453" s="370"/>
      <c r="VW453" s="370"/>
      <c r="VX453" s="370"/>
      <c r="VY453" s="370"/>
      <c r="VZ453" s="370"/>
      <c r="WA453" s="370"/>
      <c r="WB453" s="370"/>
      <c r="WC453" s="370"/>
      <c r="WD453" s="370"/>
      <c r="WE453" s="370"/>
      <c r="WF453" s="370"/>
      <c r="WG453" s="370"/>
      <c r="WH453" s="370"/>
    </row>
    <row r="454" spans="1:606" s="369" customFormat="1" ht="9.9499999999999993" hidden="1" customHeight="1">
      <c r="A454" s="359"/>
      <c r="B454" s="233"/>
      <c r="C454" s="221"/>
      <c r="D454" s="519"/>
      <c r="E454" s="454"/>
      <c r="F454" s="520"/>
      <c r="G454" s="520"/>
      <c r="H454" s="520"/>
      <c r="I454" s="608"/>
      <c r="J454" s="608"/>
      <c r="K454" s="608"/>
      <c r="L454" s="603"/>
      <c r="M454" s="602"/>
      <c r="N454" s="602"/>
      <c r="O454" s="602"/>
      <c r="P454" s="611"/>
      <c r="Q454" s="612"/>
      <c r="R454" s="612"/>
      <c r="S454" s="364"/>
      <c r="T454" s="368"/>
      <c r="U454" s="368"/>
      <c r="V454" s="368"/>
      <c r="W454" s="368"/>
      <c r="X454" s="368"/>
      <c r="Y454" s="368"/>
      <c r="Z454" s="368"/>
      <c r="AA454" s="368"/>
      <c r="AB454" s="368"/>
      <c r="AC454" s="368"/>
      <c r="AD454" s="368"/>
      <c r="AE454" s="368"/>
      <c r="AF454" s="368"/>
      <c r="AG454" s="368"/>
      <c r="AH454" s="368"/>
      <c r="AI454" s="368"/>
      <c r="AJ454" s="368"/>
      <c r="AK454" s="368"/>
      <c r="AL454" s="368"/>
      <c r="AM454" s="368"/>
      <c r="AN454" s="368"/>
      <c r="AO454" s="368"/>
      <c r="AP454" s="368"/>
      <c r="AQ454" s="368"/>
      <c r="AR454" s="368"/>
      <c r="AS454" s="368"/>
      <c r="AT454" s="368"/>
      <c r="AU454" s="368"/>
      <c r="AV454" s="368"/>
      <c r="AW454" s="368"/>
      <c r="AX454" s="368"/>
      <c r="AY454" s="368"/>
      <c r="AZ454" s="368"/>
      <c r="BA454" s="368"/>
      <c r="BB454" s="368"/>
      <c r="BC454" s="368"/>
      <c r="BD454" s="368"/>
      <c r="BE454" s="368"/>
    </row>
    <row r="455" spans="1:606" s="368" customFormat="1" ht="9.9499999999999993" hidden="1" customHeight="1">
      <c r="A455" s="359"/>
      <c r="B455" s="235"/>
      <c r="C455" s="221"/>
      <c r="D455" s="519"/>
      <c r="E455" s="454"/>
      <c r="F455" s="520"/>
      <c r="G455" s="520"/>
      <c r="H455" s="520"/>
      <c r="I455" s="608"/>
      <c r="J455" s="608"/>
      <c r="K455" s="608"/>
      <c r="L455" s="603"/>
      <c r="M455" s="604"/>
      <c r="N455" s="604"/>
      <c r="O455" s="604"/>
      <c r="P455" s="605"/>
      <c r="Q455" s="606"/>
      <c r="R455" s="606"/>
      <c r="S455" s="364">
        <v>3</v>
      </c>
      <c r="BF455" s="370"/>
      <c r="BG455" s="370"/>
      <c r="BH455" s="370"/>
      <c r="BI455" s="370"/>
      <c r="BJ455" s="370"/>
      <c r="BK455" s="370"/>
      <c r="BL455" s="370"/>
      <c r="BM455" s="370"/>
      <c r="BN455" s="370"/>
      <c r="BO455" s="370"/>
      <c r="BP455" s="370"/>
      <c r="BQ455" s="370"/>
      <c r="BR455" s="370"/>
      <c r="BS455" s="370"/>
      <c r="BT455" s="370"/>
      <c r="BU455" s="370"/>
      <c r="BV455" s="370"/>
      <c r="BW455" s="370"/>
      <c r="BX455" s="370"/>
      <c r="BY455" s="370"/>
      <c r="BZ455" s="370"/>
      <c r="CA455" s="370"/>
      <c r="CB455" s="370"/>
      <c r="CC455" s="370"/>
      <c r="CD455" s="370"/>
      <c r="CE455" s="370"/>
      <c r="CF455" s="370"/>
      <c r="CG455" s="370"/>
      <c r="CH455" s="370"/>
      <c r="CI455" s="370"/>
      <c r="CJ455" s="370"/>
      <c r="CK455" s="370"/>
      <c r="CL455" s="370"/>
      <c r="CM455" s="370"/>
      <c r="CN455" s="370"/>
      <c r="CO455" s="370"/>
      <c r="CP455" s="370"/>
      <c r="CQ455" s="370"/>
      <c r="CR455" s="370"/>
      <c r="CS455" s="370"/>
      <c r="CT455" s="370"/>
      <c r="CU455" s="370"/>
      <c r="CV455" s="370"/>
      <c r="CW455" s="370"/>
      <c r="CX455" s="370"/>
      <c r="CY455" s="370"/>
      <c r="CZ455" s="370"/>
      <c r="DA455" s="370"/>
      <c r="DB455" s="370"/>
      <c r="DC455" s="370"/>
      <c r="DD455" s="370"/>
      <c r="DE455" s="370"/>
      <c r="DF455" s="370"/>
      <c r="DG455" s="370"/>
      <c r="DH455" s="370"/>
      <c r="DI455" s="370"/>
      <c r="DJ455" s="370"/>
      <c r="DK455" s="370"/>
      <c r="DL455" s="370"/>
      <c r="DM455" s="370"/>
      <c r="DN455" s="370"/>
      <c r="DO455" s="370"/>
      <c r="DP455" s="370"/>
      <c r="DQ455" s="370"/>
      <c r="DR455" s="370"/>
      <c r="DS455" s="370"/>
      <c r="DT455" s="370"/>
      <c r="DU455" s="370"/>
      <c r="DV455" s="370"/>
      <c r="DW455" s="370"/>
      <c r="DX455" s="370"/>
      <c r="DY455" s="370"/>
      <c r="DZ455" s="370"/>
      <c r="EA455" s="370"/>
      <c r="EB455" s="370"/>
      <c r="EC455" s="370"/>
      <c r="ED455" s="370"/>
      <c r="EE455" s="370"/>
      <c r="EF455" s="370"/>
      <c r="EG455" s="370"/>
      <c r="EH455" s="370"/>
      <c r="EI455" s="370"/>
      <c r="EJ455" s="370"/>
      <c r="EK455" s="370"/>
      <c r="EL455" s="370"/>
      <c r="EM455" s="370"/>
      <c r="EN455" s="370"/>
      <c r="EO455" s="370"/>
      <c r="EP455" s="370"/>
      <c r="EQ455" s="370"/>
      <c r="ER455" s="370"/>
      <c r="ES455" s="370"/>
      <c r="ET455" s="370"/>
      <c r="EU455" s="370"/>
      <c r="EV455" s="370"/>
      <c r="EW455" s="370"/>
      <c r="EX455" s="370"/>
      <c r="EY455" s="370"/>
      <c r="EZ455" s="370"/>
      <c r="FA455" s="370"/>
      <c r="FB455" s="370"/>
      <c r="FC455" s="370"/>
      <c r="FD455" s="370"/>
      <c r="FE455" s="370"/>
      <c r="FF455" s="370"/>
      <c r="FG455" s="370"/>
      <c r="FH455" s="370"/>
      <c r="FI455" s="370"/>
      <c r="FJ455" s="370"/>
      <c r="FK455" s="370"/>
      <c r="FL455" s="370"/>
      <c r="FM455" s="370"/>
      <c r="FN455" s="370"/>
      <c r="FO455" s="370"/>
      <c r="FP455" s="370"/>
      <c r="FQ455" s="370"/>
      <c r="FR455" s="370"/>
      <c r="FS455" s="370"/>
      <c r="FT455" s="370"/>
      <c r="FU455" s="370"/>
      <c r="FV455" s="370"/>
      <c r="FW455" s="370"/>
      <c r="FX455" s="370"/>
      <c r="FY455" s="370"/>
      <c r="FZ455" s="370"/>
      <c r="GA455" s="370"/>
      <c r="GB455" s="370"/>
      <c r="GC455" s="370"/>
      <c r="GD455" s="370"/>
      <c r="GE455" s="370"/>
      <c r="GF455" s="370"/>
      <c r="GG455" s="370"/>
      <c r="GH455" s="370"/>
      <c r="GI455" s="370"/>
      <c r="GJ455" s="370"/>
      <c r="GK455" s="370"/>
      <c r="GL455" s="370"/>
      <c r="GM455" s="370"/>
      <c r="GN455" s="370"/>
      <c r="GO455" s="370"/>
      <c r="GP455" s="370"/>
      <c r="GQ455" s="370"/>
      <c r="GR455" s="370"/>
      <c r="GS455" s="370"/>
      <c r="GT455" s="370"/>
      <c r="GU455" s="370"/>
      <c r="GV455" s="370"/>
      <c r="GW455" s="370"/>
      <c r="GX455" s="370"/>
      <c r="GY455" s="370"/>
      <c r="GZ455" s="370"/>
      <c r="HA455" s="370"/>
      <c r="HB455" s="370"/>
      <c r="HC455" s="370"/>
      <c r="HD455" s="370"/>
      <c r="HE455" s="370"/>
      <c r="HF455" s="370"/>
      <c r="HG455" s="370"/>
      <c r="HH455" s="370"/>
      <c r="HI455" s="370"/>
      <c r="HJ455" s="370"/>
      <c r="HK455" s="370"/>
      <c r="HL455" s="370"/>
      <c r="HM455" s="370"/>
      <c r="HN455" s="370"/>
      <c r="HO455" s="370"/>
      <c r="HP455" s="370"/>
      <c r="HQ455" s="370"/>
      <c r="HR455" s="370"/>
      <c r="HS455" s="370"/>
      <c r="HT455" s="370"/>
      <c r="HU455" s="370"/>
      <c r="HV455" s="370"/>
      <c r="HW455" s="370"/>
      <c r="HX455" s="370"/>
      <c r="HY455" s="370"/>
      <c r="HZ455" s="370"/>
      <c r="IA455" s="370"/>
      <c r="IB455" s="370"/>
      <c r="IC455" s="370"/>
      <c r="ID455" s="370"/>
      <c r="IE455" s="370"/>
      <c r="IF455" s="370"/>
      <c r="IG455" s="370"/>
      <c r="IH455" s="370"/>
      <c r="II455" s="370"/>
      <c r="IJ455" s="370"/>
      <c r="IK455" s="370"/>
      <c r="IL455" s="370"/>
      <c r="IM455" s="370"/>
      <c r="IN455" s="370"/>
      <c r="IO455" s="370"/>
      <c r="IP455" s="370"/>
      <c r="IQ455" s="370"/>
      <c r="IR455" s="370"/>
      <c r="IS455" s="370"/>
      <c r="IT455" s="370"/>
      <c r="IU455" s="370"/>
      <c r="IV455" s="370"/>
      <c r="IW455" s="370"/>
      <c r="IX455" s="370"/>
      <c r="IY455" s="370"/>
      <c r="IZ455" s="370"/>
      <c r="JA455" s="370"/>
      <c r="JB455" s="370"/>
      <c r="JC455" s="370"/>
      <c r="JD455" s="370"/>
      <c r="JE455" s="370"/>
      <c r="JF455" s="370"/>
      <c r="JG455" s="370"/>
      <c r="JH455" s="370"/>
      <c r="JI455" s="370"/>
      <c r="JJ455" s="370"/>
      <c r="JK455" s="370"/>
      <c r="JL455" s="370"/>
      <c r="JM455" s="370"/>
      <c r="JN455" s="370"/>
      <c r="JO455" s="370"/>
      <c r="JP455" s="370"/>
      <c r="JQ455" s="370"/>
      <c r="JR455" s="370"/>
      <c r="JS455" s="370"/>
      <c r="JT455" s="370"/>
      <c r="JU455" s="370"/>
      <c r="JV455" s="370"/>
      <c r="JW455" s="370"/>
      <c r="JX455" s="370"/>
      <c r="JY455" s="370"/>
      <c r="JZ455" s="370"/>
      <c r="KA455" s="370"/>
      <c r="KB455" s="370"/>
      <c r="KC455" s="370"/>
      <c r="KD455" s="370"/>
      <c r="KE455" s="370"/>
      <c r="KF455" s="370"/>
      <c r="KG455" s="370"/>
      <c r="KH455" s="370"/>
      <c r="KI455" s="370"/>
      <c r="KJ455" s="370"/>
      <c r="KK455" s="370"/>
      <c r="KL455" s="370"/>
      <c r="KM455" s="370"/>
      <c r="KN455" s="370"/>
      <c r="KO455" s="370"/>
      <c r="KP455" s="370"/>
      <c r="KQ455" s="370"/>
      <c r="KR455" s="370"/>
      <c r="KS455" s="370"/>
      <c r="KT455" s="370"/>
      <c r="KU455" s="370"/>
      <c r="KV455" s="370"/>
      <c r="KW455" s="370"/>
      <c r="KX455" s="370"/>
      <c r="KY455" s="370"/>
      <c r="KZ455" s="370"/>
      <c r="LA455" s="370"/>
      <c r="LB455" s="370"/>
      <c r="LC455" s="370"/>
      <c r="LD455" s="370"/>
      <c r="LE455" s="370"/>
      <c r="LF455" s="370"/>
      <c r="LG455" s="370"/>
      <c r="LH455" s="370"/>
      <c r="LI455" s="370"/>
      <c r="LJ455" s="370"/>
      <c r="LK455" s="370"/>
      <c r="LL455" s="370"/>
      <c r="LM455" s="370"/>
      <c r="LN455" s="370"/>
      <c r="LO455" s="370"/>
      <c r="LP455" s="370"/>
      <c r="LQ455" s="370"/>
      <c r="LR455" s="370"/>
      <c r="LS455" s="370"/>
      <c r="LT455" s="370"/>
      <c r="LU455" s="370"/>
      <c r="LV455" s="370"/>
      <c r="LW455" s="370"/>
      <c r="LX455" s="370"/>
      <c r="LY455" s="370"/>
      <c r="LZ455" s="370"/>
      <c r="MA455" s="370"/>
      <c r="MB455" s="370"/>
      <c r="MC455" s="370"/>
      <c r="MD455" s="370"/>
      <c r="ME455" s="370"/>
      <c r="MF455" s="370"/>
      <c r="MG455" s="370"/>
      <c r="MH455" s="370"/>
      <c r="MI455" s="370"/>
      <c r="MJ455" s="370"/>
      <c r="MK455" s="370"/>
      <c r="ML455" s="370"/>
      <c r="MM455" s="370"/>
      <c r="MN455" s="370"/>
      <c r="MO455" s="370"/>
      <c r="MP455" s="370"/>
      <c r="MQ455" s="370"/>
      <c r="MR455" s="370"/>
      <c r="MS455" s="370"/>
      <c r="MT455" s="370"/>
      <c r="MU455" s="370"/>
      <c r="MV455" s="370"/>
      <c r="MW455" s="370"/>
      <c r="MX455" s="370"/>
      <c r="MY455" s="370"/>
      <c r="MZ455" s="370"/>
      <c r="NA455" s="370"/>
      <c r="NB455" s="370"/>
      <c r="NC455" s="370"/>
      <c r="ND455" s="370"/>
      <c r="NE455" s="370"/>
      <c r="NF455" s="370"/>
      <c r="NG455" s="370"/>
      <c r="NH455" s="370"/>
      <c r="NI455" s="370"/>
      <c r="NJ455" s="370"/>
      <c r="NK455" s="370"/>
      <c r="NL455" s="370"/>
      <c r="NM455" s="370"/>
      <c r="NN455" s="370"/>
      <c r="NO455" s="370"/>
      <c r="NP455" s="370"/>
      <c r="NQ455" s="370"/>
      <c r="NR455" s="370"/>
      <c r="NS455" s="370"/>
      <c r="NT455" s="370"/>
      <c r="NU455" s="370"/>
      <c r="NV455" s="370"/>
      <c r="NW455" s="370"/>
      <c r="NX455" s="370"/>
      <c r="NY455" s="370"/>
      <c r="NZ455" s="370"/>
      <c r="OA455" s="370"/>
      <c r="OB455" s="370"/>
      <c r="OC455" s="370"/>
      <c r="OD455" s="370"/>
      <c r="OE455" s="370"/>
      <c r="OF455" s="370"/>
      <c r="OG455" s="370"/>
      <c r="OH455" s="370"/>
      <c r="OI455" s="370"/>
      <c r="OJ455" s="370"/>
      <c r="OK455" s="370"/>
      <c r="OL455" s="370"/>
      <c r="OM455" s="370"/>
      <c r="ON455" s="370"/>
      <c r="OO455" s="370"/>
      <c r="OP455" s="370"/>
      <c r="OQ455" s="370"/>
      <c r="OR455" s="370"/>
      <c r="OS455" s="370"/>
      <c r="OT455" s="370"/>
      <c r="OU455" s="370"/>
      <c r="OV455" s="370"/>
      <c r="OW455" s="370"/>
      <c r="OX455" s="370"/>
      <c r="OY455" s="370"/>
      <c r="OZ455" s="370"/>
      <c r="PA455" s="370"/>
      <c r="PB455" s="370"/>
      <c r="PC455" s="370"/>
      <c r="PD455" s="370"/>
      <c r="PE455" s="370"/>
      <c r="PF455" s="370"/>
      <c r="PG455" s="370"/>
      <c r="PH455" s="370"/>
      <c r="PI455" s="370"/>
      <c r="PJ455" s="370"/>
      <c r="PK455" s="370"/>
      <c r="PL455" s="370"/>
      <c r="PM455" s="370"/>
      <c r="PN455" s="370"/>
      <c r="PO455" s="370"/>
      <c r="PP455" s="370"/>
      <c r="PQ455" s="370"/>
      <c r="PR455" s="370"/>
      <c r="PS455" s="370"/>
      <c r="PT455" s="370"/>
      <c r="PU455" s="370"/>
      <c r="PV455" s="370"/>
      <c r="PW455" s="370"/>
      <c r="PX455" s="370"/>
      <c r="PY455" s="370"/>
      <c r="PZ455" s="370"/>
      <c r="QA455" s="370"/>
      <c r="QB455" s="370"/>
      <c r="QC455" s="370"/>
      <c r="QD455" s="370"/>
      <c r="QE455" s="370"/>
      <c r="QF455" s="370"/>
      <c r="QG455" s="370"/>
      <c r="QH455" s="370"/>
      <c r="QI455" s="370"/>
      <c r="QJ455" s="370"/>
      <c r="QK455" s="370"/>
      <c r="QL455" s="370"/>
      <c r="QM455" s="370"/>
      <c r="QN455" s="370"/>
      <c r="QO455" s="370"/>
      <c r="QP455" s="370"/>
      <c r="QQ455" s="370"/>
      <c r="QR455" s="370"/>
      <c r="QS455" s="370"/>
      <c r="QT455" s="370"/>
      <c r="QU455" s="370"/>
      <c r="QV455" s="370"/>
      <c r="QW455" s="370"/>
      <c r="QX455" s="370"/>
      <c r="QY455" s="370"/>
      <c r="QZ455" s="370"/>
      <c r="RA455" s="370"/>
      <c r="RB455" s="370"/>
      <c r="RC455" s="370"/>
      <c r="RD455" s="370"/>
      <c r="RE455" s="370"/>
      <c r="RF455" s="370"/>
      <c r="RG455" s="370"/>
      <c r="RH455" s="370"/>
      <c r="RI455" s="370"/>
      <c r="RJ455" s="370"/>
      <c r="RK455" s="370"/>
      <c r="RL455" s="370"/>
      <c r="RM455" s="370"/>
      <c r="RN455" s="370"/>
      <c r="RO455" s="370"/>
      <c r="RP455" s="370"/>
      <c r="RQ455" s="370"/>
      <c r="RR455" s="370"/>
      <c r="RS455" s="370"/>
      <c r="RT455" s="370"/>
      <c r="RU455" s="370"/>
      <c r="RV455" s="370"/>
      <c r="RW455" s="370"/>
      <c r="RX455" s="370"/>
      <c r="RY455" s="370"/>
      <c r="RZ455" s="370"/>
      <c r="SA455" s="370"/>
      <c r="SB455" s="370"/>
      <c r="SC455" s="370"/>
      <c r="SD455" s="370"/>
      <c r="SE455" s="370"/>
      <c r="SF455" s="370"/>
      <c r="SG455" s="370"/>
      <c r="SH455" s="370"/>
      <c r="SI455" s="370"/>
      <c r="SJ455" s="370"/>
      <c r="SK455" s="370"/>
      <c r="SL455" s="370"/>
      <c r="SM455" s="370"/>
      <c r="SN455" s="370"/>
      <c r="SO455" s="370"/>
      <c r="SP455" s="370"/>
      <c r="SQ455" s="370"/>
      <c r="SR455" s="370"/>
      <c r="SS455" s="370"/>
      <c r="ST455" s="370"/>
      <c r="SU455" s="370"/>
      <c r="SV455" s="370"/>
      <c r="SW455" s="370"/>
      <c r="SX455" s="370"/>
      <c r="SY455" s="370"/>
      <c r="SZ455" s="370"/>
      <c r="TA455" s="370"/>
      <c r="TB455" s="370"/>
      <c r="TC455" s="370"/>
      <c r="TD455" s="370"/>
      <c r="TE455" s="370"/>
      <c r="TF455" s="370"/>
      <c r="TG455" s="370"/>
      <c r="TH455" s="370"/>
      <c r="TI455" s="370"/>
      <c r="TJ455" s="370"/>
      <c r="TK455" s="370"/>
      <c r="TL455" s="370"/>
      <c r="TM455" s="370"/>
      <c r="TN455" s="370"/>
      <c r="TO455" s="370"/>
      <c r="TP455" s="370"/>
      <c r="TQ455" s="370"/>
      <c r="TR455" s="370"/>
      <c r="TS455" s="370"/>
      <c r="TT455" s="370"/>
      <c r="TU455" s="370"/>
      <c r="TV455" s="370"/>
      <c r="TW455" s="370"/>
      <c r="TX455" s="370"/>
      <c r="TY455" s="370"/>
      <c r="TZ455" s="370"/>
      <c r="UA455" s="370"/>
      <c r="UB455" s="370"/>
      <c r="UC455" s="370"/>
      <c r="UD455" s="370"/>
      <c r="UE455" s="370"/>
      <c r="UF455" s="370"/>
      <c r="UG455" s="370"/>
      <c r="UH455" s="370"/>
      <c r="UI455" s="370"/>
      <c r="UJ455" s="370"/>
      <c r="UK455" s="370"/>
      <c r="UL455" s="370"/>
      <c r="UM455" s="370"/>
      <c r="UN455" s="370"/>
      <c r="UO455" s="370"/>
      <c r="UP455" s="370"/>
      <c r="UQ455" s="370"/>
      <c r="UR455" s="370"/>
      <c r="US455" s="370"/>
      <c r="UT455" s="370"/>
      <c r="UU455" s="370"/>
      <c r="UV455" s="370"/>
      <c r="UW455" s="370"/>
      <c r="UX455" s="370"/>
      <c r="UY455" s="370"/>
      <c r="UZ455" s="370"/>
      <c r="VA455" s="370"/>
      <c r="VB455" s="370"/>
      <c r="VC455" s="370"/>
      <c r="VD455" s="370"/>
      <c r="VE455" s="370"/>
      <c r="VF455" s="370"/>
      <c r="VG455" s="370"/>
      <c r="VH455" s="370"/>
      <c r="VI455" s="370"/>
      <c r="VJ455" s="370"/>
      <c r="VK455" s="370"/>
      <c r="VL455" s="370"/>
      <c r="VM455" s="370"/>
      <c r="VN455" s="370"/>
      <c r="VO455" s="370"/>
      <c r="VP455" s="370"/>
      <c r="VQ455" s="370"/>
      <c r="VR455" s="370"/>
      <c r="VS455" s="370"/>
      <c r="VT455" s="370"/>
      <c r="VU455" s="370"/>
      <c r="VV455" s="370"/>
      <c r="VW455" s="370"/>
      <c r="VX455" s="370"/>
      <c r="VY455" s="370"/>
      <c r="VZ455" s="370"/>
      <c r="WA455" s="370"/>
      <c r="WB455" s="370"/>
      <c r="WC455" s="370"/>
      <c r="WD455" s="370"/>
      <c r="WE455" s="370"/>
      <c r="WF455" s="370"/>
      <c r="WG455" s="370"/>
      <c r="WH455" s="370"/>
    </row>
    <row r="456" spans="1:606" s="371" customFormat="1" ht="9.9499999999999993" hidden="1" customHeight="1">
      <c r="A456" s="359"/>
      <c r="B456" s="234"/>
      <c r="C456" s="221"/>
      <c r="D456" s="520"/>
      <c r="E456" s="454"/>
      <c r="F456" s="520"/>
      <c r="G456" s="520"/>
      <c r="H456" s="520"/>
      <c r="I456" s="608"/>
      <c r="J456" s="608"/>
      <c r="K456" s="608"/>
      <c r="L456" s="603"/>
      <c r="M456" s="602"/>
      <c r="N456" s="602"/>
      <c r="O456" s="602"/>
      <c r="P456" s="611"/>
      <c r="Q456" s="612"/>
      <c r="R456" s="612"/>
      <c r="S456" s="364"/>
      <c r="T456" s="368"/>
      <c r="U456" s="368"/>
      <c r="V456" s="368"/>
      <c r="W456" s="368"/>
      <c r="X456" s="368"/>
      <c r="Y456" s="368"/>
      <c r="Z456" s="368"/>
      <c r="AA456" s="368"/>
      <c r="AB456" s="368"/>
      <c r="AC456" s="368"/>
      <c r="AD456" s="368"/>
      <c r="AE456" s="368"/>
      <c r="AF456" s="368"/>
      <c r="AG456" s="368"/>
      <c r="AH456" s="368"/>
      <c r="AI456" s="368"/>
      <c r="AJ456" s="368"/>
      <c r="AK456" s="368"/>
      <c r="AL456" s="368"/>
      <c r="AM456" s="368"/>
      <c r="AN456" s="368"/>
      <c r="AO456" s="368"/>
      <c r="AP456" s="368"/>
      <c r="AQ456" s="368"/>
      <c r="AR456" s="368"/>
      <c r="AS456" s="368"/>
      <c r="AT456" s="368"/>
      <c r="AU456" s="368"/>
      <c r="AV456" s="368"/>
      <c r="AW456" s="368"/>
      <c r="AX456" s="368"/>
      <c r="AY456" s="368"/>
      <c r="AZ456" s="368"/>
      <c r="BA456" s="368"/>
      <c r="BB456" s="368"/>
      <c r="BC456" s="368"/>
      <c r="BD456" s="368"/>
      <c r="BE456" s="368"/>
    </row>
    <row r="457" spans="1:606" s="368" customFormat="1" ht="9.9499999999999993" hidden="1" customHeight="1">
      <c r="A457" s="359"/>
      <c r="B457" s="235"/>
      <c r="C457" s="222"/>
      <c r="D457" s="479"/>
      <c r="E457" s="374"/>
      <c r="F457" s="479"/>
      <c r="G457" s="479"/>
      <c r="H457" s="479"/>
      <c r="I457" s="608"/>
      <c r="J457" s="608"/>
      <c r="K457" s="608"/>
      <c r="L457" s="603"/>
      <c r="M457" s="604"/>
      <c r="N457" s="604"/>
      <c r="O457" s="604"/>
      <c r="P457" s="605"/>
      <c r="Q457" s="606"/>
      <c r="R457" s="606"/>
      <c r="S457" s="364">
        <v>3</v>
      </c>
      <c r="U457" s="372"/>
      <c r="BF457" s="370"/>
      <c r="BG457" s="370"/>
      <c r="BH457" s="370"/>
      <c r="BI457" s="370"/>
      <c r="BJ457" s="370"/>
      <c r="BK457" s="370"/>
      <c r="BL457" s="370"/>
      <c r="BM457" s="370"/>
      <c r="BN457" s="370"/>
      <c r="BO457" s="370"/>
      <c r="BP457" s="370"/>
      <c r="BQ457" s="370"/>
      <c r="BR457" s="370"/>
      <c r="BS457" s="370"/>
      <c r="BT457" s="370"/>
      <c r="BU457" s="370"/>
      <c r="BV457" s="370"/>
      <c r="BW457" s="370"/>
      <c r="BX457" s="370"/>
      <c r="BY457" s="370"/>
      <c r="BZ457" s="370"/>
      <c r="CA457" s="370"/>
      <c r="CB457" s="370"/>
      <c r="CC457" s="370"/>
      <c r="CD457" s="370"/>
      <c r="CE457" s="370"/>
      <c r="CF457" s="370"/>
      <c r="CG457" s="370"/>
      <c r="CH457" s="370"/>
      <c r="CI457" s="370"/>
      <c r="CJ457" s="370"/>
      <c r="CK457" s="370"/>
      <c r="CL457" s="370"/>
      <c r="CM457" s="370"/>
      <c r="CN457" s="370"/>
      <c r="CO457" s="370"/>
      <c r="CP457" s="370"/>
      <c r="CQ457" s="370"/>
      <c r="CR457" s="370"/>
      <c r="CS457" s="370"/>
      <c r="CT457" s="370"/>
      <c r="CU457" s="370"/>
      <c r="CV457" s="370"/>
      <c r="CW457" s="370"/>
      <c r="CX457" s="370"/>
      <c r="CY457" s="370"/>
      <c r="CZ457" s="370"/>
      <c r="DA457" s="370"/>
      <c r="DB457" s="370"/>
      <c r="DC457" s="370"/>
      <c r="DD457" s="370"/>
      <c r="DE457" s="370"/>
      <c r="DF457" s="370"/>
      <c r="DG457" s="370"/>
      <c r="DH457" s="370"/>
      <c r="DI457" s="370"/>
      <c r="DJ457" s="370"/>
      <c r="DK457" s="370"/>
      <c r="DL457" s="370"/>
      <c r="DM457" s="370"/>
      <c r="DN457" s="370"/>
      <c r="DO457" s="370"/>
      <c r="DP457" s="370"/>
      <c r="DQ457" s="370"/>
      <c r="DR457" s="370"/>
      <c r="DS457" s="370"/>
      <c r="DT457" s="370"/>
      <c r="DU457" s="370"/>
      <c r="DV457" s="370"/>
      <c r="DW457" s="370"/>
      <c r="DX457" s="370"/>
      <c r="DY457" s="370"/>
      <c r="DZ457" s="370"/>
      <c r="EA457" s="370"/>
      <c r="EB457" s="370"/>
      <c r="EC457" s="370"/>
      <c r="ED457" s="370"/>
      <c r="EE457" s="370"/>
      <c r="EF457" s="370"/>
      <c r="EG457" s="370"/>
      <c r="EH457" s="370"/>
      <c r="EI457" s="370"/>
      <c r="EJ457" s="370"/>
      <c r="EK457" s="370"/>
      <c r="EL457" s="370"/>
      <c r="EM457" s="370"/>
      <c r="EN457" s="370"/>
      <c r="EO457" s="370"/>
      <c r="EP457" s="370"/>
      <c r="EQ457" s="370"/>
      <c r="ER457" s="370"/>
      <c r="ES457" s="370"/>
      <c r="ET457" s="370"/>
      <c r="EU457" s="370"/>
      <c r="EV457" s="370"/>
      <c r="EW457" s="370"/>
      <c r="EX457" s="370"/>
      <c r="EY457" s="370"/>
      <c r="EZ457" s="370"/>
      <c r="FA457" s="370"/>
      <c r="FB457" s="370"/>
      <c r="FC457" s="370"/>
      <c r="FD457" s="370"/>
      <c r="FE457" s="370"/>
      <c r="FF457" s="370"/>
      <c r="FG457" s="370"/>
      <c r="FH457" s="370"/>
      <c r="FI457" s="370"/>
      <c r="FJ457" s="370"/>
      <c r="FK457" s="370"/>
      <c r="FL457" s="370"/>
      <c r="FM457" s="370"/>
      <c r="FN457" s="370"/>
      <c r="FO457" s="370"/>
      <c r="FP457" s="370"/>
      <c r="FQ457" s="370"/>
      <c r="FR457" s="370"/>
      <c r="FS457" s="370"/>
      <c r="FT457" s="370"/>
      <c r="FU457" s="370"/>
      <c r="FV457" s="370"/>
      <c r="FW457" s="370"/>
      <c r="FX457" s="370"/>
      <c r="FY457" s="370"/>
      <c r="FZ457" s="370"/>
      <c r="GA457" s="370"/>
      <c r="GB457" s="370"/>
      <c r="GC457" s="370"/>
      <c r="GD457" s="370"/>
      <c r="GE457" s="370"/>
      <c r="GF457" s="370"/>
      <c r="GG457" s="370"/>
      <c r="GH457" s="370"/>
      <c r="GI457" s="370"/>
      <c r="GJ457" s="370"/>
      <c r="GK457" s="370"/>
      <c r="GL457" s="370"/>
      <c r="GM457" s="370"/>
      <c r="GN457" s="370"/>
      <c r="GO457" s="370"/>
      <c r="GP457" s="370"/>
      <c r="GQ457" s="370"/>
      <c r="GR457" s="370"/>
      <c r="GS457" s="370"/>
      <c r="GT457" s="370"/>
      <c r="GU457" s="370"/>
      <c r="GV457" s="370"/>
      <c r="GW457" s="370"/>
      <c r="GX457" s="370"/>
      <c r="GY457" s="370"/>
      <c r="GZ457" s="370"/>
      <c r="HA457" s="370"/>
      <c r="HB457" s="370"/>
      <c r="HC457" s="370"/>
      <c r="HD457" s="370"/>
      <c r="HE457" s="370"/>
      <c r="HF457" s="370"/>
      <c r="HG457" s="370"/>
      <c r="HH457" s="370"/>
      <c r="HI457" s="370"/>
      <c r="HJ457" s="370"/>
      <c r="HK457" s="370"/>
      <c r="HL457" s="370"/>
      <c r="HM457" s="370"/>
      <c r="HN457" s="370"/>
      <c r="HO457" s="370"/>
      <c r="HP457" s="370"/>
      <c r="HQ457" s="370"/>
      <c r="HR457" s="370"/>
      <c r="HS457" s="370"/>
      <c r="HT457" s="370"/>
      <c r="HU457" s="370"/>
      <c r="HV457" s="370"/>
      <c r="HW457" s="370"/>
      <c r="HX457" s="370"/>
      <c r="HY457" s="370"/>
      <c r="HZ457" s="370"/>
      <c r="IA457" s="370"/>
      <c r="IB457" s="370"/>
      <c r="IC457" s="370"/>
      <c r="ID457" s="370"/>
      <c r="IE457" s="370"/>
      <c r="IF457" s="370"/>
      <c r="IG457" s="370"/>
      <c r="IH457" s="370"/>
      <c r="II457" s="370"/>
      <c r="IJ457" s="370"/>
      <c r="IK457" s="370"/>
      <c r="IL457" s="370"/>
      <c r="IM457" s="370"/>
      <c r="IN457" s="370"/>
      <c r="IO457" s="370"/>
      <c r="IP457" s="370"/>
      <c r="IQ457" s="370"/>
      <c r="IR457" s="370"/>
      <c r="IS457" s="370"/>
      <c r="IT457" s="370"/>
      <c r="IU457" s="370"/>
      <c r="IV457" s="370"/>
      <c r="IW457" s="370"/>
      <c r="IX457" s="370"/>
      <c r="IY457" s="370"/>
      <c r="IZ457" s="370"/>
      <c r="JA457" s="370"/>
      <c r="JB457" s="370"/>
      <c r="JC457" s="370"/>
      <c r="JD457" s="370"/>
      <c r="JE457" s="370"/>
      <c r="JF457" s="370"/>
      <c r="JG457" s="370"/>
      <c r="JH457" s="370"/>
      <c r="JI457" s="370"/>
      <c r="JJ457" s="370"/>
      <c r="JK457" s="370"/>
      <c r="JL457" s="370"/>
      <c r="JM457" s="370"/>
      <c r="JN457" s="370"/>
      <c r="JO457" s="370"/>
      <c r="JP457" s="370"/>
      <c r="JQ457" s="370"/>
      <c r="JR457" s="370"/>
      <c r="JS457" s="370"/>
      <c r="JT457" s="370"/>
      <c r="JU457" s="370"/>
      <c r="JV457" s="370"/>
      <c r="JW457" s="370"/>
      <c r="JX457" s="370"/>
      <c r="JY457" s="370"/>
      <c r="JZ457" s="370"/>
      <c r="KA457" s="370"/>
      <c r="KB457" s="370"/>
      <c r="KC457" s="370"/>
      <c r="KD457" s="370"/>
      <c r="KE457" s="370"/>
      <c r="KF457" s="370"/>
      <c r="KG457" s="370"/>
      <c r="KH457" s="370"/>
      <c r="KI457" s="370"/>
      <c r="KJ457" s="370"/>
      <c r="KK457" s="370"/>
      <c r="KL457" s="370"/>
      <c r="KM457" s="370"/>
      <c r="KN457" s="370"/>
      <c r="KO457" s="370"/>
      <c r="KP457" s="370"/>
      <c r="KQ457" s="370"/>
      <c r="KR457" s="370"/>
      <c r="KS457" s="370"/>
      <c r="KT457" s="370"/>
      <c r="KU457" s="370"/>
      <c r="KV457" s="370"/>
      <c r="KW457" s="370"/>
      <c r="KX457" s="370"/>
      <c r="KY457" s="370"/>
      <c r="KZ457" s="370"/>
      <c r="LA457" s="370"/>
      <c r="LB457" s="370"/>
      <c r="LC457" s="370"/>
      <c r="LD457" s="370"/>
      <c r="LE457" s="370"/>
      <c r="LF457" s="370"/>
      <c r="LG457" s="370"/>
      <c r="LH457" s="370"/>
      <c r="LI457" s="370"/>
      <c r="LJ457" s="370"/>
      <c r="LK457" s="370"/>
      <c r="LL457" s="370"/>
      <c r="LM457" s="370"/>
      <c r="LN457" s="370"/>
      <c r="LO457" s="370"/>
      <c r="LP457" s="370"/>
      <c r="LQ457" s="370"/>
      <c r="LR457" s="370"/>
      <c r="LS457" s="370"/>
      <c r="LT457" s="370"/>
      <c r="LU457" s="370"/>
      <c r="LV457" s="370"/>
      <c r="LW457" s="370"/>
      <c r="LX457" s="370"/>
      <c r="LY457" s="370"/>
      <c r="LZ457" s="370"/>
      <c r="MA457" s="370"/>
      <c r="MB457" s="370"/>
      <c r="MC457" s="370"/>
      <c r="MD457" s="370"/>
      <c r="ME457" s="370"/>
      <c r="MF457" s="370"/>
      <c r="MG457" s="370"/>
      <c r="MH457" s="370"/>
      <c r="MI457" s="370"/>
      <c r="MJ457" s="370"/>
      <c r="MK457" s="370"/>
      <c r="ML457" s="370"/>
      <c r="MM457" s="370"/>
      <c r="MN457" s="370"/>
      <c r="MO457" s="370"/>
      <c r="MP457" s="370"/>
      <c r="MQ457" s="370"/>
      <c r="MR457" s="370"/>
      <c r="MS457" s="370"/>
      <c r="MT457" s="370"/>
      <c r="MU457" s="370"/>
      <c r="MV457" s="370"/>
      <c r="MW457" s="370"/>
      <c r="MX457" s="370"/>
      <c r="MY457" s="370"/>
      <c r="MZ457" s="370"/>
      <c r="NA457" s="370"/>
      <c r="NB457" s="370"/>
      <c r="NC457" s="370"/>
      <c r="ND457" s="370"/>
      <c r="NE457" s="370"/>
      <c r="NF457" s="370"/>
      <c r="NG457" s="370"/>
      <c r="NH457" s="370"/>
      <c r="NI457" s="370"/>
      <c r="NJ457" s="370"/>
      <c r="NK457" s="370"/>
      <c r="NL457" s="370"/>
      <c r="NM457" s="370"/>
      <c r="NN457" s="370"/>
      <c r="NO457" s="370"/>
      <c r="NP457" s="370"/>
      <c r="NQ457" s="370"/>
      <c r="NR457" s="370"/>
      <c r="NS457" s="370"/>
      <c r="NT457" s="370"/>
      <c r="NU457" s="370"/>
      <c r="NV457" s="370"/>
      <c r="NW457" s="370"/>
      <c r="NX457" s="370"/>
      <c r="NY457" s="370"/>
      <c r="NZ457" s="370"/>
      <c r="OA457" s="370"/>
      <c r="OB457" s="370"/>
      <c r="OC457" s="370"/>
      <c r="OD457" s="370"/>
      <c r="OE457" s="370"/>
      <c r="OF457" s="370"/>
      <c r="OG457" s="370"/>
      <c r="OH457" s="370"/>
      <c r="OI457" s="370"/>
      <c r="OJ457" s="370"/>
      <c r="OK457" s="370"/>
      <c r="OL457" s="370"/>
      <c r="OM457" s="370"/>
      <c r="ON457" s="370"/>
      <c r="OO457" s="370"/>
      <c r="OP457" s="370"/>
      <c r="OQ457" s="370"/>
      <c r="OR457" s="370"/>
      <c r="OS457" s="370"/>
      <c r="OT457" s="370"/>
      <c r="OU457" s="370"/>
      <c r="OV457" s="370"/>
      <c r="OW457" s="370"/>
      <c r="OX457" s="370"/>
      <c r="OY457" s="370"/>
      <c r="OZ457" s="370"/>
      <c r="PA457" s="370"/>
      <c r="PB457" s="370"/>
      <c r="PC457" s="370"/>
      <c r="PD457" s="370"/>
      <c r="PE457" s="370"/>
      <c r="PF457" s="370"/>
      <c r="PG457" s="370"/>
      <c r="PH457" s="370"/>
      <c r="PI457" s="370"/>
      <c r="PJ457" s="370"/>
      <c r="PK457" s="370"/>
      <c r="PL457" s="370"/>
      <c r="PM457" s="370"/>
      <c r="PN457" s="370"/>
      <c r="PO457" s="370"/>
      <c r="PP457" s="370"/>
      <c r="PQ457" s="370"/>
      <c r="PR457" s="370"/>
      <c r="PS457" s="370"/>
      <c r="PT457" s="370"/>
      <c r="PU457" s="370"/>
      <c r="PV457" s="370"/>
      <c r="PW457" s="370"/>
      <c r="PX457" s="370"/>
      <c r="PY457" s="370"/>
      <c r="PZ457" s="370"/>
      <c r="QA457" s="370"/>
      <c r="QB457" s="370"/>
      <c r="QC457" s="370"/>
      <c r="QD457" s="370"/>
      <c r="QE457" s="370"/>
      <c r="QF457" s="370"/>
      <c r="QG457" s="370"/>
      <c r="QH457" s="370"/>
      <c r="QI457" s="370"/>
      <c r="QJ457" s="370"/>
      <c r="QK457" s="370"/>
      <c r="QL457" s="370"/>
      <c r="QM457" s="370"/>
      <c r="QN457" s="370"/>
      <c r="QO457" s="370"/>
      <c r="QP457" s="370"/>
      <c r="QQ457" s="370"/>
      <c r="QR457" s="370"/>
      <c r="QS457" s="370"/>
      <c r="QT457" s="370"/>
      <c r="QU457" s="370"/>
      <c r="QV457" s="370"/>
      <c r="QW457" s="370"/>
      <c r="QX457" s="370"/>
      <c r="QY457" s="370"/>
      <c r="QZ457" s="370"/>
      <c r="RA457" s="370"/>
      <c r="RB457" s="370"/>
      <c r="RC457" s="370"/>
      <c r="RD457" s="370"/>
      <c r="RE457" s="370"/>
      <c r="RF457" s="370"/>
      <c r="RG457" s="370"/>
      <c r="RH457" s="370"/>
      <c r="RI457" s="370"/>
      <c r="RJ457" s="370"/>
      <c r="RK457" s="370"/>
      <c r="RL457" s="370"/>
      <c r="RM457" s="370"/>
      <c r="RN457" s="370"/>
      <c r="RO457" s="370"/>
      <c r="RP457" s="370"/>
      <c r="RQ457" s="370"/>
      <c r="RR457" s="370"/>
      <c r="RS457" s="370"/>
      <c r="RT457" s="370"/>
      <c r="RU457" s="370"/>
      <c r="RV457" s="370"/>
      <c r="RW457" s="370"/>
      <c r="RX457" s="370"/>
      <c r="RY457" s="370"/>
      <c r="RZ457" s="370"/>
      <c r="SA457" s="370"/>
      <c r="SB457" s="370"/>
      <c r="SC457" s="370"/>
      <c r="SD457" s="370"/>
      <c r="SE457" s="370"/>
      <c r="SF457" s="370"/>
      <c r="SG457" s="370"/>
      <c r="SH457" s="370"/>
      <c r="SI457" s="370"/>
      <c r="SJ457" s="370"/>
      <c r="SK457" s="370"/>
      <c r="SL457" s="370"/>
      <c r="SM457" s="370"/>
      <c r="SN457" s="370"/>
      <c r="SO457" s="370"/>
      <c r="SP457" s="370"/>
      <c r="SQ457" s="370"/>
      <c r="SR457" s="370"/>
      <c r="SS457" s="370"/>
      <c r="ST457" s="370"/>
      <c r="SU457" s="370"/>
      <c r="SV457" s="370"/>
      <c r="SW457" s="370"/>
      <c r="SX457" s="370"/>
      <c r="SY457" s="370"/>
      <c r="SZ457" s="370"/>
      <c r="TA457" s="370"/>
      <c r="TB457" s="370"/>
      <c r="TC457" s="370"/>
      <c r="TD457" s="370"/>
      <c r="TE457" s="370"/>
      <c r="TF457" s="370"/>
      <c r="TG457" s="370"/>
      <c r="TH457" s="370"/>
      <c r="TI457" s="370"/>
      <c r="TJ457" s="370"/>
      <c r="TK457" s="370"/>
      <c r="TL457" s="370"/>
      <c r="TM457" s="370"/>
      <c r="TN457" s="370"/>
      <c r="TO457" s="370"/>
      <c r="TP457" s="370"/>
      <c r="TQ457" s="370"/>
      <c r="TR457" s="370"/>
      <c r="TS457" s="370"/>
      <c r="TT457" s="370"/>
      <c r="TU457" s="370"/>
      <c r="TV457" s="370"/>
      <c r="TW457" s="370"/>
      <c r="TX457" s="370"/>
      <c r="TY457" s="370"/>
      <c r="TZ457" s="370"/>
      <c r="UA457" s="370"/>
      <c r="UB457" s="370"/>
      <c r="UC457" s="370"/>
      <c r="UD457" s="370"/>
      <c r="UE457" s="370"/>
      <c r="UF457" s="370"/>
      <c r="UG457" s="370"/>
      <c r="UH457" s="370"/>
      <c r="UI457" s="370"/>
      <c r="UJ457" s="370"/>
      <c r="UK457" s="370"/>
      <c r="UL457" s="370"/>
      <c r="UM457" s="370"/>
      <c r="UN457" s="370"/>
      <c r="UO457" s="370"/>
      <c r="UP457" s="370"/>
      <c r="UQ457" s="370"/>
      <c r="UR457" s="370"/>
      <c r="US457" s="370"/>
      <c r="UT457" s="370"/>
      <c r="UU457" s="370"/>
      <c r="UV457" s="370"/>
      <c r="UW457" s="370"/>
      <c r="UX457" s="370"/>
      <c r="UY457" s="370"/>
      <c r="UZ457" s="370"/>
      <c r="VA457" s="370"/>
      <c r="VB457" s="370"/>
      <c r="VC457" s="370"/>
      <c r="VD457" s="370"/>
      <c r="VE457" s="370"/>
      <c r="VF457" s="370"/>
      <c r="VG457" s="370"/>
      <c r="VH457" s="370"/>
      <c r="VI457" s="370"/>
      <c r="VJ457" s="370"/>
      <c r="VK457" s="370"/>
      <c r="VL457" s="370"/>
      <c r="VM457" s="370"/>
      <c r="VN457" s="370"/>
      <c r="VO457" s="370"/>
      <c r="VP457" s="370"/>
      <c r="VQ457" s="370"/>
      <c r="VR457" s="370"/>
      <c r="VS457" s="370"/>
      <c r="VT457" s="370"/>
      <c r="VU457" s="370"/>
      <c r="VV457" s="370"/>
      <c r="VW457" s="370"/>
      <c r="VX457" s="370"/>
      <c r="VY457" s="370"/>
      <c r="VZ457" s="370"/>
      <c r="WA457" s="370"/>
      <c r="WB457" s="370"/>
      <c r="WC457" s="370"/>
      <c r="WD457" s="370"/>
      <c r="WE457" s="370"/>
      <c r="WF457" s="370"/>
      <c r="WG457" s="370"/>
      <c r="WH457" s="370"/>
    </row>
    <row r="458" spans="1:606" s="367" customFormat="1" ht="84" customHeight="1">
      <c r="A458" s="359"/>
      <c r="B458" s="262" t="s">
        <v>1015</v>
      </c>
      <c r="C458" s="266" t="s">
        <v>1016</v>
      </c>
      <c r="D458" s="471" t="s">
        <v>893</v>
      </c>
      <c r="E458" s="373" t="s">
        <v>999</v>
      </c>
      <c r="F458" s="475" t="s">
        <v>113</v>
      </c>
      <c r="G458" s="894">
        <v>43466</v>
      </c>
      <c r="H458" s="475" t="s">
        <v>114</v>
      </c>
      <c r="I458" s="603" t="s">
        <v>0</v>
      </c>
      <c r="J458" s="603" t="s">
        <v>544</v>
      </c>
      <c r="K458" s="627" t="s">
        <v>1017</v>
      </c>
      <c r="L458" s="603" t="s">
        <v>54</v>
      </c>
      <c r="M458" s="602">
        <f t="shared" ref="M458:R458" si="48">M459</f>
        <v>0</v>
      </c>
      <c r="N458" s="602">
        <f t="shared" si="48"/>
        <v>0</v>
      </c>
      <c r="O458" s="602">
        <f t="shared" si="48"/>
        <v>0</v>
      </c>
      <c r="P458" s="611">
        <f>P459</f>
        <v>0</v>
      </c>
      <c r="Q458" s="612">
        <f t="shared" si="48"/>
        <v>3276000</v>
      </c>
      <c r="R458" s="612">
        <f t="shared" si="48"/>
        <v>3276000</v>
      </c>
      <c r="S458" s="450"/>
      <c r="T458" s="357"/>
      <c r="U458" s="357"/>
      <c r="V458" s="357"/>
      <c r="W458" s="357"/>
      <c r="X458" s="357"/>
      <c r="Y458" s="357"/>
      <c r="Z458" s="357"/>
      <c r="AA458" s="357"/>
      <c r="AB458" s="357"/>
      <c r="AC458" s="357"/>
      <c r="AD458" s="357"/>
      <c r="AE458" s="357"/>
      <c r="AF458" s="357"/>
      <c r="AG458" s="357"/>
      <c r="AH458" s="357"/>
      <c r="AI458" s="357"/>
      <c r="AJ458" s="357"/>
      <c r="AK458" s="357"/>
      <c r="AL458" s="357"/>
      <c r="AM458" s="357"/>
      <c r="AN458" s="357"/>
      <c r="AO458" s="357"/>
      <c r="AP458" s="357"/>
      <c r="AQ458" s="357"/>
      <c r="AR458" s="357"/>
      <c r="AS458" s="357"/>
      <c r="AT458" s="357"/>
      <c r="AU458" s="357"/>
      <c r="AV458" s="357"/>
      <c r="AW458" s="357"/>
      <c r="AX458" s="357"/>
      <c r="AY458" s="357"/>
      <c r="AZ458" s="357"/>
      <c r="BA458" s="357"/>
      <c r="BB458" s="357"/>
      <c r="BC458" s="357"/>
      <c r="BD458" s="357"/>
      <c r="BE458" s="357"/>
      <c r="BF458" s="358"/>
      <c r="BG458" s="358"/>
      <c r="BH458" s="358"/>
      <c r="BI458" s="358"/>
      <c r="BJ458" s="358"/>
      <c r="BK458" s="358"/>
      <c r="BL458" s="358"/>
      <c r="BM458" s="358"/>
      <c r="BN458" s="358"/>
      <c r="BO458" s="358"/>
      <c r="BP458" s="358"/>
      <c r="BQ458" s="358"/>
      <c r="BR458" s="358"/>
      <c r="BS458" s="358"/>
      <c r="BT458" s="358"/>
      <c r="BU458" s="358"/>
      <c r="BV458" s="358"/>
      <c r="BW458" s="358"/>
      <c r="BX458" s="358"/>
      <c r="BY458" s="358"/>
      <c r="BZ458" s="358"/>
      <c r="CA458" s="358"/>
      <c r="CB458" s="358"/>
      <c r="CC458" s="358"/>
      <c r="CD458" s="358"/>
      <c r="CE458" s="358"/>
      <c r="CF458" s="358"/>
      <c r="CG458" s="358"/>
      <c r="CH458" s="358"/>
      <c r="CI458" s="358"/>
      <c r="CJ458" s="358"/>
      <c r="CK458" s="358"/>
      <c r="CL458" s="358"/>
      <c r="CM458" s="358"/>
      <c r="CN458" s="358"/>
      <c r="CO458" s="358"/>
      <c r="CP458" s="358"/>
      <c r="CQ458" s="358"/>
      <c r="CR458" s="358"/>
      <c r="CS458" s="358"/>
      <c r="CT458" s="358"/>
      <c r="CU458" s="358"/>
      <c r="CV458" s="358"/>
      <c r="CW458" s="358"/>
      <c r="CX458" s="358"/>
      <c r="CY458" s="358"/>
      <c r="CZ458" s="358"/>
      <c r="DA458" s="358"/>
      <c r="DB458" s="358"/>
      <c r="DC458" s="358"/>
      <c r="DD458" s="358"/>
      <c r="DE458" s="358"/>
      <c r="DF458" s="358"/>
      <c r="DG458" s="358"/>
      <c r="DH458" s="358"/>
      <c r="DI458" s="358"/>
      <c r="DJ458" s="358"/>
      <c r="DK458" s="358"/>
      <c r="DL458" s="358"/>
      <c r="DM458" s="358"/>
      <c r="DN458" s="358"/>
      <c r="DO458" s="358"/>
      <c r="DP458" s="358"/>
      <c r="DQ458" s="358"/>
      <c r="DR458" s="358"/>
      <c r="DS458" s="358"/>
      <c r="DT458" s="358"/>
      <c r="DU458" s="358"/>
      <c r="DV458" s="358"/>
      <c r="DW458" s="358"/>
      <c r="DX458" s="358"/>
      <c r="DY458" s="358"/>
      <c r="DZ458" s="358"/>
      <c r="EA458" s="358"/>
      <c r="EB458" s="358"/>
      <c r="EC458" s="358"/>
      <c r="ED458" s="358"/>
      <c r="EE458" s="358"/>
      <c r="EF458" s="358"/>
      <c r="EG458" s="358"/>
      <c r="EH458" s="358"/>
      <c r="EI458" s="358"/>
      <c r="EJ458" s="358"/>
      <c r="EK458" s="358"/>
      <c r="EL458" s="358"/>
      <c r="EM458" s="358"/>
      <c r="EN458" s="358"/>
      <c r="EO458" s="358"/>
      <c r="EP458" s="358"/>
      <c r="EQ458" s="358"/>
      <c r="ER458" s="358"/>
      <c r="ES458" s="358"/>
      <c r="ET458" s="358"/>
      <c r="EU458" s="358"/>
      <c r="EV458" s="358"/>
      <c r="EW458" s="358"/>
      <c r="EX458" s="358"/>
      <c r="EY458" s="358"/>
      <c r="EZ458" s="358"/>
      <c r="FA458" s="358"/>
      <c r="FB458" s="358"/>
      <c r="FC458" s="358"/>
      <c r="FD458" s="358"/>
      <c r="FE458" s="358"/>
      <c r="FF458" s="358"/>
      <c r="FG458" s="358"/>
      <c r="FH458" s="358"/>
      <c r="FI458" s="358"/>
      <c r="FJ458" s="358"/>
      <c r="FK458" s="358"/>
      <c r="FL458" s="358"/>
      <c r="FM458" s="358"/>
      <c r="FN458" s="358"/>
      <c r="FO458" s="358"/>
      <c r="FP458" s="358"/>
      <c r="FQ458" s="358"/>
      <c r="FR458" s="358"/>
      <c r="FS458" s="358"/>
      <c r="FT458" s="358"/>
      <c r="FU458" s="358"/>
      <c r="FV458" s="358"/>
      <c r="FW458" s="358"/>
      <c r="FX458" s="358"/>
      <c r="FY458" s="358"/>
      <c r="FZ458" s="358"/>
      <c r="GA458" s="358"/>
      <c r="GB458" s="358"/>
      <c r="GC458" s="358"/>
      <c r="GD458" s="358"/>
      <c r="GE458" s="358"/>
      <c r="GF458" s="358"/>
      <c r="GG458" s="358"/>
      <c r="GH458" s="358"/>
      <c r="GI458" s="358"/>
      <c r="GJ458" s="358"/>
      <c r="GK458" s="358"/>
      <c r="GL458" s="358"/>
      <c r="GM458" s="358"/>
      <c r="GN458" s="358"/>
      <c r="GO458" s="358"/>
      <c r="GP458" s="358"/>
      <c r="GQ458" s="358"/>
      <c r="GR458" s="358"/>
      <c r="GS458" s="358"/>
      <c r="GT458" s="358"/>
      <c r="GU458" s="358"/>
      <c r="GV458" s="358"/>
      <c r="GW458" s="358"/>
      <c r="GX458" s="358"/>
      <c r="GY458" s="358"/>
      <c r="GZ458" s="358"/>
      <c r="HA458" s="358"/>
      <c r="HB458" s="358"/>
      <c r="HC458" s="358"/>
      <c r="HD458" s="358"/>
      <c r="HE458" s="358"/>
      <c r="HF458" s="358"/>
      <c r="HG458" s="358"/>
      <c r="HH458" s="358"/>
      <c r="HI458" s="358"/>
      <c r="HJ458" s="358"/>
      <c r="HK458" s="358"/>
      <c r="HL458" s="358"/>
      <c r="HM458" s="358"/>
      <c r="HN458" s="358"/>
      <c r="HO458" s="358"/>
      <c r="HP458" s="358"/>
      <c r="HQ458" s="358"/>
      <c r="HR458" s="358"/>
      <c r="HS458" s="358"/>
      <c r="HT458" s="358"/>
      <c r="HU458" s="358"/>
      <c r="HV458" s="358"/>
      <c r="HW458" s="358"/>
      <c r="HX458" s="358"/>
      <c r="HY458" s="358"/>
      <c r="HZ458" s="358"/>
      <c r="IA458" s="358"/>
      <c r="IB458" s="358"/>
      <c r="IC458" s="358"/>
      <c r="ID458" s="358"/>
      <c r="IE458" s="358"/>
      <c r="IF458" s="358"/>
      <c r="IG458" s="358"/>
      <c r="IH458" s="358"/>
      <c r="II458" s="358"/>
      <c r="IJ458" s="358"/>
      <c r="IK458" s="358"/>
      <c r="IL458" s="358"/>
      <c r="IM458" s="358"/>
      <c r="IN458" s="358"/>
      <c r="IO458" s="358"/>
      <c r="IP458" s="358"/>
      <c r="IQ458" s="358"/>
      <c r="IR458" s="358"/>
      <c r="IS458" s="358"/>
      <c r="IT458" s="358"/>
      <c r="IU458" s="358"/>
      <c r="IV458" s="358"/>
      <c r="IW458" s="358"/>
      <c r="IX458" s="358"/>
      <c r="IY458" s="358"/>
      <c r="IZ458" s="358"/>
      <c r="JA458" s="358"/>
      <c r="JB458" s="358"/>
      <c r="JC458" s="358"/>
      <c r="JD458" s="358"/>
      <c r="JE458" s="358"/>
      <c r="JF458" s="358"/>
      <c r="JG458" s="358"/>
      <c r="JH458" s="358"/>
      <c r="JI458" s="358"/>
      <c r="JJ458" s="358"/>
      <c r="JK458" s="358"/>
      <c r="JL458" s="358"/>
      <c r="JM458" s="358"/>
      <c r="JN458" s="358"/>
      <c r="JO458" s="358"/>
      <c r="JP458" s="358"/>
      <c r="JQ458" s="358"/>
      <c r="JR458" s="358"/>
      <c r="JS458" s="358"/>
      <c r="JT458" s="358"/>
      <c r="JU458" s="358"/>
      <c r="JV458" s="358"/>
      <c r="JW458" s="358"/>
      <c r="JX458" s="358"/>
      <c r="JY458" s="358"/>
      <c r="JZ458" s="358"/>
      <c r="KA458" s="358"/>
      <c r="KB458" s="358"/>
      <c r="KC458" s="358"/>
      <c r="KD458" s="358"/>
      <c r="KE458" s="358"/>
      <c r="KF458" s="358"/>
      <c r="KG458" s="358"/>
      <c r="KH458" s="358"/>
      <c r="KI458" s="358"/>
      <c r="KJ458" s="358"/>
      <c r="KK458" s="358"/>
      <c r="KL458" s="358"/>
      <c r="KM458" s="358"/>
      <c r="KN458" s="358"/>
      <c r="KO458" s="358"/>
      <c r="KP458" s="358"/>
      <c r="KQ458" s="358"/>
      <c r="KR458" s="358"/>
      <c r="KS458" s="358"/>
      <c r="KT458" s="358"/>
      <c r="KU458" s="358"/>
      <c r="KV458" s="358"/>
      <c r="KW458" s="358"/>
      <c r="KX458" s="358"/>
      <c r="KY458" s="358"/>
      <c r="KZ458" s="358"/>
      <c r="LA458" s="358"/>
      <c r="LB458" s="358"/>
      <c r="LC458" s="358"/>
      <c r="LD458" s="358"/>
      <c r="LE458" s="358"/>
      <c r="LF458" s="358"/>
      <c r="LG458" s="358"/>
      <c r="LH458" s="358"/>
      <c r="LI458" s="358"/>
      <c r="LJ458" s="358"/>
      <c r="LK458" s="358"/>
      <c r="LL458" s="358"/>
      <c r="LM458" s="358"/>
      <c r="LN458" s="358"/>
      <c r="LO458" s="358"/>
      <c r="LP458" s="358"/>
      <c r="LQ458" s="358"/>
      <c r="LR458" s="358"/>
      <c r="LS458" s="358"/>
      <c r="LT458" s="358"/>
      <c r="LU458" s="358"/>
      <c r="LV458" s="358"/>
      <c r="LW458" s="358"/>
      <c r="LX458" s="358"/>
      <c r="LY458" s="358"/>
      <c r="LZ458" s="358"/>
      <c r="MA458" s="358"/>
      <c r="MB458" s="358"/>
      <c r="MC458" s="358"/>
      <c r="MD458" s="358"/>
      <c r="ME458" s="358"/>
      <c r="MF458" s="358"/>
      <c r="MG458" s="358"/>
      <c r="MH458" s="358"/>
      <c r="MI458" s="358"/>
      <c r="MJ458" s="358"/>
      <c r="MK458" s="358"/>
      <c r="ML458" s="358"/>
      <c r="MM458" s="358"/>
      <c r="MN458" s="358"/>
      <c r="MO458" s="358"/>
      <c r="MP458" s="358"/>
      <c r="MQ458" s="358"/>
      <c r="MR458" s="358"/>
      <c r="MS458" s="358"/>
      <c r="MT458" s="358"/>
      <c r="MU458" s="358"/>
      <c r="MV458" s="358"/>
      <c r="MW458" s="358"/>
      <c r="MX458" s="358"/>
      <c r="MY458" s="358"/>
      <c r="MZ458" s="358"/>
      <c r="NA458" s="358"/>
      <c r="NB458" s="358"/>
      <c r="NC458" s="358"/>
      <c r="ND458" s="358"/>
      <c r="NE458" s="358"/>
      <c r="NF458" s="358"/>
      <c r="NG458" s="358"/>
      <c r="NH458" s="358"/>
      <c r="NI458" s="358"/>
      <c r="NJ458" s="358"/>
      <c r="NK458" s="358"/>
      <c r="NL458" s="358"/>
      <c r="NM458" s="358"/>
      <c r="NN458" s="358"/>
      <c r="NO458" s="358"/>
      <c r="NP458" s="358"/>
      <c r="NQ458" s="358"/>
      <c r="NR458" s="358"/>
      <c r="NS458" s="358"/>
      <c r="NT458" s="358"/>
      <c r="NU458" s="358"/>
      <c r="NV458" s="358"/>
      <c r="NW458" s="358"/>
      <c r="NX458" s="358"/>
      <c r="NY458" s="358"/>
      <c r="NZ458" s="358"/>
      <c r="OA458" s="358"/>
      <c r="OB458" s="358"/>
      <c r="OC458" s="358"/>
      <c r="OD458" s="358"/>
      <c r="OE458" s="358"/>
      <c r="OF458" s="358"/>
      <c r="OG458" s="358"/>
      <c r="OH458" s="358"/>
      <c r="OI458" s="358"/>
      <c r="OJ458" s="358"/>
      <c r="OK458" s="358"/>
      <c r="OL458" s="358"/>
      <c r="OM458" s="358"/>
      <c r="ON458" s="358"/>
      <c r="OO458" s="358"/>
      <c r="OP458" s="358"/>
      <c r="OQ458" s="358"/>
      <c r="OR458" s="358"/>
      <c r="OS458" s="358"/>
      <c r="OT458" s="358"/>
      <c r="OU458" s="358"/>
      <c r="OV458" s="358"/>
      <c r="OW458" s="358"/>
      <c r="OX458" s="358"/>
      <c r="OY458" s="358"/>
      <c r="OZ458" s="358"/>
      <c r="PA458" s="358"/>
      <c r="PB458" s="358"/>
      <c r="PC458" s="358"/>
      <c r="PD458" s="358"/>
      <c r="PE458" s="358"/>
      <c r="PF458" s="358"/>
      <c r="PG458" s="358"/>
      <c r="PH458" s="358"/>
      <c r="PI458" s="358"/>
      <c r="PJ458" s="358"/>
      <c r="PK458" s="358"/>
      <c r="PL458" s="358"/>
      <c r="PM458" s="358"/>
      <c r="PN458" s="358"/>
      <c r="PO458" s="358"/>
      <c r="PP458" s="358"/>
      <c r="PQ458" s="358"/>
      <c r="PR458" s="358"/>
      <c r="PS458" s="358"/>
      <c r="PT458" s="358"/>
      <c r="PU458" s="358"/>
      <c r="PV458" s="358"/>
      <c r="PW458" s="358"/>
      <c r="PX458" s="358"/>
      <c r="PY458" s="358"/>
      <c r="PZ458" s="358"/>
      <c r="QA458" s="358"/>
      <c r="QB458" s="358"/>
      <c r="QC458" s="358"/>
      <c r="QD458" s="358"/>
      <c r="QE458" s="358"/>
      <c r="QF458" s="358"/>
      <c r="QG458" s="358"/>
      <c r="QH458" s="358"/>
      <c r="QI458" s="358"/>
      <c r="QJ458" s="358"/>
      <c r="QK458" s="358"/>
      <c r="QL458" s="358"/>
      <c r="QM458" s="358"/>
      <c r="QN458" s="358"/>
      <c r="QO458" s="358"/>
      <c r="QP458" s="358"/>
      <c r="QQ458" s="358"/>
      <c r="QR458" s="358"/>
      <c r="QS458" s="358"/>
      <c r="QT458" s="358"/>
      <c r="QU458" s="358"/>
      <c r="QV458" s="358"/>
      <c r="QW458" s="358"/>
      <c r="QX458" s="358"/>
      <c r="QY458" s="358"/>
      <c r="QZ458" s="358"/>
      <c r="RA458" s="358"/>
      <c r="RB458" s="358"/>
      <c r="RC458" s="358"/>
      <c r="RD458" s="358"/>
      <c r="RE458" s="358"/>
      <c r="RF458" s="358"/>
      <c r="RG458" s="358"/>
      <c r="RH458" s="358"/>
      <c r="RI458" s="358"/>
      <c r="RJ458" s="358"/>
      <c r="RK458" s="358"/>
      <c r="RL458" s="358"/>
      <c r="RM458" s="358"/>
      <c r="RN458" s="358"/>
      <c r="RO458" s="358"/>
      <c r="RP458" s="358"/>
      <c r="RQ458" s="358"/>
      <c r="RR458" s="358"/>
      <c r="RS458" s="358"/>
      <c r="RT458" s="358"/>
      <c r="RU458" s="358"/>
      <c r="RV458" s="358"/>
      <c r="RW458" s="358"/>
      <c r="RX458" s="358"/>
      <c r="RY458" s="358"/>
      <c r="RZ458" s="358"/>
      <c r="SA458" s="358"/>
      <c r="SB458" s="358"/>
      <c r="SC458" s="358"/>
      <c r="SD458" s="358"/>
      <c r="SE458" s="358"/>
      <c r="SF458" s="358"/>
      <c r="SG458" s="358"/>
      <c r="SH458" s="358"/>
      <c r="SI458" s="358"/>
      <c r="SJ458" s="358"/>
      <c r="SK458" s="358"/>
      <c r="SL458" s="358"/>
      <c r="SM458" s="358"/>
      <c r="SN458" s="358"/>
      <c r="SO458" s="358"/>
      <c r="SP458" s="358"/>
      <c r="SQ458" s="358"/>
      <c r="SR458" s="358"/>
      <c r="SS458" s="358"/>
      <c r="ST458" s="358"/>
      <c r="SU458" s="358"/>
      <c r="SV458" s="358"/>
      <c r="SW458" s="358"/>
      <c r="SX458" s="358"/>
      <c r="SY458" s="358"/>
      <c r="SZ458" s="358"/>
      <c r="TA458" s="358"/>
      <c r="TB458" s="358"/>
      <c r="TC458" s="358"/>
      <c r="TD458" s="358"/>
      <c r="TE458" s="358"/>
      <c r="TF458" s="358"/>
      <c r="TG458" s="358"/>
      <c r="TH458" s="358"/>
      <c r="TI458" s="358"/>
      <c r="TJ458" s="358"/>
      <c r="TK458" s="358"/>
      <c r="TL458" s="358"/>
      <c r="TM458" s="358"/>
      <c r="TN458" s="358"/>
      <c r="TO458" s="358"/>
      <c r="TP458" s="358"/>
      <c r="TQ458" s="358"/>
      <c r="TR458" s="358"/>
      <c r="TS458" s="358"/>
      <c r="TT458" s="358"/>
      <c r="TU458" s="358"/>
      <c r="TV458" s="358"/>
      <c r="TW458" s="358"/>
      <c r="TX458" s="358"/>
      <c r="TY458" s="358"/>
      <c r="TZ458" s="358"/>
      <c r="UA458" s="358"/>
      <c r="UB458" s="358"/>
      <c r="UC458" s="358"/>
      <c r="UD458" s="358"/>
      <c r="UE458" s="358"/>
      <c r="UF458" s="358"/>
      <c r="UG458" s="358"/>
      <c r="UH458" s="358"/>
      <c r="UI458" s="358"/>
      <c r="UJ458" s="358"/>
      <c r="UK458" s="358"/>
      <c r="UL458" s="358"/>
      <c r="UM458" s="358"/>
      <c r="UN458" s="358"/>
      <c r="UO458" s="358"/>
      <c r="UP458" s="358"/>
      <c r="UQ458" s="358"/>
      <c r="UR458" s="358"/>
      <c r="US458" s="358"/>
      <c r="UT458" s="358"/>
      <c r="UU458" s="358"/>
      <c r="UV458" s="358"/>
      <c r="UW458" s="358"/>
      <c r="UX458" s="358"/>
      <c r="UY458" s="358"/>
      <c r="UZ458" s="358"/>
      <c r="VA458" s="358"/>
      <c r="VB458" s="358"/>
      <c r="VC458" s="358"/>
      <c r="VD458" s="358"/>
      <c r="VE458" s="358"/>
      <c r="VF458" s="358"/>
      <c r="VG458" s="358"/>
      <c r="VH458" s="358"/>
      <c r="VI458" s="358"/>
      <c r="VJ458" s="358"/>
      <c r="VK458" s="358"/>
      <c r="VL458" s="358"/>
      <c r="VM458" s="358"/>
      <c r="VN458" s="358"/>
      <c r="VO458" s="358"/>
      <c r="VP458" s="358"/>
      <c r="VQ458" s="358"/>
      <c r="VR458" s="358"/>
      <c r="VS458" s="358"/>
      <c r="VT458" s="358"/>
      <c r="VU458" s="358"/>
      <c r="VV458" s="358"/>
      <c r="VW458" s="358"/>
      <c r="VX458" s="358"/>
      <c r="VY458" s="358"/>
      <c r="VZ458" s="358"/>
      <c r="WA458" s="358"/>
      <c r="WB458" s="358"/>
      <c r="WC458" s="358"/>
      <c r="WD458" s="358"/>
      <c r="WE458" s="358"/>
      <c r="WF458" s="358"/>
      <c r="WG458" s="358"/>
      <c r="WH458" s="358"/>
    </row>
    <row r="459" spans="1:606" s="357" customFormat="1" ht="60.75" customHeight="1">
      <c r="A459" s="359"/>
      <c r="B459" s="209"/>
      <c r="C459" s="222"/>
      <c r="D459" s="180"/>
      <c r="E459" s="454"/>
      <c r="F459" s="473"/>
      <c r="G459" s="902"/>
      <c r="H459" s="473"/>
      <c r="I459" s="603" t="s">
        <v>0</v>
      </c>
      <c r="J459" s="603" t="s">
        <v>544</v>
      </c>
      <c r="K459" s="627" t="s">
        <v>1017</v>
      </c>
      <c r="L459" s="603" t="s">
        <v>5</v>
      </c>
      <c r="M459" s="604">
        <v>0</v>
      </c>
      <c r="N459" s="604"/>
      <c r="O459" s="604">
        <v>0</v>
      </c>
      <c r="P459" s="605">
        <v>0</v>
      </c>
      <c r="Q459" s="606">
        <v>3276000</v>
      </c>
      <c r="R459" s="606">
        <v>3276000</v>
      </c>
      <c r="S459" s="364">
        <v>3</v>
      </c>
      <c r="BF459" s="358"/>
      <c r="BG459" s="358"/>
      <c r="BH459" s="358"/>
      <c r="BI459" s="358"/>
      <c r="BJ459" s="358"/>
      <c r="BK459" s="358"/>
      <c r="BL459" s="358"/>
      <c r="BM459" s="358"/>
      <c r="BN459" s="358"/>
      <c r="BO459" s="358"/>
      <c r="BP459" s="358"/>
      <c r="BQ459" s="358"/>
      <c r="BR459" s="358"/>
      <c r="BS459" s="358"/>
      <c r="BT459" s="358"/>
      <c r="BU459" s="358"/>
      <c r="BV459" s="358"/>
      <c r="BW459" s="358"/>
      <c r="BX459" s="358"/>
      <c r="BY459" s="358"/>
      <c r="BZ459" s="358"/>
      <c r="CA459" s="358"/>
      <c r="CB459" s="358"/>
      <c r="CC459" s="358"/>
      <c r="CD459" s="358"/>
      <c r="CE459" s="358"/>
      <c r="CF459" s="358"/>
      <c r="CG459" s="358"/>
      <c r="CH459" s="358"/>
      <c r="CI459" s="358"/>
      <c r="CJ459" s="358"/>
      <c r="CK459" s="358"/>
      <c r="CL459" s="358"/>
      <c r="CM459" s="358"/>
      <c r="CN459" s="358"/>
      <c r="CO459" s="358"/>
      <c r="CP459" s="358"/>
      <c r="CQ459" s="358"/>
      <c r="CR459" s="358"/>
      <c r="CS459" s="358"/>
      <c r="CT459" s="358"/>
      <c r="CU459" s="358"/>
      <c r="CV459" s="358"/>
      <c r="CW459" s="358"/>
      <c r="CX459" s="358"/>
      <c r="CY459" s="358"/>
      <c r="CZ459" s="358"/>
      <c r="DA459" s="358"/>
      <c r="DB459" s="358"/>
      <c r="DC459" s="358"/>
      <c r="DD459" s="358"/>
      <c r="DE459" s="358"/>
      <c r="DF459" s="358"/>
      <c r="DG459" s="358"/>
      <c r="DH459" s="358"/>
      <c r="DI459" s="358"/>
      <c r="DJ459" s="358"/>
      <c r="DK459" s="358"/>
      <c r="DL459" s="358"/>
      <c r="DM459" s="358"/>
      <c r="DN459" s="358"/>
      <c r="DO459" s="358"/>
      <c r="DP459" s="358"/>
      <c r="DQ459" s="358"/>
      <c r="DR459" s="358"/>
      <c r="DS459" s="358"/>
      <c r="DT459" s="358"/>
      <c r="DU459" s="358"/>
      <c r="DV459" s="358"/>
      <c r="DW459" s="358"/>
      <c r="DX459" s="358"/>
      <c r="DY459" s="358"/>
      <c r="DZ459" s="358"/>
      <c r="EA459" s="358"/>
      <c r="EB459" s="358"/>
      <c r="EC459" s="358"/>
      <c r="ED459" s="358"/>
      <c r="EE459" s="358"/>
      <c r="EF459" s="358"/>
      <c r="EG459" s="358"/>
      <c r="EH459" s="358"/>
      <c r="EI459" s="358"/>
      <c r="EJ459" s="358"/>
      <c r="EK459" s="358"/>
      <c r="EL459" s="358"/>
      <c r="EM459" s="358"/>
      <c r="EN459" s="358"/>
      <c r="EO459" s="358"/>
      <c r="EP459" s="358"/>
      <c r="EQ459" s="358"/>
      <c r="ER459" s="358"/>
      <c r="ES459" s="358"/>
      <c r="ET459" s="358"/>
      <c r="EU459" s="358"/>
      <c r="EV459" s="358"/>
      <c r="EW459" s="358"/>
      <c r="EX459" s="358"/>
      <c r="EY459" s="358"/>
      <c r="EZ459" s="358"/>
      <c r="FA459" s="358"/>
      <c r="FB459" s="358"/>
      <c r="FC459" s="358"/>
      <c r="FD459" s="358"/>
      <c r="FE459" s="358"/>
      <c r="FF459" s="358"/>
      <c r="FG459" s="358"/>
      <c r="FH459" s="358"/>
      <c r="FI459" s="358"/>
      <c r="FJ459" s="358"/>
      <c r="FK459" s="358"/>
      <c r="FL459" s="358"/>
      <c r="FM459" s="358"/>
      <c r="FN459" s="358"/>
      <c r="FO459" s="358"/>
      <c r="FP459" s="358"/>
      <c r="FQ459" s="358"/>
      <c r="FR459" s="358"/>
      <c r="FS459" s="358"/>
      <c r="FT459" s="358"/>
      <c r="FU459" s="358"/>
      <c r="FV459" s="358"/>
      <c r="FW459" s="358"/>
      <c r="FX459" s="358"/>
      <c r="FY459" s="358"/>
      <c r="FZ459" s="358"/>
      <c r="GA459" s="358"/>
      <c r="GB459" s="358"/>
      <c r="GC459" s="358"/>
      <c r="GD459" s="358"/>
      <c r="GE459" s="358"/>
      <c r="GF459" s="358"/>
      <c r="GG459" s="358"/>
      <c r="GH459" s="358"/>
      <c r="GI459" s="358"/>
      <c r="GJ459" s="358"/>
      <c r="GK459" s="358"/>
      <c r="GL459" s="358"/>
      <c r="GM459" s="358"/>
      <c r="GN459" s="358"/>
      <c r="GO459" s="358"/>
      <c r="GP459" s="358"/>
      <c r="GQ459" s="358"/>
      <c r="GR459" s="358"/>
      <c r="GS459" s="358"/>
      <c r="GT459" s="358"/>
      <c r="GU459" s="358"/>
      <c r="GV459" s="358"/>
      <c r="GW459" s="358"/>
      <c r="GX459" s="358"/>
      <c r="GY459" s="358"/>
      <c r="GZ459" s="358"/>
      <c r="HA459" s="358"/>
      <c r="HB459" s="358"/>
      <c r="HC459" s="358"/>
      <c r="HD459" s="358"/>
      <c r="HE459" s="358"/>
      <c r="HF459" s="358"/>
      <c r="HG459" s="358"/>
      <c r="HH459" s="358"/>
      <c r="HI459" s="358"/>
      <c r="HJ459" s="358"/>
      <c r="HK459" s="358"/>
      <c r="HL459" s="358"/>
      <c r="HM459" s="358"/>
      <c r="HN459" s="358"/>
      <c r="HO459" s="358"/>
      <c r="HP459" s="358"/>
      <c r="HQ459" s="358"/>
      <c r="HR459" s="358"/>
      <c r="HS459" s="358"/>
      <c r="HT459" s="358"/>
      <c r="HU459" s="358"/>
      <c r="HV459" s="358"/>
      <c r="HW459" s="358"/>
      <c r="HX459" s="358"/>
      <c r="HY459" s="358"/>
      <c r="HZ459" s="358"/>
      <c r="IA459" s="358"/>
      <c r="IB459" s="358"/>
      <c r="IC459" s="358"/>
      <c r="ID459" s="358"/>
      <c r="IE459" s="358"/>
      <c r="IF459" s="358"/>
      <c r="IG459" s="358"/>
      <c r="IH459" s="358"/>
      <c r="II459" s="358"/>
      <c r="IJ459" s="358"/>
      <c r="IK459" s="358"/>
      <c r="IL459" s="358"/>
      <c r="IM459" s="358"/>
      <c r="IN459" s="358"/>
      <c r="IO459" s="358"/>
      <c r="IP459" s="358"/>
      <c r="IQ459" s="358"/>
      <c r="IR459" s="358"/>
      <c r="IS459" s="358"/>
      <c r="IT459" s="358"/>
      <c r="IU459" s="358"/>
      <c r="IV459" s="358"/>
      <c r="IW459" s="358"/>
      <c r="IX459" s="358"/>
      <c r="IY459" s="358"/>
      <c r="IZ459" s="358"/>
      <c r="JA459" s="358"/>
      <c r="JB459" s="358"/>
      <c r="JC459" s="358"/>
      <c r="JD459" s="358"/>
      <c r="JE459" s="358"/>
      <c r="JF459" s="358"/>
      <c r="JG459" s="358"/>
      <c r="JH459" s="358"/>
      <c r="JI459" s="358"/>
      <c r="JJ459" s="358"/>
      <c r="JK459" s="358"/>
      <c r="JL459" s="358"/>
      <c r="JM459" s="358"/>
      <c r="JN459" s="358"/>
      <c r="JO459" s="358"/>
      <c r="JP459" s="358"/>
      <c r="JQ459" s="358"/>
      <c r="JR459" s="358"/>
      <c r="JS459" s="358"/>
      <c r="JT459" s="358"/>
      <c r="JU459" s="358"/>
      <c r="JV459" s="358"/>
      <c r="JW459" s="358"/>
      <c r="JX459" s="358"/>
      <c r="JY459" s="358"/>
      <c r="JZ459" s="358"/>
      <c r="KA459" s="358"/>
      <c r="KB459" s="358"/>
      <c r="KC459" s="358"/>
      <c r="KD459" s="358"/>
      <c r="KE459" s="358"/>
      <c r="KF459" s="358"/>
      <c r="KG459" s="358"/>
      <c r="KH459" s="358"/>
      <c r="KI459" s="358"/>
      <c r="KJ459" s="358"/>
      <c r="KK459" s="358"/>
      <c r="KL459" s="358"/>
      <c r="KM459" s="358"/>
      <c r="KN459" s="358"/>
      <c r="KO459" s="358"/>
      <c r="KP459" s="358"/>
      <c r="KQ459" s="358"/>
      <c r="KR459" s="358"/>
      <c r="KS459" s="358"/>
      <c r="KT459" s="358"/>
      <c r="KU459" s="358"/>
      <c r="KV459" s="358"/>
      <c r="KW459" s="358"/>
      <c r="KX459" s="358"/>
      <c r="KY459" s="358"/>
      <c r="KZ459" s="358"/>
      <c r="LA459" s="358"/>
      <c r="LB459" s="358"/>
      <c r="LC459" s="358"/>
      <c r="LD459" s="358"/>
      <c r="LE459" s="358"/>
      <c r="LF459" s="358"/>
      <c r="LG459" s="358"/>
      <c r="LH459" s="358"/>
      <c r="LI459" s="358"/>
      <c r="LJ459" s="358"/>
      <c r="LK459" s="358"/>
      <c r="LL459" s="358"/>
      <c r="LM459" s="358"/>
      <c r="LN459" s="358"/>
      <c r="LO459" s="358"/>
      <c r="LP459" s="358"/>
      <c r="LQ459" s="358"/>
      <c r="LR459" s="358"/>
      <c r="LS459" s="358"/>
      <c r="LT459" s="358"/>
      <c r="LU459" s="358"/>
      <c r="LV459" s="358"/>
      <c r="LW459" s="358"/>
      <c r="LX459" s="358"/>
      <c r="LY459" s="358"/>
      <c r="LZ459" s="358"/>
      <c r="MA459" s="358"/>
      <c r="MB459" s="358"/>
      <c r="MC459" s="358"/>
      <c r="MD459" s="358"/>
      <c r="ME459" s="358"/>
      <c r="MF459" s="358"/>
      <c r="MG459" s="358"/>
      <c r="MH459" s="358"/>
      <c r="MI459" s="358"/>
      <c r="MJ459" s="358"/>
      <c r="MK459" s="358"/>
      <c r="ML459" s="358"/>
      <c r="MM459" s="358"/>
      <c r="MN459" s="358"/>
      <c r="MO459" s="358"/>
      <c r="MP459" s="358"/>
      <c r="MQ459" s="358"/>
      <c r="MR459" s="358"/>
      <c r="MS459" s="358"/>
      <c r="MT459" s="358"/>
      <c r="MU459" s="358"/>
      <c r="MV459" s="358"/>
      <c r="MW459" s="358"/>
      <c r="MX459" s="358"/>
      <c r="MY459" s="358"/>
      <c r="MZ459" s="358"/>
      <c r="NA459" s="358"/>
      <c r="NB459" s="358"/>
      <c r="NC459" s="358"/>
      <c r="ND459" s="358"/>
      <c r="NE459" s="358"/>
      <c r="NF459" s="358"/>
      <c r="NG459" s="358"/>
      <c r="NH459" s="358"/>
      <c r="NI459" s="358"/>
      <c r="NJ459" s="358"/>
      <c r="NK459" s="358"/>
      <c r="NL459" s="358"/>
      <c r="NM459" s="358"/>
      <c r="NN459" s="358"/>
      <c r="NO459" s="358"/>
      <c r="NP459" s="358"/>
      <c r="NQ459" s="358"/>
      <c r="NR459" s="358"/>
      <c r="NS459" s="358"/>
      <c r="NT459" s="358"/>
      <c r="NU459" s="358"/>
      <c r="NV459" s="358"/>
      <c r="NW459" s="358"/>
      <c r="NX459" s="358"/>
      <c r="NY459" s="358"/>
      <c r="NZ459" s="358"/>
      <c r="OA459" s="358"/>
      <c r="OB459" s="358"/>
      <c r="OC459" s="358"/>
      <c r="OD459" s="358"/>
      <c r="OE459" s="358"/>
      <c r="OF459" s="358"/>
      <c r="OG459" s="358"/>
      <c r="OH459" s="358"/>
      <c r="OI459" s="358"/>
      <c r="OJ459" s="358"/>
      <c r="OK459" s="358"/>
      <c r="OL459" s="358"/>
      <c r="OM459" s="358"/>
      <c r="ON459" s="358"/>
      <c r="OO459" s="358"/>
      <c r="OP459" s="358"/>
      <c r="OQ459" s="358"/>
      <c r="OR459" s="358"/>
      <c r="OS459" s="358"/>
      <c r="OT459" s="358"/>
      <c r="OU459" s="358"/>
      <c r="OV459" s="358"/>
      <c r="OW459" s="358"/>
      <c r="OX459" s="358"/>
      <c r="OY459" s="358"/>
      <c r="OZ459" s="358"/>
      <c r="PA459" s="358"/>
      <c r="PB459" s="358"/>
      <c r="PC459" s="358"/>
      <c r="PD459" s="358"/>
      <c r="PE459" s="358"/>
      <c r="PF459" s="358"/>
      <c r="PG459" s="358"/>
      <c r="PH459" s="358"/>
      <c r="PI459" s="358"/>
      <c r="PJ459" s="358"/>
      <c r="PK459" s="358"/>
      <c r="PL459" s="358"/>
      <c r="PM459" s="358"/>
      <c r="PN459" s="358"/>
      <c r="PO459" s="358"/>
      <c r="PP459" s="358"/>
      <c r="PQ459" s="358"/>
      <c r="PR459" s="358"/>
      <c r="PS459" s="358"/>
      <c r="PT459" s="358"/>
      <c r="PU459" s="358"/>
      <c r="PV459" s="358"/>
      <c r="PW459" s="358"/>
      <c r="PX459" s="358"/>
      <c r="PY459" s="358"/>
      <c r="PZ459" s="358"/>
      <c r="QA459" s="358"/>
      <c r="QB459" s="358"/>
      <c r="QC459" s="358"/>
      <c r="QD459" s="358"/>
      <c r="QE459" s="358"/>
      <c r="QF459" s="358"/>
      <c r="QG459" s="358"/>
      <c r="QH459" s="358"/>
      <c r="QI459" s="358"/>
      <c r="QJ459" s="358"/>
      <c r="QK459" s="358"/>
      <c r="QL459" s="358"/>
      <c r="QM459" s="358"/>
      <c r="QN459" s="358"/>
      <c r="QO459" s="358"/>
      <c r="QP459" s="358"/>
      <c r="QQ459" s="358"/>
      <c r="QR459" s="358"/>
      <c r="QS459" s="358"/>
      <c r="QT459" s="358"/>
      <c r="QU459" s="358"/>
      <c r="QV459" s="358"/>
      <c r="QW459" s="358"/>
      <c r="QX459" s="358"/>
      <c r="QY459" s="358"/>
      <c r="QZ459" s="358"/>
      <c r="RA459" s="358"/>
      <c r="RB459" s="358"/>
      <c r="RC459" s="358"/>
      <c r="RD459" s="358"/>
      <c r="RE459" s="358"/>
      <c r="RF459" s="358"/>
      <c r="RG459" s="358"/>
      <c r="RH459" s="358"/>
      <c r="RI459" s="358"/>
      <c r="RJ459" s="358"/>
      <c r="RK459" s="358"/>
      <c r="RL459" s="358"/>
      <c r="RM459" s="358"/>
      <c r="RN459" s="358"/>
      <c r="RO459" s="358"/>
      <c r="RP459" s="358"/>
      <c r="RQ459" s="358"/>
      <c r="RR459" s="358"/>
      <c r="RS459" s="358"/>
      <c r="RT459" s="358"/>
      <c r="RU459" s="358"/>
      <c r="RV459" s="358"/>
      <c r="RW459" s="358"/>
      <c r="RX459" s="358"/>
      <c r="RY459" s="358"/>
      <c r="RZ459" s="358"/>
      <c r="SA459" s="358"/>
      <c r="SB459" s="358"/>
      <c r="SC459" s="358"/>
      <c r="SD459" s="358"/>
      <c r="SE459" s="358"/>
      <c r="SF459" s="358"/>
      <c r="SG459" s="358"/>
      <c r="SH459" s="358"/>
      <c r="SI459" s="358"/>
      <c r="SJ459" s="358"/>
      <c r="SK459" s="358"/>
      <c r="SL459" s="358"/>
      <c r="SM459" s="358"/>
      <c r="SN459" s="358"/>
      <c r="SO459" s="358"/>
      <c r="SP459" s="358"/>
      <c r="SQ459" s="358"/>
      <c r="SR459" s="358"/>
      <c r="SS459" s="358"/>
      <c r="ST459" s="358"/>
      <c r="SU459" s="358"/>
      <c r="SV459" s="358"/>
      <c r="SW459" s="358"/>
      <c r="SX459" s="358"/>
      <c r="SY459" s="358"/>
      <c r="SZ459" s="358"/>
      <c r="TA459" s="358"/>
      <c r="TB459" s="358"/>
      <c r="TC459" s="358"/>
      <c r="TD459" s="358"/>
      <c r="TE459" s="358"/>
      <c r="TF459" s="358"/>
      <c r="TG459" s="358"/>
      <c r="TH459" s="358"/>
      <c r="TI459" s="358"/>
      <c r="TJ459" s="358"/>
      <c r="TK459" s="358"/>
      <c r="TL459" s="358"/>
      <c r="TM459" s="358"/>
      <c r="TN459" s="358"/>
      <c r="TO459" s="358"/>
      <c r="TP459" s="358"/>
      <c r="TQ459" s="358"/>
      <c r="TR459" s="358"/>
      <c r="TS459" s="358"/>
      <c r="TT459" s="358"/>
      <c r="TU459" s="358"/>
      <c r="TV459" s="358"/>
      <c r="TW459" s="358"/>
      <c r="TX459" s="358"/>
      <c r="TY459" s="358"/>
      <c r="TZ459" s="358"/>
      <c r="UA459" s="358"/>
      <c r="UB459" s="358"/>
      <c r="UC459" s="358"/>
      <c r="UD459" s="358"/>
      <c r="UE459" s="358"/>
      <c r="UF459" s="358"/>
      <c r="UG459" s="358"/>
      <c r="UH459" s="358"/>
      <c r="UI459" s="358"/>
      <c r="UJ459" s="358"/>
      <c r="UK459" s="358"/>
      <c r="UL459" s="358"/>
      <c r="UM459" s="358"/>
      <c r="UN459" s="358"/>
      <c r="UO459" s="358"/>
      <c r="UP459" s="358"/>
      <c r="UQ459" s="358"/>
      <c r="UR459" s="358"/>
      <c r="US459" s="358"/>
      <c r="UT459" s="358"/>
      <c r="UU459" s="358"/>
      <c r="UV459" s="358"/>
      <c r="UW459" s="358"/>
      <c r="UX459" s="358"/>
      <c r="UY459" s="358"/>
      <c r="UZ459" s="358"/>
      <c r="VA459" s="358"/>
      <c r="VB459" s="358"/>
      <c r="VC459" s="358"/>
      <c r="VD459" s="358"/>
      <c r="VE459" s="358"/>
      <c r="VF459" s="358"/>
      <c r="VG459" s="358"/>
      <c r="VH459" s="358"/>
      <c r="VI459" s="358"/>
      <c r="VJ459" s="358"/>
      <c r="VK459" s="358"/>
      <c r="VL459" s="358"/>
      <c r="VM459" s="358"/>
      <c r="VN459" s="358"/>
      <c r="VO459" s="358"/>
      <c r="VP459" s="358"/>
      <c r="VQ459" s="358"/>
      <c r="VR459" s="358"/>
      <c r="VS459" s="358"/>
      <c r="VT459" s="358"/>
      <c r="VU459" s="358"/>
      <c r="VV459" s="358"/>
      <c r="VW459" s="358"/>
      <c r="VX459" s="358"/>
      <c r="VY459" s="358"/>
      <c r="VZ459" s="358"/>
      <c r="WA459" s="358"/>
      <c r="WB459" s="358"/>
      <c r="WC459" s="358"/>
      <c r="WD459" s="358"/>
      <c r="WE459" s="358"/>
      <c r="WF459" s="358"/>
      <c r="WG459" s="358"/>
      <c r="WH459" s="358"/>
    </row>
    <row r="460" spans="1:606" s="361" customFormat="1" ht="99.75" customHeight="1">
      <c r="A460" s="359"/>
      <c r="B460" s="262" t="s">
        <v>1018</v>
      </c>
      <c r="C460" s="266" t="s">
        <v>1019</v>
      </c>
      <c r="D460" s="180"/>
      <c r="E460" s="545"/>
      <c r="F460" s="473"/>
      <c r="G460" s="902"/>
      <c r="H460" s="473"/>
      <c r="I460" s="603" t="s">
        <v>0</v>
      </c>
      <c r="J460" s="603" t="s">
        <v>544</v>
      </c>
      <c r="K460" s="627" t="s">
        <v>1020</v>
      </c>
      <c r="L460" s="603" t="s">
        <v>54</v>
      </c>
      <c r="M460" s="602">
        <f t="shared" ref="M460:R460" si="49">M461</f>
        <v>0</v>
      </c>
      <c r="N460" s="604">
        <f t="shared" si="49"/>
        <v>0</v>
      </c>
      <c r="O460" s="604">
        <f t="shared" si="49"/>
        <v>0</v>
      </c>
      <c r="P460" s="611">
        <f t="shared" si="49"/>
        <v>0</v>
      </c>
      <c r="Q460" s="612">
        <f t="shared" si="49"/>
        <v>924000</v>
      </c>
      <c r="R460" s="612">
        <f t="shared" si="49"/>
        <v>924000</v>
      </c>
      <c r="S460" s="364"/>
      <c r="T460" s="357"/>
      <c r="U460" s="357"/>
      <c r="V460" s="357"/>
      <c r="W460" s="357"/>
      <c r="X460" s="357"/>
      <c r="Y460" s="357"/>
      <c r="Z460" s="357"/>
      <c r="AA460" s="357"/>
      <c r="AB460" s="357"/>
      <c r="AC460" s="357"/>
      <c r="AD460" s="357"/>
      <c r="AE460" s="357"/>
      <c r="AF460" s="357"/>
      <c r="AG460" s="357"/>
      <c r="AH460" s="357"/>
      <c r="AI460" s="357"/>
      <c r="AJ460" s="357"/>
      <c r="AK460" s="357"/>
      <c r="AL460" s="357"/>
      <c r="AM460" s="357"/>
      <c r="AN460" s="357"/>
      <c r="AO460" s="357"/>
      <c r="AP460" s="357"/>
      <c r="AQ460" s="357"/>
      <c r="AR460" s="357"/>
      <c r="AS460" s="357"/>
      <c r="AT460" s="357"/>
      <c r="AU460" s="357"/>
      <c r="AV460" s="357"/>
      <c r="AW460" s="357"/>
      <c r="AX460" s="357"/>
      <c r="AY460" s="357"/>
      <c r="AZ460" s="357"/>
      <c r="BA460" s="357"/>
      <c r="BB460" s="357"/>
      <c r="BC460" s="357"/>
      <c r="BD460" s="357"/>
      <c r="BE460" s="357"/>
      <c r="BF460" s="358"/>
      <c r="BG460" s="358"/>
      <c r="BH460" s="358"/>
      <c r="BI460" s="358"/>
      <c r="BJ460" s="358"/>
      <c r="BK460" s="358"/>
      <c r="BL460" s="358"/>
      <c r="BM460" s="358"/>
      <c r="BN460" s="358"/>
      <c r="BO460" s="358"/>
      <c r="BP460" s="358"/>
      <c r="BQ460" s="358"/>
      <c r="BR460" s="358"/>
      <c r="BS460" s="358"/>
      <c r="BT460" s="358"/>
      <c r="BU460" s="358"/>
      <c r="BV460" s="358"/>
      <c r="BW460" s="358"/>
      <c r="BX460" s="358"/>
      <c r="BY460" s="358"/>
      <c r="BZ460" s="358"/>
      <c r="CA460" s="358"/>
      <c r="CB460" s="358"/>
      <c r="CC460" s="358"/>
      <c r="CD460" s="358"/>
      <c r="CE460" s="358"/>
      <c r="CF460" s="358"/>
      <c r="CG460" s="358"/>
      <c r="CH460" s="358"/>
      <c r="CI460" s="358"/>
      <c r="CJ460" s="358"/>
      <c r="CK460" s="358"/>
      <c r="CL460" s="358"/>
      <c r="CM460" s="358"/>
      <c r="CN460" s="358"/>
      <c r="CO460" s="358"/>
      <c r="CP460" s="358"/>
      <c r="CQ460" s="358"/>
      <c r="CR460" s="358"/>
      <c r="CS460" s="358"/>
      <c r="CT460" s="358"/>
      <c r="CU460" s="358"/>
      <c r="CV460" s="358"/>
      <c r="CW460" s="358"/>
      <c r="CX460" s="358"/>
      <c r="CY460" s="358"/>
      <c r="CZ460" s="358"/>
      <c r="DA460" s="358"/>
      <c r="DB460" s="358"/>
      <c r="DC460" s="358"/>
      <c r="DD460" s="358"/>
      <c r="DE460" s="358"/>
      <c r="DF460" s="358"/>
      <c r="DG460" s="358"/>
      <c r="DH460" s="358"/>
      <c r="DI460" s="358"/>
      <c r="DJ460" s="358"/>
      <c r="DK460" s="358"/>
      <c r="DL460" s="358"/>
      <c r="DM460" s="358"/>
      <c r="DN460" s="358"/>
      <c r="DO460" s="358"/>
      <c r="DP460" s="358"/>
      <c r="DQ460" s="358"/>
      <c r="DR460" s="358"/>
      <c r="DS460" s="358"/>
      <c r="DT460" s="358"/>
      <c r="DU460" s="358"/>
      <c r="DV460" s="358"/>
      <c r="DW460" s="358"/>
      <c r="DX460" s="358"/>
      <c r="DY460" s="358"/>
      <c r="DZ460" s="358"/>
      <c r="EA460" s="358"/>
      <c r="EB460" s="358"/>
      <c r="EC460" s="358"/>
      <c r="ED460" s="358"/>
      <c r="EE460" s="358"/>
      <c r="EF460" s="358"/>
      <c r="EG460" s="358"/>
      <c r="EH460" s="358"/>
      <c r="EI460" s="358"/>
      <c r="EJ460" s="358"/>
      <c r="EK460" s="358"/>
      <c r="EL460" s="358"/>
      <c r="EM460" s="358"/>
      <c r="EN460" s="358"/>
      <c r="EO460" s="358"/>
      <c r="EP460" s="358"/>
      <c r="EQ460" s="358"/>
      <c r="ER460" s="358"/>
      <c r="ES460" s="358"/>
      <c r="ET460" s="358"/>
      <c r="EU460" s="358"/>
      <c r="EV460" s="358"/>
      <c r="EW460" s="358"/>
      <c r="EX460" s="358"/>
      <c r="EY460" s="358"/>
      <c r="EZ460" s="358"/>
      <c r="FA460" s="358"/>
      <c r="FB460" s="358"/>
      <c r="FC460" s="358"/>
      <c r="FD460" s="358"/>
      <c r="FE460" s="358"/>
      <c r="FF460" s="358"/>
      <c r="FG460" s="358"/>
      <c r="FH460" s="358"/>
      <c r="FI460" s="358"/>
      <c r="FJ460" s="358"/>
      <c r="FK460" s="358"/>
      <c r="FL460" s="358"/>
      <c r="FM460" s="358"/>
      <c r="FN460" s="358"/>
      <c r="FO460" s="358"/>
      <c r="FP460" s="358"/>
      <c r="FQ460" s="358"/>
      <c r="FR460" s="358"/>
      <c r="FS460" s="358"/>
      <c r="FT460" s="358"/>
      <c r="FU460" s="358"/>
      <c r="FV460" s="358"/>
      <c r="FW460" s="358"/>
      <c r="FX460" s="358"/>
      <c r="FY460" s="358"/>
      <c r="FZ460" s="358"/>
      <c r="GA460" s="358"/>
      <c r="GB460" s="358"/>
      <c r="GC460" s="358"/>
      <c r="GD460" s="358"/>
      <c r="GE460" s="358"/>
      <c r="GF460" s="358"/>
      <c r="GG460" s="358"/>
      <c r="GH460" s="358"/>
      <c r="GI460" s="358"/>
      <c r="GJ460" s="358"/>
      <c r="GK460" s="358"/>
      <c r="GL460" s="358"/>
      <c r="GM460" s="358"/>
      <c r="GN460" s="358"/>
      <c r="GO460" s="358"/>
      <c r="GP460" s="358"/>
      <c r="GQ460" s="358"/>
      <c r="GR460" s="358"/>
      <c r="GS460" s="358"/>
      <c r="GT460" s="358"/>
      <c r="GU460" s="358"/>
      <c r="GV460" s="358"/>
      <c r="GW460" s="358"/>
      <c r="GX460" s="358"/>
      <c r="GY460" s="358"/>
      <c r="GZ460" s="358"/>
      <c r="HA460" s="358"/>
      <c r="HB460" s="358"/>
      <c r="HC460" s="358"/>
      <c r="HD460" s="358"/>
      <c r="HE460" s="358"/>
      <c r="HF460" s="358"/>
      <c r="HG460" s="358"/>
      <c r="HH460" s="358"/>
      <c r="HI460" s="358"/>
      <c r="HJ460" s="358"/>
      <c r="HK460" s="358"/>
      <c r="HL460" s="358"/>
      <c r="HM460" s="358"/>
      <c r="HN460" s="358"/>
      <c r="HO460" s="358"/>
      <c r="HP460" s="358"/>
      <c r="HQ460" s="358"/>
      <c r="HR460" s="358"/>
      <c r="HS460" s="358"/>
      <c r="HT460" s="358"/>
      <c r="HU460" s="358"/>
      <c r="HV460" s="358"/>
      <c r="HW460" s="358"/>
      <c r="HX460" s="358"/>
      <c r="HY460" s="358"/>
      <c r="HZ460" s="358"/>
      <c r="IA460" s="358"/>
      <c r="IB460" s="358"/>
      <c r="IC460" s="358"/>
      <c r="ID460" s="358"/>
      <c r="IE460" s="358"/>
      <c r="IF460" s="358"/>
      <c r="IG460" s="358"/>
      <c r="IH460" s="358"/>
      <c r="II460" s="358"/>
      <c r="IJ460" s="358"/>
      <c r="IK460" s="358"/>
      <c r="IL460" s="358"/>
      <c r="IM460" s="358"/>
      <c r="IN460" s="358"/>
      <c r="IO460" s="358"/>
      <c r="IP460" s="358"/>
      <c r="IQ460" s="358"/>
      <c r="IR460" s="358"/>
      <c r="IS460" s="358"/>
      <c r="IT460" s="358"/>
      <c r="IU460" s="358"/>
      <c r="IV460" s="358"/>
      <c r="IW460" s="358"/>
      <c r="IX460" s="358"/>
      <c r="IY460" s="358"/>
      <c r="IZ460" s="358"/>
      <c r="JA460" s="358"/>
      <c r="JB460" s="358"/>
      <c r="JC460" s="358"/>
      <c r="JD460" s="358"/>
      <c r="JE460" s="358"/>
      <c r="JF460" s="358"/>
      <c r="JG460" s="358"/>
      <c r="JH460" s="358"/>
      <c r="JI460" s="358"/>
      <c r="JJ460" s="358"/>
      <c r="JK460" s="358"/>
      <c r="JL460" s="358"/>
      <c r="JM460" s="358"/>
      <c r="JN460" s="358"/>
      <c r="JO460" s="358"/>
      <c r="JP460" s="358"/>
      <c r="JQ460" s="358"/>
      <c r="JR460" s="358"/>
      <c r="JS460" s="358"/>
      <c r="JT460" s="358"/>
      <c r="JU460" s="358"/>
      <c r="JV460" s="358"/>
      <c r="JW460" s="358"/>
      <c r="JX460" s="358"/>
      <c r="JY460" s="358"/>
      <c r="JZ460" s="358"/>
      <c r="KA460" s="358"/>
      <c r="KB460" s="358"/>
      <c r="KC460" s="358"/>
      <c r="KD460" s="358"/>
      <c r="KE460" s="358"/>
      <c r="KF460" s="358"/>
      <c r="KG460" s="358"/>
      <c r="KH460" s="358"/>
      <c r="KI460" s="358"/>
      <c r="KJ460" s="358"/>
      <c r="KK460" s="358"/>
      <c r="KL460" s="358"/>
      <c r="KM460" s="358"/>
      <c r="KN460" s="358"/>
      <c r="KO460" s="358"/>
      <c r="KP460" s="358"/>
      <c r="KQ460" s="358"/>
      <c r="KR460" s="358"/>
      <c r="KS460" s="358"/>
      <c r="KT460" s="358"/>
      <c r="KU460" s="358"/>
      <c r="KV460" s="358"/>
      <c r="KW460" s="358"/>
      <c r="KX460" s="358"/>
      <c r="KY460" s="358"/>
      <c r="KZ460" s="358"/>
      <c r="LA460" s="358"/>
      <c r="LB460" s="358"/>
      <c r="LC460" s="358"/>
      <c r="LD460" s="358"/>
      <c r="LE460" s="358"/>
      <c r="LF460" s="358"/>
      <c r="LG460" s="358"/>
      <c r="LH460" s="358"/>
      <c r="LI460" s="358"/>
      <c r="LJ460" s="358"/>
      <c r="LK460" s="358"/>
      <c r="LL460" s="358"/>
      <c r="LM460" s="358"/>
      <c r="LN460" s="358"/>
      <c r="LO460" s="358"/>
      <c r="LP460" s="358"/>
      <c r="LQ460" s="358"/>
      <c r="LR460" s="358"/>
      <c r="LS460" s="358"/>
      <c r="LT460" s="358"/>
      <c r="LU460" s="358"/>
      <c r="LV460" s="358"/>
      <c r="LW460" s="358"/>
      <c r="LX460" s="358"/>
      <c r="LY460" s="358"/>
      <c r="LZ460" s="358"/>
      <c r="MA460" s="358"/>
      <c r="MB460" s="358"/>
      <c r="MC460" s="358"/>
      <c r="MD460" s="358"/>
      <c r="ME460" s="358"/>
      <c r="MF460" s="358"/>
      <c r="MG460" s="358"/>
      <c r="MH460" s="358"/>
      <c r="MI460" s="358"/>
      <c r="MJ460" s="358"/>
      <c r="MK460" s="358"/>
      <c r="ML460" s="358"/>
      <c r="MM460" s="358"/>
      <c r="MN460" s="358"/>
      <c r="MO460" s="358"/>
      <c r="MP460" s="358"/>
      <c r="MQ460" s="358"/>
      <c r="MR460" s="358"/>
      <c r="MS460" s="358"/>
      <c r="MT460" s="358"/>
      <c r="MU460" s="358"/>
      <c r="MV460" s="358"/>
      <c r="MW460" s="358"/>
      <c r="MX460" s="358"/>
      <c r="MY460" s="358"/>
      <c r="MZ460" s="358"/>
      <c r="NA460" s="358"/>
      <c r="NB460" s="358"/>
      <c r="NC460" s="358"/>
      <c r="ND460" s="358"/>
      <c r="NE460" s="358"/>
      <c r="NF460" s="358"/>
      <c r="NG460" s="358"/>
      <c r="NH460" s="358"/>
      <c r="NI460" s="358"/>
      <c r="NJ460" s="358"/>
      <c r="NK460" s="358"/>
      <c r="NL460" s="358"/>
      <c r="NM460" s="358"/>
      <c r="NN460" s="358"/>
      <c r="NO460" s="358"/>
      <c r="NP460" s="358"/>
      <c r="NQ460" s="358"/>
      <c r="NR460" s="358"/>
      <c r="NS460" s="358"/>
      <c r="NT460" s="358"/>
      <c r="NU460" s="358"/>
      <c r="NV460" s="358"/>
      <c r="NW460" s="358"/>
      <c r="NX460" s="358"/>
      <c r="NY460" s="358"/>
      <c r="NZ460" s="358"/>
      <c r="OA460" s="358"/>
      <c r="OB460" s="358"/>
      <c r="OC460" s="358"/>
      <c r="OD460" s="358"/>
      <c r="OE460" s="358"/>
      <c r="OF460" s="358"/>
      <c r="OG460" s="358"/>
      <c r="OH460" s="358"/>
      <c r="OI460" s="358"/>
      <c r="OJ460" s="358"/>
      <c r="OK460" s="358"/>
      <c r="OL460" s="358"/>
      <c r="OM460" s="358"/>
      <c r="ON460" s="358"/>
      <c r="OO460" s="358"/>
      <c r="OP460" s="358"/>
      <c r="OQ460" s="358"/>
      <c r="OR460" s="358"/>
      <c r="OS460" s="358"/>
      <c r="OT460" s="358"/>
      <c r="OU460" s="358"/>
      <c r="OV460" s="358"/>
      <c r="OW460" s="358"/>
      <c r="OX460" s="358"/>
      <c r="OY460" s="358"/>
      <c r="OZ460" s="358"/>
      <c r="PA460" s="358"/>
      <c r="PB460" s="358"/>
      <c r="PC460" s="358"/>
      <c r="PD460" s="358"/>
      <c r="PE460" s="358"/>
      <c r="PF460" s="358"/>
      <c r="PG460" s="358"/>
      <c r="PH460" s="358"/>
      <c r="PI460" s="358"/>
      <c r="PJ460" s="358"/>
      <c r="PK460" s="358"/>
      <c r="PL460" s="358"/>
      <c r="PM460" s="358"/>
      <c r="PN460" s="358"/>
      <c r="PO460" s="358"/>
      <c r="PP460" s="358"/>
      <c r="PQ460" s="358"/>
      <c r="PR460" s="358"/>
      <c r="PS460" s="358"/>
      <c r="PT460" s="358"/>
      <c r="PU460" s="358"/>
      <c r="PV460" s="358"/>
      <c r="PW460" s="358"/>
      <c r="PX460" s="358"/>
      <c r="PY460" s="358"/>
      <c r="PZ460" s="358"/>
      <c r="QA460" s="358"/>
      <c r="QB460" s="358"/>
      <c r="QC460" s="358"/>
      <c r="QD460" s="358"/>
      <c r="QE460" s="358"/>
      <c r="QF460" s="358"/>
      <c r="QG460" s="358"/>
      <c r="QH460" s="358"/>
      <c r="QI460" s="358"/>
      <c r="QJ460" s="358"/>
      <c r="QK460" s="358"/>
      <c r="QL460" s="358"/>
      <c r="QM460" s="358"/>
      <c r="QN460" s="358"/>
      <c r="QO460" s="358"/>
      <c r="QP460" s="358"/>
      <c r="QQ460" s="358"/>
      <c r="QR460" s="358"/>
      <c r="QS460" s="358"/>
      <c r="QT460" s="358"/>
      <c r="QU460" s="358"/>
      <c r="QV460" s="358"/>
      <c r="QW460" s="358"/>
      <c r="QX460" s="358"/>
      <c r="QY460" s="358"/>
      <c r="QZ460" s="358"/>
      <c r="RA460" s="358"/>
      <c r="RB460" s="358"/>
      <c r="RC460" s="358"/>
      <c r="RD460" s="358"/>
      <c r="RE460" s="358"/>
      <c r="RF460" s="358"/>
      <c r="RG460" s="358"/>
      <c r="RH460" s="358"/>
      <c r="RI460" s="358"/>
      <c r="RJ460" s="358"/>
      <c r="RK460" s="358"/>
      <c r="RL460" s="358"/>
      <c r="RM460" s="358"/>
      <c r="RN460" s="358"/>
      <c r="RO460" s="358"/>
      <c r="RP460" s="358"/>
      <c r="RQ460" s="358"/>
      <c r="RR460" s="358"/>
      <c r="RS460" s="358"/>
      <c r="RT460" s="358"/>
      <c r="RU460" s="358"/>
      <c r="RV460" s="358"/>
      <c r="RW460" s="358"/>
      <c r="RX460" s="358"/>
      <c r="RY460" s="358"/>
      <c r="RZ460" s="358"/>
      <c r="SA460" s="358"/>
      <c r="SB460" s="358"/>
      <c r="SC460" s="358"/>
      <c r="SD460" s="358"/>
      <c r="SE460" s="358"/>
      <c r="SF460" s="358"/>
      <c r="SG460" s="358"/>
      <c r="SH460" s="358"/>
      <c r="SI460" s="358"/>
      <c r="SJ460" s="358"/>
      <c r="SK460" s="358"/>
      <c r="SL460" s="358"/>
      <c r="SM460" s="358"/>
      <c r="SN460" s="358"/>
      <c r="SO460" s="358"/>
      <c r="SP460" s="358"/>
      <c r="SQ460" s="358"/>
      <c r="SR460" s="358"/>
      <c r="SS460" s="358"/>
      <c r="ST460" s="358"/>
      <c r="SU460" s="358"/>
      <c r="SV460" s="358"/>
      <c r="SW460" s="358"/>
      <c r="SX460" s="358"/>
      <c r="SY460" s="358"/>
      <c r="SZ460" s="358"/>
      <c r="TA460" s="358"/>
      <c r="TB460" s="358"/>
      <c r="TC460" s="358"/>
      <c r="TD460" s="358"/>
      <c r="TE460" s="358"/>
      <c r="TF460" s="358"/>
      <c r="TG460" s="358"/>
      <c r="TH460" s="358"/>
      <c r="TI460" s="358"/>
      <c r="TJ460" s="358"/>
      <c r="TK460" s="358"/>
      <c r="TL460" s="358"/>
      <c r="TM460" s="358"/>
      <c r="TN460" s="358"/>
      <c r="TO460" s="358"/>
      <c r="TP460" s="358"/>
      <c r="TQ460" s="358"/>
      <c r="TR460" s="358"/>
      <c r="TS460" s="358"/>
      <c r="TT460" s="358"/>
      <c r="TU460" s="358"/>
      <c r="TV460" s="358"/>
      <c r="TW460" s="358"/>
      <c r="TX460" s="358"/>
      <c r="TY460" s="358"/>
      <c r="TZ460" s="358"/>
      <c r="UA460" s="358"/>
      <c r="UB460" s="358"/>
      <c r="UC460" s="358"/>
      <c r="UD460" s="358"/>
      <c r="UE460" s="358"/>
      <c r="UF460" s="358"/>
      <c r="UG460" s="358"/>
      <c r="UH460" s="358"/>
      <c r="UI460" s="358"/>
      <c r="UJ460" s="358"/>
      <c r="UK460" s="358"/>
      <c r="UL460" s="358"/>
      <c r="UM460" s="358"/>
      <c r="UN460" s="358"/>
      <c r="UO460" s="358"/>
      <c r="UP460" s="358"/>
      <c r="UQ460" s="358"/>
      <c r="UR460" s="358"/>
      <c r="US460" s="358"/>
      <c r="UT460" s="358"/>
      <c r="UU460" s="358"/>
      <c r="UV460" s="358"/>
      <c r="UW460" s="358"/>
      <c r="UX460" s="358"/>
      <c r="UY460" s="358"/>
      <c r="UZ460" s="358"/>
      <c r="VA460" s="358"/>
      <c r="VB460" s="358"/>
      <c r="VC460" s="358"/>
      <c r="VD460" s="358"/>
      <c r="VE460" s="358"/>
      <c r="VF460" s="358"/>
      <c r="VG460" s="358"/>
      <c r="VH460" s="358"/>
      <c r="VI460" s="358"/>
      <c r="VJ460" s="358"/>
      <c r="VK460" s="358"/>
      <c r="VL460" s="358"/>
      <c r="VM460" s="358"/>
      <c r="VN460" s="358"/>
      <c r="VO460" s="358"/>
      <c r="VP460" s="358"/>
      <c r="VQ460" s="358"/>
      <c r="VR460" s="358"/>
      <c r="VS460" s="358"/>
      <c r="VT460" s="358"/>
      <c r="VU460" s="358"/>
      <c r="VV460" s="358"/>
      <c r="VW460" s="358"/>
      <c r="VX460" s="358"/>
      <c r="VY460" s="358"/>
      <c r="VZ460" s="358"/>
      <c r="WA460" s="358"/>
      <c r="WB460" s="358"/>
      <c r="WC460" s="358"/>
      <c r="WD460" s="358"/>
      <c r="WE460" s="358"/>
      <c r="WF460" s="358"/>
      <c r="WG460" s="358"/>
      <c r="WH460" s="358"/>
    </row>
    <row r="461" spans="1:606" s="357" customFormat="1" ht="51" customHeight="1">
      <c r="A461" s="359"/>
      <c r="B461" s="209"/>
      <c r="C461" s="222"/>
      <c r="D461" s="181"/>
      <c r="E461" s="546"/>
      <c r="F461" s="474"/>
      <c r="G461" s="901"/>
      <c r="H461" s="474"/>
      <c r="I461" s="603" t="s">
        <v>0</v>
      </c>
      <c r="J461" s="603" t="s">
        <v>544</v>
      </c>
      <c r="K461" s="627" t="s">
        <v>1020</v>
      </c>
      <c r="L461" s="603" t="s">
        <v>5</v>
      </c>
      <c r="M461" s="604">
        <v>0</v>
      </c>
      <c r="N461" s="604"/>
      <c r="O461" s="604">
        <v>0</v>
      </c>
      <c r="P461" s="605">
        <v>0</v>
      </c>
      <c r="Q461" s="606">
        <v>924000</v>
      </c>
      <c r="R461" s="606">
        <v>924000</v>
      </c>
      <c r="S461" s="364">
        <v>3</v>
      </c>
      <c r="BF461" s="358"/>
      <c r="BG461" s="358"/>
      <c r="BH461" s="358"/>
      <c r="BI461" s="358"/>
      <c r="BJ461" s="358"/>
      <c r="BK461" s="358"/>
      <c r="BL461" s="358"/>
      <c r="BM461" s="358"/>
      <c r="BN461" s="358"/>
      <c r="BO461" s="358"/>
      <c r="BP461" s="358"/>
      <c r="BQ461" s="358"/>
      <c r="BR461" s="358"/>
      <c r="BS461" s="358"/>
      <c r="BT461" s="358"/>
      <c r="BU461" s="358"/>
      <c r="BV461" s="358"/>
      <c r="BW461" s="358"/>
      <c r="BX461" s="358"/>
      <c r="BY461" s="358"/>
      <c r="BZ461" s="358"/>
      <c r="CA461" s="358"/>
      <c r="CB461" s="358"/>
      <c r="CC461" s="358"/>
      <c r="CD461" s="358"/>
      <c r="CE461" s="358"/>
      <c r="CF461" s="358"/>
      <c r="CG461" s="358"/>
      <c r="CH461" s="358"/>
      <c r="CI461" s="358"/>
      <c r="CJ461" s="358"/>
      <c r="CK461" s="358"/>
      <c r="CL461" s="358"/>
      <c r="CM461" s="358"/>
      <c r="CN461" s="358"/>
      <c r="CO461" s="358"/>
      <c r="CP461" s="358"/>
      <c r="CQ461" s="358"/>
      <c r="CR461" s="358"/>
      <c r="CS461" s="358"/>
      <c r="CT461" s="358"/>
      <c r="CU461" s="358"/>
      <c r="CV461" s="358"/>
      <c r="CW461" s="358"/>
      <c r="CX461" s="358"/>
      <c r="CY461" s="358"/>
      <c r="CZ461" s="358"/>
      <c r="DA461" s="358"/>
      <c r="DB461" s="358"/>
      <c r="DC461" s="358"/>
      <c r="DD461" s="358"/>
      <c r="DE461" s="358"/>
      <c r="DF461" s="358"/>
      <c r="DG461" s="358"/>
      <c r="DH461" s="358"/>
      <c r="DI461" s="358"/>
      <c r="DJ461" s="358"/>
      <c r="DK461" s="358"/>
      <c r="DL461" s="358"/>
      <c r="DM461" s="358"/>
      <c r="DN461" s="358"/>
      <c r="DO461" s="358"/>
      <c r="DP461" s="358"/>
      <c r="DQ461" s="358"/>
      <c r="DR461" s="358"/>
      <c r="DS461" s="358"/>
      <c r="DT461" s="358"/>
      <c r="DU461" s="358"/>
      <c r="DV461" s="358"/>
      <c r="DW461" s="358"/>
      <c r="DX461" s="358"/>
      <c r="DY461" s="358"/>
      <c r="DZ461" s="358"/>
      <c r="EA461" s="358"/>
      <c r="EB461" s="358"/>
      <c r="EC461" s="358"/>
      <c r="ED461" s="358"/>
      <c r="EE461" s="358"/>
      <c r="EF461" s="358"/>
      <c r="EG461" s="358"/>
      <c r="EH461" s="358"/>
      <c r="EI461" s="358"/>
      <c r="EJ461" s="358"/>
      <c r="EK461" s="358"/>
      <c r="EL461" s="358"/>
      <c r="EM461" s="358"/>
      <c r="EN461" s="358"/>
      <c r="EO461" s="358"/>
      <c r="EP461" s="358"/>
      <c r="EQ461" s="358"/>
      <c r="ER461" s="358"/>
      <c r="ES461" s="358"/>
      <c r="ET461" s="358"/>
      <c r="EU461" s="358"/>
      <c r="EV461" s="358"/>
      <c r="EW461" s="358"/>
      <c r="EX461" s="358"/>
      <c r="EY461" s="358"/>
      <c r="EZ461" s="358"/>
      <c r="FA461" s="358"/>
      <c r="FB461" s="358"/>
      <c r="FC461" s="358"/>
      <c r="FD461" s="358"/>
      <c r="FE461" s="358"/>
      <c r="FF461" s="358"/>
      <c r="FG461" s="358"/>
      <c r="FH461" s="358"/>
      <c r="FI461" s="358"/>
      <c r="FJ461" s="358"/>
      <c r="FK461" s="358"/>
      <c r="FL461" s="358"/>
      <c r="FM461" s="358"/>
      <c r="FN461" s="358"/>
      <c r="FO461" s="358"/>
      <c r="FP461" s="358"/>
      <c r="FQ461" s="358"/>
      <c r="FR461" s="358"/>
      <c r="FS461" s="358"/>
      <c r="FT461" s="358"/>
      <c r="FU461" s="358"/>
      <c r="FV461" s="358"/>
      <c r="FW461" s="358"/>
      <c r="FX461" s="358"/>
      <c r="FY461" s="358"/>
      <c r="FZ461" s="358"/>
      <c r="GA461" s="358"/>
      <c r="GB461" s="358"/>
      <c r="GC461" s="358"/>
      <c r="GD461" s="358"/>
      <c r="GE461" s="358"/>
      <c r="GF461" s="358"/>
      <c r="GG461" s="358"/>
      <c r="GH461" s="358"/>
      <c r="GI461" s="358"/>
      <c r="GJ461" s="358"/>
      <c r="GK461" s="358"/>
      <c r="GL461" s="358"/>
      <c r="GM461" s="358"/>
      <c r="GN461" s="358"/>
      <c r="GO461" s="358"/>
      <c r="GP461" s="358"/>
      <c r="GQ461" s="358"/>
      <c r="GR461" s="358"/>
      <c r="GS461" s="358"/>
      <c r="GT461" s="358"/>
      <c r="GU461" s="358"/>
      <c r="GV461" s="358"/>
      <c r="GW461" s="358"/>
      <c r="GX461" s="358"/>
      <c r="GY461" s="358"/>
      <c r="GZ461" s="358"/>
      <c r="HA461" s="358"/>
      <c r="HB461" s="358"/>
      <c r="HC461" s="358"/>
      <c r="HD461" s="358"/>
      <c r="HE461" s="358"/>
      <c r="HF461" s="358"/>
      <c r="HG461" s="358"/>
      <c r="HH461" s="358"/>
      <c r="HI461" s="358"/>
      <c r="HJ461" s="358"/>
      <c r="HK461" s="358"/>
      <c r="HL461" s="358"/>
      <c r="HM461" s="358"/>
      <c r="HN461" s="358"/>
      <c r="HO461" s="358"/>
      <c r="HP461" s="358"/>
      <c r="HQ461" s="358"/>
      <c r="HR461" s="358"/>
      <c r="HS461" s="358"/>
      <c r="HT461" s="358"/>
      <c r="HU461" s="358"/>
      <c r="HV461" s="358"/>
      <c r="HW461" s="358"/>
      <c r="HX461" s="358"/>
      <c r="HY461" s="358"/>
      <c r="HZ461" s="358"/>
      <c r="IA461" s="358"/>
      <c r="IB461" s="358"/>
      <c r="IC461" s="358"/>
      <c r="ID461" s="358"/>
      <c r="IE461" s="358"/>
      <c r="IF461" s="358"/>
      <c r="IG461" s="358"/>
      <c r="IH461" s="358"/>
      <c r="II461" s="358"/>
      <c r="IJ461" s="358"/>
      <c r="IK461" s="358"/>
      <c r="IL461" s="358"/>
      <c r="IM461" s="358"/>
      <c r="IN461" s="358"/>
      <c r="IO461" s="358"/>
      <c r="IP461" s="358"/>
      <c r="IQ461" s="358"/>
      <c r="IR461" s="358"/>
      <c r="IS461" s="358"/>
      <c r="IT461" s="358"/>
      <c r="IU461" s="358"/>
      <c r="IV461" s="358"/>
      <c r="IW461" s="358"/>
      <c r="IX461" s="358"/>
      <c r="IY461" s="358"/>
      <c r="IZ461" s="358"/>
      <c r="JA461" s="358"/>
      <c r="JB461" s="358"/>
      <c r="JC461" s="358"/>
      <c r="JD461" s="358"/>
      <c r="JE461" s="358"/>
      <c r="JF461" s="358"/>
      <c r="JG461" s="358"/>
      <c r="JH461" s="358"/>
      <c r="JI461" s="358"/>
      <c r="JJ461" s="358"/>
      <c r="JK461" s="358"/>
      <c r="JL461" s="358"/>
      <c r="JM461" s="358"/>
      <c r="JN461" s="358"/>
      <c r="JO461" s="358"/>
      <c r="JP461" s="358"/>
      <c r="JQ461" s="358"/>
      <c r="JR461" s="358"/>
      <c r="JS461" s="358"/>
      <c r="JT461" s="358"/>
      <c r="JU461" s="358"/>
      <c r="JV461" s="358"/>
      <c r="JW461" s="358"/>
      <c r="JX461" s="358"/>
      <c r="JY461" s="358"/>
      <c r="JZ461" s="358"/>
      <c r="KA461" s="358"/>
      <c r="KB461" s="358"/>
      <c r="KC461" s="358"/>
      <c r="KD461" s="358"/>
      <c r="KE461" s="358"/>
      <c r="KF461" s="358"/>
      <c r="KG461" s="358"/>
      <c r="KH461" s="358"/>
      <c r="KI461" s="358"/>
      <c r="KJ461" s="358"/>
      <c r="KK461" s="358"/>
      <c r="KL461" s="358"/>
      <c r="KM461" s="358"/>
      <c r="KN461" s="358"/>
      <c r="KO461" s="358"/>
      <c r="KP461" s="358"/>
      <c r="KQ461" s="358"/>
      <c r="KR461" s="358"/>
      <c r="KS461" s="358"/>
      <c r="KT461" s="358"/>
      <c r="KU461" s="358"/>
      <c r="KV461" s="358"/>
      <c r="KW461" s="358"/>
      <c r="KX461" s="358"/>
      <c r="KY461" s="358"/>
      <c r="KZ461" s="358"/>
      <c r="LA461" s="358"/>
      <c r="LB461" s="358"/>
      <c r="LC461" s="358"/>
      <c r="LD461" s="358"/>
      <c r="LE461" s="358"/>
      <c r="LF461" s="358"/>
      <c r="LG461" s="358"/>
      <c r="LH461" s="358"/>
      <c r="LI461" s="358"/>
      <c r="LJ461" s="358"/>
      <c r="LK461" s="358"/>
      <c r="LL461" s="358"/>
      <c r="LM461" s="358"/>
      <c r="LN461" s="358"/>
      <c r="LO461" s="358"/>
      <c r="LP461" s="358"/>
      <c r="LQ461" s="358"/>
      <c r="LR461" s="358"/>
      <c r="LS461" s="358"/>
      <c r="LT461" s="358"/>
      <c r="LU461" s="358"/>
      <c r="LV461" s="358"/>
      <c r="LW461" s="358"/>
      <c r="LX461" s="358"/>
      <c r="LY461" s="358"/>
      <c r="LZ461" s="358"/>
      <c r="MA461" s="358"/>
      <c r="MB461" s="358"/>
      <c r="MC461" s="358"/>
      <c r="MD461" s="358"/>
      <c r="ME461" s="358"/>
      <c r="MF461" s="358"/>
      <c r="MG461" s="358"/>
      <c r="MH461" s="358"/>
      <c r="MI461" s="358"/>
      <c r="MJ461" s="358"/>
      <c r="MK461" s="358"/>
      <c r="ML461" s="358"/>
      <c r="MM461" s="358"/>
      <c r="MN461" s="358"/>
      <c r="MO461" s="358"/>
      <c r="MP461" s="358"/>
      <c r="MQ461" s="358"/>
      <c r="MR461" s="358"/>
      <c r="MS461" s="358"/>
      <c r="MT461" s="358"/>
      <c r="MU461" s="358"/>
      <c r="MV461" s="358"/>
      <c r="MW461" s="358"/>
      <c r="MX461" s="358"/>
      <c r="MY461" s="358"/>
      <c r="MZ461" s="358"/>
      <c r="NA461" s="358"/>
      <c r="NB461" s="358"/>
      <c r="NC461" s="358"/>
      <c r="ND461" s="358"/>
      <c r="NE461" s="358"/>
      <c r="NF461" s="358"/>
      <c r="NG461" s="358"/>
      <c r="NH461" s="358"/>
      <c r="NI461" s="358"/>
      <c r="NJ461" s="358"/>
      <c r="NK461" s="358"/>
      <c r="NL461" s="358"/>
      <c r="NM461" s="358"/>
      <c r="NN461" s="358"/>
      <c r="NO461" s="358"/>
      <c r="NP461" s="358"/>
      <c r="NQ461" s="358"/>
      <c r="NR461" s="358"/>
      <c r="NS461" s="358"/>
      <c r="NT461" s="358"/>
      <c r="NU461" s="358"/>
      <c r="NV461" s="358"/>
      <c r="NW461" s="358"/>
      <c r="NX461" s="358"/>
      <c r="NY461" s="358"/>
      <c r="NZ461" s="358"/>
      <c r="OA461" s="358"/>
      <c r="OB461" s="358"/>
      <c r="OC461" s="358"/>
      <c r="OD461" s="358"/>
      <c r="OE461" s="358"/>
      <c r="OF461" s="358"/>
      <c r="OG461" s="358"/>
      <c r="OH461" s="358"/>
      <c r="OI461" s="358"/>
      <c r="OJ461" s="358"/>
      <c r="OK461" s="358"/>
      <c r="OL461" s="358"/>
      <c r="OM461" s="358"/>
      <c r="ON461" s="358"/>
      <c r="OO461" s="358"/>
      <c r="OP461" s="358"/>
      <c r="OQ461" s="358"/>
      <c r="OR461" s="358"/>
      <c r="OS461" s="358"/>
      <c r="OT461" s="358"/>
      <c r="OU461" s="358"/>
      <c r="OV461" s="358"/>
      <c r="OW461" s="358"/>
      <c r="OX461" s="358"/>
      <c r="OY461" s="358"/>
      <c r="OZ461" s="358"/>
      <c r="PA461" s="358"/>
      <c r="PB461" s="358"/>
      <c r="PC461" s="358"/>
      <c r="PD461" s="358"/>
      <c r="PE461" s="358"/>
      <c r="PF461" s="358"/>
      <c r="PG461" s="358"/>
      <c r="PH461" s="358"/>
      <c r="PI461" s="358"/>
      <c r="PJ461" s="358"/>
      <c r="PK461" s="358"/>
      <c r="PL461" s="358"/>
      <c r="PM461" s="358"/>
      <c r="PN461" s="358"/>
      <c r="PO461" s="358"/>
      <c r="PP461" s="358"/>
      <c r="PQ461" s="358"/>
      <c r="PR461" s="358"/>
      <c r="PS461" s="358"/>
      <c r="PT461" s="358"/>
      <c r="PU461" s="358"/>
      <c r="PV461" s="358"/>
      <c r="PW461" s="358"/>
      <c r="PX461" s="358"/>
      <c r="PY461" s="358"/>
      <c r="PZ461" s="358"/>
      <c r="QA461" s="358"/>
      <c r="QB461" s="358"/>
      <c r="QC461" s="358"/>
      <c r="QD461" s="358"/>
      <c r="QE461" s="358"/>
      <c r="QF461" s="358"/>
      <c r="QG461" s="358"/>
      <c r="QH461" s="358"/>
      <c r="QI461" s="358"/>
      <c r="QJ461" s="358"/>
      <c r="QK461" s="358"/>
      <c r="QL461" s="358"/>
      <c r="QM461" s="358"/>
      <c r="QN461" s="358"/>
      <c r="QO461" s="358"/>
      <c r="QP461" s="358"/>
      <c r="QQ461" s="358"/>
      <c r="QR461" s="358"/>
      <c r="QS461" s="358"/>
      <c r="QT461" s="358"/>
      <c r="QU461" s="358"/>
      <c r="QV461" s="358"/>
      <c r="QW461" s="358"/>
      <c r="QX461" s="358"/>
      <c r="QY461" s="358"/>
      <c r="QZ461" s="358"/>
      <c r="RA461" s="358"/>
      <c r="RB461" s="358"/>
      <c r="RC461" s="358"/>
      <c r="RD461" s="358"/>
      <c r="RE461" s="358"/>
      <c r="RF461" s="358"/>
      <c r="RG461" s="358"/>
      <c r="RH461" s="358"/>
      <c r="RI461" s="358"/>
      <c r="RJ461" s="358"/>
      <c r="RK461" s="358"/>
      <c r="RL461" s="358"/>
      <c r="RM461" s="358"/>
      <c r="RN461" s="358"/>
      <c r="RO461" s="358"/>
      <c r="RP461" s="358"/>
      <c r="RQ461" s="358"/>
      <c r="RR461" s="358"/>
      <c r="RS461" s="358"/>
      <c r="RT461" s="358"/>
      <c r="RU461" s="358"/>
      <c r="RV461" s="358"/>
      <c r="RW461" s="358"/>
      <c r="RX461" s="358"/>
      <c r="RY461" s="358"/>
      <c r="RZ461" s="358"/>
      <c r="SA461" s="358"/>
      <c r="SB461" s="358"/>
      <c r="SC461" s="358"/>
      <c r="SD461" s="358"/>
      <c r="SE461" s="358"/>
      <c r="SF461" s="358"/>
      <c r="SG461" s="358"/>
      <c r="SH461" s="358"/>
      <c r="SI461" s="358"/>
      <c r="SJ461" s="358"/>
      <c r="SK461" s="358"/>
      <c r="SL461" s="358"/>
      <c r="SM461" s="358"/>
      <c r="SN461" s="358"/>
      <c r="SO461" s="358"/>
      <c r="SP461" s="358"/>
      <c r="SQ461" s="358"/>
      <c r="SR461" s="358"/>
      <c r="SS461" s="358"/>
      <c r="ST461" s="358"/>
      <c r="SU461" s="358"/>
      <c r="SV461" s="358"/>
      <c r="SW461" s="358"/>
      <c r="SX461" s="358"/>
      <c r="SY461" s="358"/>
      <c r="SZ461" s="358"/>
      <c r="TA461" s="358"/>
      <c r="TB461" s="358"/>
      <c r="TC461" s="358"/>
      <c r="TD461" s="358"/>
      <c r="TE461" s="358"/>
      <c r="TF461" s="358"/>
      <c r="TG461" s="358"/>
      <c r="TH461" s="358"/>
      <c r="TI461" s="358"/>
      <c r="TJ461" s="358"/>
      <c r="TK461" s="358"/>
      <c r="TL461" s="358"/>
      <c r="TM461" s="358"/>
      <c r="TN461" s="358"/>
      <c r="TO461" s="358"/>
      <c r="TP461" s="358"/>
      <c r="TQ461" s="358"/>
      <c r="TR461" s="358"/>
      <c r="TS461" s="358"/>
      <c r="TT461" s="358"/>
      <c r="TU461" s="358"/>
      <c r="TV461" s="358"/>
      <c r="TW461" s="358"/>
      <c r="TX461" s="358"/>
      <c r="TY461" s="358"/>
      <c r="TZ461" s="358"/>
      <c r="UA461" s="358"/>
      <c r="UB461" s="358"/>
      <c r="UC461" s="358"/>
      <c r="UD461" s="358"/>
      <c r="UE461" s="358"/>
      <c r="UF461" s="358"/>
      <c r="UG461" s="358"/>
      <c r="UH461" s="358"/>
      <c r="UI461" s="358"/>
      <c r="UJ461" s="358"/>
      <c r="UK461" s="358"/>
      <c r="UL461" s="358"/>
      <c r="UM461" s="358"/>
      <c r="UN461" s="358"/>
      <c r="UO461" s="358"/>
      <c r="UP461" s="358"/>
      <c r="UQ461" s="358"/>
      <c r="UR461" s="358"/>
      <c r="US461" s="358"/>
      <c r="UT461" s="358"/>
      <c r="UU461" s="358"/>
      <c r="UV461" s="358"/>
      <c r="UW461" s="358"/>
      <c r="UX461" s="358"/>
      <c r="UY461" s="358"/>
      <c r="UZ461" s="358"/>
      <c r="VA461" s="358"/>
      <c r="VB461" s="358"/>
      <c r="VC461" s="358"/>
      <c r="VD461" s="358"/>
      <c r="VE461" s="358"/>
      <c r="VF461" s="358"/>
      <c r="VG461" s="358"/>
      <c r="VH461" s="358"/>
      <c r="VI461" s="358"/>
      <c r="VJ461" s="358"/>
      <c r="VK461" s="358"/>
      <c r="VL461" s="358"/>
      <c r="VM461" s="358"/>
      <c r="VN461" s="358"/>
      <c r="VO461" s="358"/>
      <c r="VP461" s="358"/>
      <c r="VQ461" s="358"/>
      <c r="VR461" s="358"/>
      <c r="VS461" s="358"/>
      <c r="VT461" s="358"/>
      <c r="VU461" s="358"/>
      <c r="VV461" s="358"/>
      <c r="VW461" s="358"/>
      <c r="VX461" s="358"/>
      <c r="VY461" s="358"/>
      <c r="VZ461" s="358"/>
      <c r="WA461" s="358"/>
      <c r="WB461" s="358"/>
      <c r="WC461" s="358"/>
      <c r="WD461" s="358"/>
      <c r="WE461" s="358"/>
      <c r="WF461" s="358"/>
      <c r="WG461" s="358"/>
      <c r="WH461" s="358"/>
    </row>
    <row r="462" spans="1:606" s="357" customFormat="1" ht="30" customHeight="1">
      <c r="A462" s="359"/>
      <c r="B462" s="782" t="s">
        <v>1021</v>
      </c>
      <c r="C462" s="465" t="s">
        <v>1022</v>
      </c>
      <c r="D462" s="471" t="s">
        <v>893</v>
      </c>
      <c r="E462" s="373" t="s">
        <v>1023</v>
      </c>
      <c r="F462" s="475" t="s">
        <v>113</v>
      </c>
      <c r="G462" s="894">
        <v>45058</v>
      </c>
      <c r="H462" s="475" t="s">
        <v>114</v>
      </c>
      <c r="I462" s="603" t="s">
        <v>0</v>
      </c>
      <c r="J462" s="603" t="s">
        <v>544</v>
      </c>
      <c r="K462" s="608" t="s">
        <v>1024</v>
      </c>
      <c r="L462" s="603" t="s">
        <v>54</v>
      </c>
      <c r="M462" s="602">
        <f>M463+M464+M465</f>
        <v>4434600</v>
      </c>
      <c r="N462" s="602">
        <f t="shared" ref="N462:R462" si="50">N463+N464+N465</f>
        <v>4434600</v>
      </c>
      <c r="O462" s="602">
        <f>O463+O464+O465</f>
        <v>0</v>
      </c>
      <c r="P462" s="602">
        <f t="shared" si="50"/>
        <v>0</v>
      </c>
      <c r="Q462" s="602">
        <f t="shared" si="50"/>
        <v>0</v>
      </c>
      <c r="R462" s="602">
        <f t="shared" si="50"/>
        <v>0</v>
      </c>
      <c r="S462" s="364"/>
      <c r="BF462" s="358"/>
      <c r="BG462" s="358"/>
      <c r="BH462" s="358"/>
      <c r="BI462" s="358"/>
      <c r="BJ462" s="358"/>
      <c r="BK462" s="358"/>
      <c r="BL462" s="358"/>
      <c r="BM462" s="358"/>
      <c r="BN462" s="358"/>
      <c r="BO462" s="358"/>
      <c r="BP462" s="358"/>
      <c r="BQ462" s="358"/>
      <c r="BR462" s="358"/>
      <c r="BS462" s="358"/>
      <c r="BT462" s="358"/>
      <c r="BU462" s="358"/>
      <c r="BV462" s="358"/>
      <c r="BW462" s="358"/>
      <c r="BX462" s="358"/>
      <c r="BY462" s="358"/>
      <c r="BZ462" s="358"/>
      <c r="CA462" s="358"/>
      <c r="CB462" s="358"/>
      <c r="CC462" s="358"/>
      <c r="CD462" s="358"/>
      <c r="CE462" s="358"/>
      <c r="CF462" s="358"/>
      <c r="CG462" s="358"/>
      <c r="CH462" s="358"/>
      <c r="CI462" s="358"/>
      <c r="CJ462" s="358"/>
      <c r="CK462" s="358"/>
      <c r="CL462" s="358"/>
      <c r="CM462" s="358"/>
      <c r="CN462" s="358"/>
      <c r="CO462" s="358"/>
      <c r="CP462" s="358"/>
      <c r="CQ462" s="358"/>
      <c r="CR462" s="358"/>
      <c r="CS462" s="358"/>
      <c r="CT462" s="358"/>
      <c r="CU462" s="358"/>
      <c r="CV462" s="358"/>
      <c r="CW462" s="358"/>
      <c r="CX462" s="358"/>
      <c r="CY462" s="358"/>
      <c r="CZ462" s="358"/>
      <c r="DA462" s="358"/>
      <c r="DB462" s="358"/>
      <c r="DC462" s="358"/>
      <c r="DD462" s="358"/>
      <c r="DE462" s="358"/>
      <c r="DF462" s="358"/>
      <c r="DG462" s="358"/>
      <c r="DH462" s="358"/>
      <c r="DI462" s="358"/>
      <c r="DJ462" s="358"/>
      <c r="DK462" s="358"/>
      <c r="DL462" s="358"/>
      <c r="DM462" s="358"/>
      <c r="DN462" s="358"/>
      <c r="DO462" s="358"/>
      <c r="DP462" s="358"/>
      <c r="DQ462" s="358"/>
      <c r="DR462" s="358"/>
      <c r="DS462" s="358"/>
      <c r="DT462" s="358"/>
      <c r="DU462" s="358"/>
      <c r="DV462" s="358"/>
      <c r="DW462" s="358"/>
      <c r="DX462" s="358"/>
      <c r="DY462" s="358"/>
      <c r="DZ462" s="358"/>
      <c r="EA462" s="358"/>
      <c r="EB462" s="358"/>
      <c r="EC462" s="358"/>
      <c r="ED462" s="358"/>
      <c r="EE462" s="358"/>
      <c r="EF462" s="358"/>
      <c r="EG462" s="358"/>
      <c r="EH462" s="358"/>
      <c r="EI462" s="358"/>
      <c r="EJ462" s="358"/>
      <c r="EK462" s="358"/>
      <c r="EL462" s="358"/>
      <c r="EM462" s="358"/>
      <c r="EN462" s="358"/>
      <c r="EO462" s="358"/>
      <c r="EP462" s="358"/>
      <c r="EQ462" s="358"/>
      <c r="ER462" s="358"/>
      <c r="ES462" s="358"/>
      <c r="ET462" s="358"/>
      <c r="EU462" s="358"/>
      <c r="EV462" s="358"/>
      <c r="EW462" s="358"/>
      <c r="EX462" s="358"/>
      <c r="EY462" s="358"/>
      <c r="EZ462" s="358"/>
      <c r="FA462" s="358"/>
      <c r="FB462" s="358"/>
      <c r="FC462" s="358"/>
      <c r="FD462" s="358"/>
      <c r="FE462" s="358"/>
      <c r="FF462" s="358"/>
      <c r="FG462" s="358"/>
      <c r="FH462" s="358"/>
      <c r="FI462" s="358"/>
      <c r="FJ462" s="358"/>
      <c r="FK462" s="358"/>
      <c r="FL462" s="358"/>
      <c r="FM462" s="358"/>
      <c r="FN462" s="358"/>
      <c r="FO462" s="358"/>
      <c r="FP462" s="358"/>
      <c r="FQ462" s="358"/>
      <c r="FR462" s="358"/>
      <c r="FS462" s="358"/>
      <c r="FT462" s="358"/>
      <c r="FU462" s="358"/>
      <c r="FV462" s="358"/>
      <c r="FW462" s="358"/>
      <c r="FX462" s="358"/>
      <c r="FY462" s="358"/>
      <c r="FZ462" s="358"/>
      <c r="GA462" s="358"/>
      <c r="GB462" s="358"/>
      <c r="GC462" s="358"/>
      <c r="GD462" s="358"/>
      <c r="GE462" s="358"/>
      <c r="GF462" s="358"/>
      <c r="GG462" s="358"/>
      <c r="GH462" s="358"/>
      <c r="GI462" s="358"/>
      <c r="GJ462" s="358"/>
      <c r="GK462" s="358"/>
      <c r="GL462" s="358"/>
      <c r="GM462" s="358"/>
      <c r="GN462" s="358"/>
      <c r="GO462" s="358"/>
      <c r="GP462" s="358"/>
      <c r="GQ462" s="358"/>
      <c r="GR462" s="358"/>
      <c r="GS462" s="358"/>
      <c r="GT462" s="358"/>
      <c r="GU462" s="358"/>
      <c r="GV462" s="358"/>
      <c r="GW462" s="358"/>
      <c r="GX462" s="358"/>
      <c r="GY462" s="358"/>
      <c r="GZ462" s="358"/>
      <c r="HA462" s="358"/>
      <c r="HB462" s="358"/>
      <c r="HC462" s="358"/>
      <c r="HD462" s="358"/>
      <c r="HE462" s="358"/>
      <c r="HF462" s="358"/>
      <c r="HG462" s="358"/>
      <c r="HH462" s="358"/>
      <c r="HI462" s="358"/>
      <c r="HJ462" s="358"/>
      <c r="HK462" s="358"/>
      <c r="HL462" s="358"/>
      <c r="HM462" s="358"/>
      <c r="HN462" s="358"/>
      <c r="HO462" s="358"/>
      <c r="HP462" s="358"/>
      <c r="HQ462" s="358"/>
      <c r="HR462" s="358"/>
      <c r="HS462" s="358"/>
      <c r="HT462" s="358"/>
      <c r="HU462" s="358"/>
      <c r="HV462" s="358"/>
      <c r="HW462" s="358"/>
      <c r="HX462" s="358"/>
      <c r="HY462" s="358"/>
      <c r="HZ462" s="358"/>
      <c r="IA462" s="358"/>
      <c r="IB462" s="358"/>
      <c r="IC462" s="358"/>
      <c r="ID462" s="358"/>
      <c r="IE462" s="358"/>
      <c r="IF462" s="358"/>
      <c r="IG462" s="358"/>
      <c r="IH462" s="358"/>
      <c r="II462" s="358"/>
      <c r="IJ462" s="358"/>
      <c r="IK462" s="358"/>
      <c r="IL462" s="358"/>
      <c r="IM462" s="358"/>
      <c r="IN462" s="358"/>
      <c r="IO462" s="358"/>
      <c r="IP462" s="358"/>
      <c r="IQ462" s="358"/>
      <c r="IR462" s="358"/>
      <c r="IS462" s="358"/>
      <c r="IT462" s="358"/>
      <c r="IU462" s="358"/>
      <c r="IV462" s="358"/>
      <c r="IW462" s="358"/>
      <c r="IX462" s="358"/>
      <c r="IY462" s="358"/>
      <c r="IZ462" s="358"/>
      <c r="JA462" s="358"/>
      <c r="JB462" s="358"/>
      <c r="JC462" s="358"/>
      <c r="JD462" s="358"/>
      <c r="JE462" s="358"/>
      <c r="JF462" s="358"/>
      <c r="JG462" s="358"/>
      <c r="JH462" s="358"/>
      <c r="JI462" s="358"/>
      <c r="JJ462" s="358"/>
      <c r="JK462" s="358"/>
      <c r="JL462" s="358"/>
      <c r="JM462" s="358"/>
      <c r="JN462" s="358"/>
      <c r="JO462" s="358"/>
      <c r="JP462" s="358"/>
      <c r="JQ462" s="358"/>
      <c r="JR462" s="358"/>
      <c r="JS462" s="358"/>
      <c r="JT462" s="358"/>
      <c r="JU462" s="358"/>
      <c r="JV462" s="358"/>
      <c r="JW462" s="358"/>
      <c r="JX462" s="358"/>
      <c r="JY462" s="358"/>
      <c r="JZ462" s="358"/>
      <c r="KA462" s="358"/>
      <c r="KB462" s="358"/>
      <c r="KC462" s="358"/>
      <c r="KD462" s="358"/>
      <c r="KE462" s="358"/>
      <c r="KF462" s="358"/>
      <c r="KG462" s="358"/>
      <c r="KH462" s="358"/>
      <c r="KI462" s="358"/>
      <c r="KJ462" s="358"/>
      <c r="KK462" s="358"/>
      <c r="KL462" s="358"/>
      <c r="KM462" s="358"/>
      <c r="KN462" s="358"/>
      <c r="KO462" s="358"/>
      <c r="KP462" s="358"/>
      <c r="KQ462" s="358"/>
      <c r="KR462" s="358"/>
      <c r="KS462" s="358"/>
      <c r="KT462" s="358"/>
      <c r="KU462" s="358"/>
      <c r="KV462" s="358"/>
      <c r="KW462" s="358"/>
      <c r="KX462" s="358"/>
      <c r="KY462" s="358"/>
      <c r="KZ462" s="358"/>
      <c r="LA462" s="358"/>
      <c r="LB462" s="358"/>
      <c r="LC462" s="358"/>
      <c r="LD462" s="358"/>
      <c r="LE462" s="358"/>
      <c r="LF462" s="358"/>
      <c r="LG462" s="358"/>
      <c r="LH462" s="358"/>
      <c r="LI462" s="358"/>
      <c r="LJ462" s="358"/>
      <c r="LK462" s="358"/>
      <c r="LL462" s="358"/>
      <c r="LM462" s="358"/>
      <c r="LN462" s="358"/>
      <c r="LO462" s="358"/>
      <c r="LP462" s="358"/>
      <c r="LQ462" s="358"/>
      <c r="LR462" s="358"/>
      <c r="LS462" s="358"/>
      <c r="LT462" s="358"/>
      <c r="LU462" s="358"/>
      <c r="LV462" s="358"/>
      <c r="LW462" s="358"/>
      <c r="LX462" s="358"/>
      <c r="LY462" s="358"/>
      <c r="LZ462" s="358"/>
      <c r="MA462" s="358"/>
      <c r="MB462" s="358"/>
      <c r="MC462" s="358"/>
      <c r="MD462" s="358"/>
      <c r="ME462" s="358"/>
      <c r="MF462" s="358"/>
      <c r="MG462" s="358"/>
      <c r="MH462" s="358"/>
      <c r="MI462" s="358"/>
      <c r="MJ462" s="358"/>
      <c r="MK462" s="358"/>
      <c r="ML462" s="358"/>
      <c r="MM462" s="358"/>
      <c r="MN462" s="358"/>
      <c r="MO462" s="358"/>
      <c r="MP462" s="358"/>
      <c r="MQ462" s="358"/>
      <c r="MR462" s="358"/>
      <c r="MS462" s="358"/>
      <c r="MT462" s="358"/>
      <c r="MU462" s="358"/>
      <c r="MV462" s="358"/>
      <c r="MW462" s="358"/>
      <c r="MX462" s="358"/>
      <c r="MY462" s="358"/>
      <c r="MZ462" s="358"/>
      <c r="NA462" s="358"/>
      <c r="NB462" s="358"/>
      <c r="NC462" s="358"/>
      <c r="ND462" s="358"/>
      <c r="NE462" s="358"/>
      <c r="NF462" s="358"/>
      <c r="NG462" s="358"/>
      <c r="NH462" s="358"/>
      <c r="NI462" s="358"/>
      <c r="NJ462" s="358"/>
      <c r="NK462" s="358"/>
      <c r="NL462" s="358"/>
      <c r="NM462" s="358"/>
      <c r="NN462" s="358"/>
      <c r="NO462" s="358"/>
      <c r="NP462" s="358"/>
      <c r="NQ462" s="358"/>
      <c r="NR462" s="358"/>
      <c r="NS462" s="358"/>
      <c r="NT462" s="358"/>
      <c r="NU462" s="358"/>
      <c r="NV462" s="358"/>
      <c r="NW462" s="358"/>
      <c r="NX462" s="358"/>
      <c r="NY462" s="358"/>
      <c r="NZ462" s="358"/>
      <c r="OA462" s="358"/>
      <c r="OB462" s="358"/>
      <c r="OC462" s="358"/>
      <c r="OD462" s="358"/>
      <c r="OE462" s="358"/>
      <c r="OF462" s="358"/>
      <c r="OG462" s="358"/>
      <c r="OH462" s="358"/>
      <c r="OI462" s="358"/>
      <c r="OJ462" s="358"/>
      <c r="OK462" s="358"/>
      <c r="OL462" s="358"/>
      <c r="OM462" s="358"/>
      <c r="ON462" s="358"/>
      <c r="OO462" s="358"/>
      <c r="OP462" s="358"/>
      <c r="OQ462" s="358"/>
      <c r="OR462" s="358"/>
      <c r="OS462" s="358"/>
      <c r="OT462" s="358"/>
      <c r="OU462" s="358"/>
      <c r="OV462" s="358"/>
      <c r="OW462" s="358"/>
      <c r="OX462" s="358"/>
      <c r="OY462" s="358"/>
      <c r="OZ462" s="358"/>
      <c r="PA462" s="358"/>
      <c r="PB462" s="358"/>
      <c r="PC462" s="358"/>
      <c r="PD462" s="358"/>
      <c r="PE462" s="358"/>
      <c r="PF462" s="358"/>
      <c r="PG462" s="358"/>
      <c r="PH462" s="358"/>
      <c r="PI462" s="358"/>
      <c r="PJ462" s="358"/>
      <c r="PK462" s="358"/>
      <c r="PL462" s="358"/>
      <c r="PM462" s="358"/>
      <c r="PN462" s="358"/>
      <c r="PO462" s="358"/>
      <c r="PP462" s="358"/>
      <c r="PQ462" s="358"/>
      <c r="PR462" s="358"/>
      <c r="PS462" s="358"/>
      <c r="PT462" s="358"/>
      <c r="PU462" s="358"/>
      <c r="PV462" s="358"/>
      <c r="PW462" s="358"/>
      <c r="PX462" s="358"/>
      <c r="PY462" s="358"/>
      <c r="PZ462" s="358"/>
      <c r="QA462" s="358"/>
      <c r="QB462" s="358"/>
      <c r="QC462" s="358"/>
      <c r="QD462" s="358"/>
      <c r="QE462" s="358"/>
      <c r="QF462" s="358"/>
      <c r="QG462" s="358"/>
      <c r="QH462" s="358"/>
      <c r="QI462" s="358"/>
      <c r="QJ462" s="358"/>
      <c r="QK462" s="358"/>
      <c r="QL462" s="358"/>
      <c r="QM462" s="358"/>
      <c r="QN462" s="358"/>
      <c r="QO462" s="358"/>
      <c r="QP462" s="358"/>
      <c r="QQ462" s="358"/>
      <c r="QR462" s="358"/>
      <c r="QS462" s="358"/>
      <c r="QT462" s="358"/>
      <c r="QU462" s="358"/>
      <c r="QV462" s="358"/>
      <c r="QW462" s="358"/>
      <c r="QX462" s="358"/>
      <c r="QY462" s="358"/>
      <c r="QZ462" s="358"/>
      <c r="RA462" s="358"/>
      <c r="RB462" s="358"/>
      <c r="RC462" s="358"/>
      <c r="RD462" s="358"/>
      <c r="RE462" s="358"/>
      <c r="RF462" s="358"/>
      <c r="RG462" s="358"/>
      <c r="RH462" s="358"/>
      <c r="RI462" s="358"/>
      <c r="RJ462" s="358"/>
      <c r="RK462" s="358"/>
      <c r="RL462" s="358"/>
      <c r="RM462" s="358"/>
      <c r="RN462" s="358"/>
      <c r="RO462" s="358"/>
      <c r="RP462" s="358"/>
      <c r="RQ462" s="358"/>
      <c r="RR462" s="358"/>
      <c r="RS462" s="358"/>
      <c r="RT462" s="358"/>
      <c r="RU462" s="358"/>
      <c r="RV462" s="358"/>
      <c r="RW462" s="358"/>
      <c r="RX462" s="358"/>
      <c r="RY462" s="358"/>
      <c r="RZ462" s="358"/>
      <c r="SA462" s="358"/>
      <c r="SB462" s="358"/>
      <c r="SC462" s="358"/>
      <c r="SD462" s="358"/>
      <c r="SE462" s="358"/>
      <c r="SF462" s="358"/>
      <c r="SG462" s="358"/>
      <c r="SH462" s="358"/>
      <c r="SI462" s="358"/>
      <c r="SJ462" s="358"/>
      <c r="SK462" s="358"/>
      <c r="SL462" s="358"/>
      <c r="SM462" s="358"/>
      <c r="SN462" s="358"/>
      <c r="SO462" s="358"/>
      <c r="SP462" s="358"/>
      <c r="SQ462" s="358"/>
      <c r="SR462" s="358"/>
      <c r="SS462" s="358"/>
      <c r="ST462" s="358"/>
      <c r="SU462" s="358"/>
      <c r="SV462" s="358"/>
      <c r="SW462" s="358"/>
      <c r="SX462" s="358"/>
      <c r="SY462" s="358"/>
      <c r="SZ462" s="358"/>
      <c r="TA462" s="358"/>
      <c r="TB462" s="358"/>
      <c r="TC462" s="358"/>
      <c r="TD462" s="358"/>
      <c r="TE462" s="358"/>
      <c r="TF462" s="358"/>
      <c r="TG462" s="358"/>
      <c r="TH462" s="358"/>
      <c r="TI462" s="358"/>
      <c r="TJ462" s="358"/>
      <c r="TK462" s="358"/>
      <c r="TL462" s="358"/>
      <c r="TM462" s="358"/>
      <c r="TN462" s="358"/>
      <c r="TO462" s="358"/>
      <c r="TP462" s="358"/>
      <c r="TQ462" s="358"/>
      <c r="TR462" s="358"/>
      <c r="TS462" s="358"/>
      <c r="TT462" s="358"/>
      <c r="TU462" s="358"/>
      <c r="TV462" s="358"/>
      <c r="TW462" s="358"/>
      <c r="TX462" s="358"/>
      <c r="TY462" s="358"/>
      <c r="TZ462" s="358"/>
      <c r="UA462" s="358"/>
      <c r="UB462" s="358"/>
      <c r="UC462" s="358"/>
      <c r="UD462" s="358"/>
      <c r="UE462" s="358"/>
      <c r="UF462" s="358"/>
      <c r="UG462" s="358"/>
      <c r="UH462" s="358"/>
      <c r="UI462" s="358"/>
      <c r="UJ462" s="358"/>
      <c r="UK462" s="358"/>
      <c r="UL462" s="358"/>
      <c r="UM462" s="358"/>
      <c r="UN462" s="358"/>
      <c r="UO462" s="358"/>
      <c r="UP462" s="358"/>
      <c r="UQ462" s="358"/>
      <c r="UR462" s="358"/>
      <c r="US462" s="358"/>
      <c r="UT462" s="358"/>
      <c r="UU462" s="358"/>
      <c r="UV462" s="358"/>
      <c r="UW462" s="358"/>
      <c r="UX462" s="358"/>
      <c r="UY462" s="358"/>
      <c r="UZ462" s="358"/>
      <c r="VA462" s="358"/>
      <c r="VB462" s="358"/>
      <c r="VC462" s="358"/>
      <c r="VD462" s="358"/>
      <c r="VE462" s="358"/>
      <c r="VF462" s="358"/>
      <c r="VG462" s="358"/>
      <c r="VH462" s="358"/>
      <c r="VI462" s="358"/>
      <c r="VJ462" s="358"/>
      <c r="VK462" s="358"/>
      <c r="VL462" s="358"/>
      <c r="VM462" s="358"/>
      <c r="VN462" s="358"/>
      <c r="VO462" s="358"/>
      <c r="VP462" s="358"/>
      <c r="VQ462" s="358"/>
      <c r="VR462" s="358"/>
      <c r="VS462" s="358"/>
      <c r="VT462" s="358"/>
      <c r="VU462" s="358"/>
      <c r="VV462" s="358"/>
      <c r="VW462" s="358"/>
      <c r="VX462" s="358"/>
      <c r="VY462" s="358"/>
      <c r="VZ462" s="358"/>
      <c r="WA462" s="358"/>
      <c r="WB462" s="358"/>
      <c r="WC462" s="358"/>
      <c r="WD462" s="358"/>
      <c r="WE462" s="358"/>
      <c r="WF462" s="358"/>
      <c r="WG462" s="358"/>
      <c r="WH462" s="358"/>
    </row>
    <row r="463" spans="1:606" s="357" customFormat="1" ht="20.25" customHeight="1">
      <c r="A463" s="359"/>
      <c r="B463" s="783"/>
      <c r="C463" s="465"/>
      <c r="D463" s="180"/>
      <c r="E463" s="454"/>
      <c r="F463" s="473"/>
      <c r="G463" s="902"/>
      <c r="H463" s="473"/>
      <c r="I463" s="603" t="s">
        <v>0</v>
      </c>
      <c r="J463" s="603" t="s">
        <v>544</v>
      </c>
      <c r="K463" s="608" t="s">
        <v>1024</v>
      </c>
      <c r="L463" s="603" t="s">
        <v>8</v>
      </c>
      <c r="M463" s="604">
        <v>4302400</v>
      </c>
      <c r="N463" s="604">
        <v>4302400</v>
      </c>
      <c r="O463" s="604"/>
      <c r="P463" s="605"/>
      <c r="Q463" s="606"/>
      <c r="R463" s="606"/>
      <c r="S463" s="364">
        <v>3</v>
      </c>
      <c r="BF463" s="358"/>
      <c r="BG463" s="358"/>
      <c r="BH463" s="358"/>
      <c r="BI463" s="358"/>
      <c r="BJ463" s="358"/>
      <c r="BK463" s="358"/>
      <c r="BL463" s="358"/>
      <c r="BM463" s="358"/>
      <c r="BN463" s="358"/>
      <c r="BO463" s="358"/>
      <c r="BP463" s="358"/>
      <c r="BQ463" s="358"/>
      <c r="BR463" s="358"/>
      <c r="BS463" s="358"/>
      <c r="BT463" s="358"/>
      <c r="BU463" s="358"/>
      <c r="BV463" s="358"/>
      <c r="BW463" s="358"/>
      <c r="BX463" s="358"/>
      <c r="BY463" s="358"/>
      <c r="BZ463" s="358"/>
      <c r="CA463" s="358"/>
      <c r="CB463" s="358"/>
      <c r="CC463" s="358"/>
      <c r="CD463" s="358"/>
      <c r="CE463" s="358"/>
      <c r="CF463" s="358"/>
      <c r="CG463" s="358"/>
      <c r="CH463" s="358"/>
      <c r="CI463" s="358"/>
      <c r="CJ463" s="358"/>
      <c r="CK463" s="358"/>
      <c r="CL463" s="358"/>
      <c r="CM463" s="358"/>
      <c r="CN463" s="358"/>
      <c r="CO463" s="358"/>
      <c r="CP463" s="358"/>
      <c r="CQ463" s="358"/>
      <c r="CR463" s="358"/>
      <c r="CS463" s="358"/>
      <c r="CT463" s="358"/>
      <c r="CU463" s="358"/>
      <c r="CV463" s="358"/>
      <c r="CW463" s="358"/>
      <c r="CX463" s="358"/>
      <c r="CY463" s="358"/>
      <c r="CZ463" s="358"/>
      <c r="DA463" s="358"/>
      <c r="DB463" s="358"/>
      <c r="DC463" s="358"/>
      <c r="DD463" s="358"/>
      <c r="DE463" s="358"/>
      <c r="DF463" s="358"/>
      <c r="DG463" s="358"/>
      <c r="DH463" s="358"/>
      <c r="DI463" s="358"/>
      <c r="DJ463" s="358"/>
      <c r="DK463" s="358"/>
      <c r="DL463" s="358"/>
      <c r="DM463" s="358"/>
      <c r="DN463" s="358"/>
      <c r="DO463" s="358"/>
      <c r="DP463" s="358"/>
      <c r="DQ463" s="358"/>
      <c r="DR463" s="358"/>
      <c r="DS463" s="358"/>
      <c r="DT463" s="358"/>
      <c r="DU463" s="358"/>
      <c r="DV463" s="358"/>
      <c r="DW463" s="358"/>
      <c r="DX463" s="358"/>
      <c r="DY463" s="358"/>
      <c r="DZ463" s="358"/>
      <c r="EA463" s="358"/>
      <c r="EB463" s="358"/>
      <c r="EC463" s="358"/>
      <c r="ED463" s="358"/>
      <c r="EE463" s="358"/>
      <c r="EF463" s="358"/>
      <c r="EG463" s="358"/>
      <c r="EH463" s="358"/>
      <c r="EI463" s="358"/>
      <c r="EJ463" s="358"/>
      <c r="EK463" s="358"/>
      <c r="EL463" s="358"/>
      <c r="EM463" s="358"/>
      <c r="EN463" s="358"/>
      <c r="EO463" s="358"/>
      <c r="EP463" s="358"/>
      <c r="EQ463" s="358"/>
      <c r="ER463" s="358"/>
      <c r="ES463" s="358"/>
      <c r="ET463" s="358"/>
      <c r="EU463" s="358"/>
      <c r="EV463" s="358"/>
      <c r="EW463" s="358"/>
      <c r="EX463" s="358"/>
      <c r="EY463" s="358"/>
      <c r="EZ463" s="358"/>
      <c r="FA463" s="358"/>
      <c r="FB463" s="358"/>
      <c r="FC463" s="358"/>
      <c r="FD463" s="358"/>
      <c r="FE463" s="358"/>
      <c r="FF463" s="358"/>
      <c r="FG463" s="358"/>
      <c r="FH463" s="358"/>
      <c r="FI463" s="358"/>
      <c r="FJ463" s="358"/>
      <c r="FK463" s="358"/>
      <c r="FL463" s="358"/>
      <c r="FM463" s="358"/>
      <c r="FN463" s="358"/>
      <c r="FO463" s="358"/>
      <c r="FP463" s="358"/>
      <c r="FQ463" s="358"/>
      <c r="FR463" s="358"/>
      <c r="FS463" s="358"/>
      <c r="FT463" s="358"/>
      <c r="FU463" s="358"/>
      <c r="FV463" s="358"/>
      <c r="FW463" s="358"/>
      <c r="FX463" s="358"/>
      <c r="FY463" s="358"/>
      <c r="FZ463" s="358"/>
      <c r="GA463" s="358"/>
      <c r="GB463" s="358"/>
      <c r="GC463" s="358"/>
      <c r="GD463" s="358"/>
      <c r="GE463" s="358"/>
      <c r="GF463" s="358"/>
      <c r="GG463" s="358"/>
      <c r="GH463" s="358"/>
      <c r="GI463" s="358"/>
      <c r="GJ463" s="358"/>
      <c r="GK463" s="358"/>
      <c r="GL463" s="358"/>
      <c r="GM463" s="358"/>
      <c r="GN463" s="358"/>
      <c r="GO463" s="358"/>
      <c r="GP463" s="358"/>
      <c r="GQ463" s="358"/>
      <c r="GR463" s="358"/>
      <c r="GS463" s="358"/>
      <c r="GT463" s="358"/>
      <c r="GU463" s="358"/>
      <c r="GV463" s="358"/>
      <c r="GW463" s="358"/>
      <c r="GX463" s="358"/>
      <c r="GY463" s="358"/>
      <c r="GZ463" s="358"/>
      <c r="HA463" s="358"/>
      <c r="HB463" s="358"/>
      <c r="HC463" s="358"/>
      <c r="HD463" s="358"/>
      <c r="HE463" s="358"/>
      <c r="HF463" s="358"/>
      <c r="HG463" s="358"/>
      <c r="HH463" s="358"/>
      <c r="HI463" s="358"/>
      <c r="HJ463" s="358"/>
      <c r="HK463" s="358"/>
      <c r="HL463" s="358"/>
      <c r="HM463" s="358"/>
      <c r="HN463" s="358"/>
      <c r="HO463" s="358"/>
      <c r="HP463" s="358"/>
      <c r="HQ463" s="358"/>
      <c r="HR463" s="358"/>
      <c r="HS463" s="358"/>
      <c r="HT463" s="358"/>
      <c r="HU463" s="358"/>
      <c r="HV463" s="358"/>
      <c r="HW463" s="358"/>
      <c r="HX463" s="358"/>
      <c r="HY463" s="358"/>
      <c r="HZ463" s="358"/>
      <c r="IA463" s="358"/>
      <c r="IB463" s="358"/>
      <c r="IC463" s="358"/>
      <c r="ID463" s="358"/>
      <c r="IE463" s="358"/>
      <c r="IF463" s="358"/>
      <c r="IG463" s="358"/>
      <c r="IH463" s="358"/>
      <c r="II463" s="358"/>
      <c r="IJ463" s="358"/>
      <c r="IK463" s="358"/>
      <c r="IL463" s="358"/>
      <c r="IM463" s="358"/>
      <c r="IN463" s="358"/>
      <c r="IO463" s="358"/>
      <c r="IP463" s="358"/>
      <c r="IQ463" s="358"/>
      <c r="IR463" s="358"/>
      <c r="IS463" s="358"/>
      <c r="IT463" s="358"/>
      <c r="IU463" s="358"/>
      <c r="IV463" s="358"/>
      <c r="IW463" s="358"/>
      <c r="IX463" s="358"/>
      <c r="IY463" s="358"/>
      <c r="IZ463" s="358"/>
      <c r="JA463" s="358"/>
      <c r="JB463" s="358"/>
      <c r="JC463" s="358"/>
      <c r="JD463" s="358"/>
      <c r="JE463" s="358"/>
      <c r="JF463" s="358"/>
      <c r="JG463" s="358"/>
      <c r="JH463" s="358"/>
      <c r="JI463" s="358"/>
      <c r="JJ463" s="358"/>
      <c r="JK463" s="358"/>
      <c r="JL463" s="358"/>
      <c r="JM463" s="358"/>
      <c r="JN463" s="358"/>
      <c r="JO463" s="358"/>
      <c r="JP463" s="358"/>
      <c r="JQ463" s="358"/>
      <c r="JR463" s="358"/>
      <c r="JS463" s="358"/>
      <c r="JT463" s="358"/>
      <c r="JU463" s="358"/>
      <c r="JV463" s="358"/>
      <c r="JW463" s="358"/>
      <c r="JX463" s="358"/>
      <c r="JY463" s="358"/>
      <c r="JZ463" s="358"/>
      <c r="KA463" s="358"/>
      <c r="KB463" s="358"/>
      <c r="KC463" s="358"/>
      <c r="KD463" s="358"/>
      <c r="KE463" s="358"/>
      <c r="KF463" s="358"/>
      <c r="KG463" s="358"/>
      <c r="KH463" s="358"/>
      <c r="KI463" s="358"/>
      <c r="KJ463" s="358"/>
      <c r="KK463" s="358"/>
      <c r="KL463" s="358"/>
      <c r="KM463" s="358"/>
      <c r="KN463" s="358"/>
      <c r="KO463" s="358"/>
      <c r="KP463" s="358"/>
      <c r="KQ463" s="358"/>
      <c r="KR463" s="358"/>
      <c r="KS463" s="358"/>
      <c r="KT463" s="358"/>
      <c r="KU463" s="358"/>
      <c r="KV463" s="358"/>
      <c r="KW463" s="358"/>
      <c r="KX463" s="358"/>
      <c r="KY463" s="358"/>
      <c r="KZ463" s="358"/>
      <c r="LA463" s="358"/>
      <c r="LB463" s="358"/>
      <c r="LC463" s="358"/>
      <c r="LD463" s="358"/>
      <c r="LE463" s="358"/>
      <c r="LF463" s="358"/>
      <c r="LG463" s="358"/>
      <c r="LH463" s="358"/>
      <c r="LI463" s="358"/>
      <c r="LJ463" s="358"/>
      <c r="LK463" s="358"/>
      <c r="LL463" s="358"/>
      <c r="LM463" s="358"/>
      <c r="LN463" s="358"/>
      <c r="LO463" s="358"/>
      <c r="LP463" s="358"/>
      <c r="LQ463" s="358"/>
      <c r="LR463" s="358"/>
      <c r="LS463" s="358"/>
      <c r="LT463" s="358"/>
      <c r="LU463" s="358"/>
      <c r="LV463" s="358"/>
      <c r="LW463" s="358"/>
      <c r="LX463" s="358"/>
      <c r="LY463" s="358"/>
      <c r="LZ463" s="358"/>
      <c r="MA463" s="358"/>
      <c r="MB463" s="358"/>
      <c r="MC463" s="358"/>
      <c r="MD463" s="358"/>
      <c r="ME463" s="358"/>
      <c r="MF463" s="358"/>
      <c r="MG463" s="358"/>
      <c r="MH463" s="358"/>
      <c r="MI463" s="358"/>
      <c r="MJ463" s="358"/>
      <c r="MK463" s="358"/>
      <c r="ML463" s="358"/>
      <c r="MM463" s="358"/>
      <c r="MN463" s="358"/>
      <c r="MO463" s="358"/>
      <c r="MP463" s="358"/>
      <c r="MQ463" s="358"/>
      <c r="MR463" s="358"/>
      <c r="MS463" s="358"/>
      <c r="MT463" s="358"/>
      <c r="MU463" s="358"/>
      <c r="MV463" s="358"/>
      <c r="MW463" s="358"/>
      <c r="MX463" s="358"/>
      <c r="MY463" s="358"/>
      <c r="MZ463" s="358"/>
      <c r="NA463" s="358"/>
      <c r="NB463" s="358"/>
      <c r="NC463" s="358"/>
      <c r="ND463" s="358"/>
      <c r="NE463" s="358"/>
      <c r="NF463" s="358"/>
      <c r="NG463" s="358"/>
      <c r="NH463" s="358"/>
      <c r="NI463" s="358"/>
      <c r="NJ463" s="358"/>
      <c r="NK463" s="358"/>
      <c r="NL463" s="358"/>
      <c r="NM463" s="358"/>
      <c r="NN463" s="358"/>
      <c r="NO463" s="358"/>
      <c r="NP463" s="358"/>
      <c r="NQ463" s="358"/>
      <c r="NR463" s="358"/>
      <c r="NS463" s="358"/>
      <c r="NT463" s="358"/>
      <c r="NU463" s="358"/>
      <c r="NV463" s="358"/>
      <c r="NW463" s="358"/>
      <c r="NX463" s="358"/>
      <c r="NY463" s="358"/>
      <c r="NZ463" s="358"/>
      <c r="OA463" s="358"/>
      <c r="OB463" s="358"/>
      <c r="OC463" s="358"/>
      <c r="OD463" s="358"/>
      <c r="OE463" s="358"/>
      <c r="OF463" s="358"/>
      <c r="OG463" s="358"/>
      <c r="OH463" s="358"/>
      <c r="OI463" s="358"/>
      <c r="OJ463" s="358"/>
      <c r="OK463" s="358"/>
      <c r="OL463" s="358"/>
      <c r="OM463" s="358"/>
      <c r="ON463" s="358"/>
      <c r="OO463" s="358"/>
      <c r="OP463" s="358"/>
      <c r="OQ463" s="358"/>
      <c r="OR463" s="358"/>
      <c r="OS463" s="358"/>
      <c r="OT463" s="358"/>
      <c r="OU463" s="358"/>
      <c r="OV463" s="358"/>
      <c r="OW463" s="358"/>
      <c r="OX463" s="358"/>
      <c r="OY463" s="358"/>
      <c r="OZ463" s="358"/>
      <c r="PA463" s="358"/>
      <c r="PB463" s="358"/>
      <c r="PC463" s="358"/>
      <c r="PD463" s="358"/>
      <c r="PE463" s="358"/>
      <c r="PF463" s="358"/>
      <c r="PG463" s="358"/>
      <c r="PH463" s="358"/>
      <c r="PI463" s="358"/>
      <c r="PJ463" s="358"/>
      <c r="PK463" s="358"/>
      <c r="PL463" s="358"/>
      <c r="PM463" s="358"/>
      <c r="PN463" s="358"/>
      <c r="PO463" s="358"/>
      <c r="PP463" s="358"/>
      <c r="PQ463" s="358"/>
      <c r="PR463" s="358"/>
      <c r="PS463" s="358"/>
      <c r="PT463" s="358"/>
      <c r="PU463" s="358"/>
      <c r="PV463" s="358"/>
      <c r="PW463" s="358"/>
      <c r="PX463" s="358"/>
      <c r="PY463" s="358"/>
      <c r="PZ463" s="358"/>
      <c r="QA463" s="358"/>
      <c r="QB463" s="358"/>
      <c r="QC463" s="358"/>
      <c r="QD463" s="358"/>
      <c r="QE463" s="358"/>
      <c r="QF463" s="358"/>
      <c r="QG463" s="358"/>
      <c r="QH463" s="358"/>
      <c r="QI463" s="358"/>
      <c r="QJ463" s="358"/>
      <c r="QK463" s="358"/>
      <c r="QL463" s="358"/>
      <c r="QM463" s="358"/>
      <c r="QN463" s="358"/>
      <c r="QO463" s="358"/>
      <c r="QP463" s="358"/>
      <c r="QQ463" s="358"/>
      <c r="QR463" s="358"/>
      <c r="QS463" s="358"/>
      <c r="QT463" s="358"/>
      <c r="QU463" s="358"/>
      <c r="QV463" s="358"/>
      <c r="QW463" s="358"/>
      <c r="QX463" s="358"/>
      <c r="QY463" s="358"/>
      <c r="QZ463" s="358"/>
      <c r="RA463" s="358"/>
      <c r="RB463" s="358"/>
      <c r="RC463" s="358"/>
      <c r="RD463" s="358"/>
      <c r="RE463" s="358"/>
      <c r="RF463" s="358"/>
      <c r="RG463" s="358"/>
      <c r="RH463" s="358"/>
      <c r="RI463" s="358"/>
      <c r="RJ463" s="358"/>
      <c r="RK463" s="358"/>
      <c r="RL463" s="358"/>
      <c r="RM463" s="358"/>
      <c r="RN463" s="358"/>
      <c r="RO463" s="358"/>
      <c r="RP463" s="358"/>
      <c r="RQ463" s="358"/>
      <c r="RR463" s="358"/>
      <c r="RS463" s="358"/>
      <c r="RT463" s="358"/>
      <c r="RU463" s="358"/>
      <c r="RV463" s="358"/>
      <c r="RW463" s="358"/>
      <c r="RX463" s="358"/>
      <c r="RY463" s="358"/>
      <c r="RZ463" s="358"/>
      <c r="SA463" s="358"/>
      <c r="SB463" s="358"/>
      <c r="SC463" s="358"/>
      <c r="SD463" s="358"/>
      <c r="SE463" s="358"/>
      <c r="SF463" s="358"/>
      <c r="SG463" s="358"/>
      <c r="SH463" s="358"/>
      <c r="SI463" s="358"/>
      <c r="SJ463" s="358"/>
      <c r="SK463" s="358"/>
      <c r="SL463" s="358"/>
      <c r="SM463" s="358"/>
      <c r="SN463" s="358"/>
      <c r="SO463" s="358"/>
      <c r="SP463" s="358"/>
      <c r="SQ463" s="358"/>
      <c r="SR463" s="358"/>
      <c r="SS463" s="358"/>
      <c r="ST463" s="358"/>
      <c r="SU463" s="358"/>
      <c r="SV463" s="358"/>
      <c r="SW463" s="358"/>
      <c r="SX463" s="358"/>
      <c r="SY463" s="358"/>
      <c r="SZ463" s="358"/>
      <c r="TA463" s="358"/>
      <c r="TB463" s="358"/>
      <c r="TC463" s="358"/>
      <c r="TD463" s="358"/>
      <c r="TE463" s="358"/>
      <c r="TF463" s="358"/>
      <c r="TG463" s="358"/>
      <c r="TH463" s="358"/>
      <c r="TI463" s="358"/>
      <c r="TJ463" s="358"/>
      <c r="TK463" s="358"/>
      <c r="TL463" s="358"/>
      <c r="TM463" s="358"/>
      <c r="TN463" s="358"/>
      <c r="TO463" s="358"/>
      <c r="TP463" s="358"/>
      <c r="TQ463" s="358"/>
      <c r="TR463" s="358"/>
      <c r="TS463" s="358"/>
      <c r="TT463" s="358"/>
      <c r="TU463" s="358"/>
      <c r="TV463" s="358"/>
      <c r="TW463" s="358"/>
      <c r="TX463" s="358"/>
      <c r="TY463" s="358"/>
      <c r="TZ463" s="358"/>
      <c r="UA463" s="358"/>
      <c r="UB463" s="358"/>
      <c r="UC463" s="358"/>
      <c r="UD463" s="358"/>
      <c r="UE463" s="358"/>
      <c r="UF463" s="358"/>
      <c r="UG463" s="358"/>
      <c r="UH463" s="358"/>
      <c r="UI463" s="358"/>
      <c r="UJ463" s="358"/>
      <c r="UK463" s="358"/>
      <c r="UL463" s="358"/>
      <c r="UM463" s="358"/>
      <c r="UN463" s="358"/>
      <c r="UO463" s="358"/>
      <c r="UP463" s="358"/>
      <c r="UQ463" s="358"/>
      <c r="UR463" s="358"/>
      <c r="US463" s="358"/>
      <c r="UT463" s="358"/>
      <c r="UU463" s="358"/>
      <c r="UV463" s="358"/>
      <c r="UW463" s="358"/>
      <c r="UX463" s="358"/>
      <c r="UY463" s="358"/>
      <c r="UZ463" s="358"/>
      <c r="VA463" s="358"/>
      <c r="VB463" s="358"/>
      <c r="VC463" s="358"/>
      <c r="VD463" s="358"/>
      <c r="VE463" s="358"/>
      <c r="VF463" s="358"/>
      <c r="VG463" s="358"/>
      <c r="VH463" s="358"/>
      <c r="VI463" s="358"/>
      <c r="VJ463" s="358"/>
      <c r="VK463" s="358"/>
      <c r="VL463" s="358"/>
      <c r="VM463" s="358"/>
      <c r="VN463" s="358"/>
      <c r="VO463" s="358"/>
      <c r="VP463" s="358"/>
      <c r="VQ463" s="358"/>
      <c r="VR463" s="358"/>
      <c r="VS463" s="358"/>
      <c r="VT463" s="358"/>
      <c r="VU463" s="358"/>
      <c r="VV463" s="358"/>
      <c r="VW463" s="358"/>
      <c r="VX463" s="358"/>
      <c r="VY463" s="358"/>
      <c r="VZ463" s="358"/>
      <c r="WA463" s="358"/>
      <c r="WB463" s="358"/>
      <c r="WC463" s="358"/>
      <c r="WD463" s="358"/>
      <c r="WE463" s="358"/>
      <c r="WF463" s="358"/>
      <c r="WG463" s="358"/>
      <c r="WH463" s="358"/>
    </row>
    <row r="464" spans="1:606" s="357" customFormat="1" ht="33.75" customHeight="1">
      <c r="A464" s="359"/>
      <c r="B464" s="784" t="s">
        <v>1025</v>
      </c>
      <c r="C464" s="465"/>
      <c r="D464" s="180"/>
      <c r="E464" s="454"/>
      <c r="F464" s="473"/>
      <c r="G464" s="902"/>
      <c r="H464" s="473"/>
      <c r="I464" s="603" t="s">
        <v>0</v>
      </c>
      <c r="J464" s="603" t="s">
        <v>544</v>
      </c>
      <c r="K464" s="608" t="s">
        <v>1024</v>
      </c>
      <c r="L464" s="603" t="s">
        <v>8</v>
      </c>
      <c r="M464" s="604">
        <v>87800</v>
      </c>
      <c r="N464" s="604">
        <v>87800</v>
      </c>
      <c r="O464" s="604"/>
      <c r="P464" s="605"/>
      <c r="Q464" s="606"/>
      <c r="R464" s="606"/>
      <c r="S464" s="364">
        <v>3</v>
      </c>
      <c r="BF464" s="358"/>
      <c r="BG464" s="358"/>
      <c r="BH464" s="358"/>
      <c r="BI464" s="358"/>
      <c r="BJ464" s="358"/>
      <c r="BK464" s="358"/>
      <c r="BL464" s="358"/>
      <c r="BM464" s="358"/>
      <c r="BN464" s="358"/>
      <c r="BO464" s="358"/>
      <c r="BP464" s="358"/>
      <c r="BQ464" s="358"/>
      <c r="BR464" s="358"/>
      <c r="BS464" s="358"/>
      <c r="BT464" s="358"/>
      <c r="BU464" s="358"/>
      <c r="BV464" s="358"/>
      <c r="BW464" s="358"/>
      <c r="BX464" s="358"/>
      <c r="BY464" s="358"/>
      <c r="BZ464" s="358"/>
      <c r="CA464" s="358"/>
      <c r="CB464" s="358"/>
      <c r="CC464" s="358"/>
      <c r="CD464" s="358"/>
      <c r="CE464" s="358"/>
      <c r="CF464" s="358"/>
      <c r="CG464" s="358"/>
      <c r="CH464" s="358"/>
      <c r="CI464" s="358"/>
      <c r="CJ464" s="358"/>
      <c r="CK464" s="358"/>
      <c r="CL464" s="358"/>
      <c r="CM464" s="358"/>
      <c r="CN464" s="358"/>
      <c r="CO464" s="358"/>
      <c r="CP464" s="358"/>
      <c r="CQ464" s="358"/>
      <c r="CR464" s="358"/>
      <c r="CS464" s="358"/>
      <c r="CT464" s="358"/>
      <c r="CU464" s="358"/>
      <c r="CV464" s="358"/>
      <c r="CW464" s="358"/>
      <c r="CX464" s="358"/>
      <c r="CY464" s="358"/>
      <c r="CZ464" s="358"/>
      <c r="DA464" s="358"/>
      <c r="DB464" s="358"/>
      <c r="DC464" s="358"/>
      <c r="DD464" s="358"/>
      <c r="DE464" s="358"/>
      <c r="DF464" s="358"/>
      <c r="DG464" s="358"/>
      <c r="DH464" s="358"/>
      <c r="DI464" s="358"/>
      <c r="DJ464" s="358"/>
      <c r="DK464" s="358"/>
      <c r="DL464" s="358"/>
      <c r="DM464" s="358"/>
      <c r="DN464" s="358"/>
      <c r="DO464" s="358"/>
      <c r="DP464" s="358"/>
      <c r="DQ464" s="358"/>
      <c r="DR464" s="358"/>
      <c r="DS464" s="358"/>
      <c r="DT464" s="358"/>
      <c r="DU464" s="358"/>
      <c r="DV464" s="358"/>
      <c r="DW464" s="358"/>
      <c r="DX464" s="358"/>
      <c r="DY464" s="358"/>
      <c r="DZ464" s="358"/>
      <c r="EA464" s="358"/>
      <c r="EB464" s="358"/>
      <c r="EC464" s="358"/>
      <c r="ED464" s="358"/>
      <c r="EE464" s="358"/>
      <c r="EF464" s="358"/>
      <c r="EG464" s="358"/>
      <c r="EH464" s="358"/>
      <c r="EI464" s="358"/>
      <c r="EJ464" s="358"/>
      <c r="EK464" s="358"/>
      <c r="EL464" s="358"/>
      <c r="EM464" s="358"/>
      <c r="EN464" s="358"/>
      <c r="EO464" s="358"/>
      <c r="EP464" s="358"/>
      <c r="EQ464" s="358"/>
      <c r="ER464" s="358"/>
      <c r="ES464" s="358"/>
      <c r="ET464" s="358"/>
      <c r="EU464" s="358"/>
      <c r="EV464" s="358"/>
      <c r="EW464" s="358"/>
      <c r="EX464" s="358"/>
      <c r="EY464" s="358"/>
      <c r="EZ464" s="358"/>
      <c r="FA464" s="358"/>
      <c r="FB464" s="358"/>
      <c r="FC464" s="358"/>
      <c r="FD464" s="358"/>
      <c r="FE464" s="358"/>
      <c r="FF464" s="358"/>
      <c r="FG464" s="358"/>
      <c r="FH464" s="358"/>
      <c r="FI464" s="358"/>
      <c r="FJ464" s="358"/>
      <c r="FK464" s="358"/>
      <c r="FL464" s="358"/>
      <c r="FM464" s="358"/>
      <c r="FN464" s="358"/>
      <c r="FO464" s="358"/>
      <c r="FP464" s="358"/>
      <c r="FQ464" s="358"/>
      <c r="FR464" s="358"/>
      <c r="FS464" s="358"/>
      <c r="FT464" s="358"/>
      <c r="FU464" s="358"/>
      <c r="FV464" s="358"/>
      <c r="FW464" s="358"/>
      <c r="FX464" s="358"/>
      <c r="FY464" s="358"/>
      <c r="FZ464" s="358"/>
      <c r="GA464" s="358"/>
      <c r="GB464" s="358"/>
      <c r="GC464" s="358"/>
      <c r="GD464" s="358"/>
      <c r="GE464" s="358"/>
      <c r="GF464" s="358"/>
      <c r="GG464" s="358"/>
      <c r="GH464" s="358"/>
      <c r="GI464" s="358"/>
      <c r="GJ464" s="358"/>
      <c r="GK464" s="358"/>
      <c r="GL464" s="358"/>
      <c r="GM464" s="358"/>
      <c r="GN464" s="358"/>
      <c r="GO464" s="358"/>
      <c r="GP464" s="358"/>
      <c r="GQ464" s="358"/>
      <c r="GR464" s="358"/>
      <c r="GS464" s="358"/>
      <c r="GT464" s="358"/>
      <c r="GU464" s="358"/>
      <c r="GV464" s="358"/>
      <c r="GW464" s="358"/>
      <c r="GX464" s="358"/>
      <c r="GY464" s="358"/>
      <c r="GZ464" s="358"/>
      <c r="HA464" s="358"/>
      <c r="HB464" s="358"/>
      <c r="HC464" s="358"/>
      <c r="HD464" s="358"/>
      <c r="HE464" s="358"/>
      <c r="HF464" s="358"/>
      <c r="HG464" s="358"/>
      <c r="HH464" s="358"/>
      <c r="HI464" s="358"/>
      <c r="HJ464" s="358"/>
      <c r="HK464" s="358"/>
      <c r="HL464" s="358"/>
      <c r="HM464" s="358"/>
      <c r="HN464" s="358"/>
      <c r="HO464" s="358"/>
      <c r="HP464" s="358"/>
      <c r="HQ464" s="358"/>
      <c r="HR464" s="358"/>
      <c r="HS464" s="358"/>
      <c r="HT464" s="358"/>
      <c r="HU464" s="358"/>
      <c r="HV464" s="358"/>
      <c r="HW464" s="358"/>
      <c r="HX464" s="358"/>
      <c r="HY464" s="358"/>
      <c r="HZ464" s="358"/>
      <c r="IA464" s="358"/>
      <c r="IB464" s="358"/>
      <c r="IC464" s="358"/>
      <c r="ID464" s="358"/>
      <c r="IE464" s="358"/>
      <c r="IF464" s="358"/>
      <c r="IG464" s="358"/>
      <c r="IH464" s="358"/>
      <c r="II464" s="358"/>
      <c r="IJ464" s="358"/>
      <c r="IK464" s="358"/>
      <c r="IL464" s="358"/>
      <c r="IM464" s="358"/>
      <c r="IN464" s="358"/>
      <c r="IO464" s="358"/>
      <c r="IP464" s="358"/>
      <c r="IQ464" s="358"/>
      <c r="IR464" s="358"/>
      <c r="IS464" s="358"/>
      <c r="IT464" s="358"/>
      <c r="IU464" s="358"/>
      <c r="IV464" s="358"/>
      <c r="IW464" s="358"/>
      <c r="IX464" s="358"/>
      <c r="IY464" s="358"/>
      <c r="IZ464" s="358"/>
      <c r="JA464" s="358"/>
      <c r="JB464" s="358"/>
      <c r="JC464" s="358"/>
      <c r="JD464" s="358"/>
      <c r="JE464" s="358"/>
      <c r="JF464" s="358"/>
      <c r="JG464" s="358"/>
      <c r="JH464" s="358"/>
      <c r="JI464" s="358"/>
      <c r="JJ464" s="358"/>
      <c r="JK464" s="358"/>
      <c r="JL464" s="358"/>
      <c r="JM464" s="358"/>
      <c r="JN464" s="358"/>
      <c r="JO464" s="358"/>
      <c r="JP464" s="358"/>
      <c r="JQ464" s="358"/>
      <c r="JR464" s="358"/>
      <c r="JS464" s="358"/>
      <c r="JT464" s="358"/>
      <c r="JU464" s="358"/>
      <c r="JV464" s="358"/>
      <c r="JW464" s="358"/>
      <c r="JX464" s="358"/>
      <c r="JY464" s="358"/>
      <c r="JZ464" s="358"/>
      <c r="KA464" s="358"/>
      <c r="KB464" s="358"/>
      <c r="KC464" s="358"/>
      <c r="KD464" s="358"/>
      <c r="KE464" s="358"/>
      <c r="KF464" s="358"/>
      <c r="KG464" s="358"/>
      <c r="KH464" s="358"/>
      <c r="KI464" s="358"/>
      <c r="KJ464" s="358"/>
      <c r="KK464" s="358"/>
      <c r="KL464" s="358"/>
      <c r="KM464" s="358"/>
      <c r="KN464" s="358"/>
      <c r="KO464" s="358"/>
      <c r="KP464" s="358"/>
      <c r="KQ464" s="358"/>
      <c r="KR464" s="358"/>
      <c r="KS464" s="358"/>
      <c r="KT464" s="358"/>
      <c r="KU464" s="358"/>
      <c r="KV464" s="358"/>
      <c r="KW464" s="358"/>
      <c r="KX464" s="358"/>
      <c r="KY464" s="358"/>
      <c r="KZ464" s="358"/>
      <c r="LA464" s="358"/>
      <c r="LB464" s="358"/>
      <c r="LC464" s="358"/>
      <c r="LD464" s="358"/>
      <c r="LE464" s="358"/>
      <c r="LF464" s="358"/>
      <c r="LG464" s="358"/>
      <c r="LH464" s="358"/>
      <c r="LI464" s="358"/>
      <c r="LJ464" s="358"/>
      <c r="LK464" s="358"/>
      <c r="LL464" s="358"/>
      <c r="LM464" s="358"/>
      <c r="LN464" s="358"/>
      <c r="LO464" s="358"/>
      <c r="LP464" s="358"/>
      <c r="LQ464" s="358"/>
      <c r="LR464" s="358"/>
      <c r="LS464" s="358"/>
      <c r="LT464" s="358"/>
      <c r="LU464" s="358"/>
      <c r="LV464" s="358"/>
      <c r="LW464" s="358"/>
      <c r="LX464" s="358"/>
      <c r="LY464" s="358"/>
      <c r="LZ464" s="358"/>
      <c r="MA464" s="358"/>
      <c r="MB464" s="358"/>
      <c r="MC464" s="358"/>
      <c r="MD464" s="358"/>
      <c r="ME464" s="358"/>
      <c r="MF464" s="358"/>
      <c r="MG464" s="358"/>
      <c r="MH464" s="358"/>
      <c r="MI464" s="358"/>
      <c r="MJ464" s="358"/>
      <c r="MK464" s="358"/>
      <c r="ML464" s="358"/>
      <c r="MM464" s="358"/>
      <c r="MN464" s="358"/>
      <c r="MO464" s="358"/>
      <c r="MP464" s="358"/>
      <c r="MQ464" s="358"/>
      <c r="MR464" s="358"/>
      <c r="MS464" s="358"/>
      <c r="MT464" s="358"/>
      <c r="MU464" s="358"/>
      <c r="MV464" s="358"/>
      <c r="MW464" s="358"/>
      <c r="MX464" s="358"/>
      <c r="MY464" s="358"/>
      <c r="MZ464" s="358"/>
      <c r="NA464" s="358"/>
      <c r="NB464" s="358"/>
      <c r="NC464" s="358"/>
      <c r="ND464" s="358"/>
      <c r="NE464" s="358"/>
      <c r="NF464" s="358"/>
      <c r="NG464" s="358"/>
      <c r="NH464" s="358"/>
      <c r="NI464" s="358"/>
      <c r="NJ464" s="358"/>
      <c r="NK464" s="358"/>
      <c r="NL464" s="358"/>
      <c r="NM464" s="358"/>
      <c r="NN464" s="358"/>
      <c r="NO464" s="358"/>
      <c r="NP464" s="358"/>
      <c r="NQ464" s="358"/>
      <c r="NR464" s="358"/>
      <c r="NS464" s="358"/>
      <c r="NT464" s="358"/>
      <c r="NU464" s="358"/>
      <c r="NV464" s="358"/>
      <c r="NW464" s="358"/>
      <c r="NX464" s="358"/>
      <c r="NY464" s="358"/>
      <c r="NZ464" s="358"/>
      <c r="OA464" s="358"/>
      <c r="OB464" s="358"/>
      <c r="OC464" s="358"/>
      <c r="OD464" s="358"/>
      <c r="OE464" s="358"/>
      <c r="OF464" s="358"/>
      <c r="OG464" s="358"/>
      <c r="OH464" s="358"/>
      <c r="OI464" s="358"/>
      <c r="OJ464" s="358"/>
      <c r="OK464" s="358"/>
      <c r="OL464" s="358"/>
      <c r="OM464" s="358"/>
      <c r="ON464" s="358"/>
      <c r="OO464" s="358"/>
      <c r="OP464" s="358"/>
      <c r="OQ464" s="358"/>
      <c r="OR464" s="358"/>
      <c r="OS464" s="358"/>
      <c r="OT464" s="358"/>
      <c r="OU464" s="358"/>
      <c r="OV464" s="358"/>
      <c r="OW464" s="358"/>
      <c r="OX464" s="358"/>
      <c r="OY464" s="358"/>
      <c r="OZ464" s="358"/>
      <c r="PA464" s="358"/>
      <c r="PB464" s="358"/>
      <c r="PC464" s="358"/>
      <c r="PD464" s="358"/>
      <c r="PE464" s="358"/>
      <c r="PF464" s="358"/>
      <c r="PG464" s="358"/>
      <c r="PH464" s="358"/>
      <c r="PI464" s="358"/>
      <c r="PJ464" s="358"/>
      <c r="PK464" s="358"/>
      <c r="PL464" s="358"/>
      <c r="PM464" s="358"/>
      <c r="PN464" s="358"/>
      <c r="PO464" s="358"/>
      <c r="PP464" s="358"/>
      <c r="PQ464" s="358"/>
      <c r="PR464" s="358"/>
      <c r="PS464" s="358"/>
      <c r="PT464" s="358"/>
      <c r="PU464" s="358"/>
      <c r="PV464" s="358"/>
      <c r="PW464" s="358"/>
      <c r="PX464" s="358"/>
      <c r="PY464" s="358"/>
      <c r="PZ464" s="358"/>
      <c r="QA464" s="358"/>
      <c r="QB464" s="358"/>
      <c r="QC464" s="358"/>
      <c r="QD464" s="358"/>
      <c r="QE464" s="358"/>
      <c r="QF464" s="358"/>
      <c r="QG464" s="358"/>
      <c r="QH464" s="358"/>
      <c r="QI464" s="358"/>
      <c r="QJ464" s="358"/>
      <c r="QK464" s="358"/>
      <c r="QL464" s="358"/>
      <c r="QM464" s="358"/>
      <c r="QN464" s="358"/>
      <c r="QO464" s="358"/>
      <c r="QP464" s="358"/>
      <c r="QQ464" s="358"/>
      <c r="QR464" s="358"/>
      <c r="QS464" s="358"/>
      <c r="QT464" s="358"/>
      <c r="QU464" s="358"/>
      <c r="QV464" s="358"/>
      <c r="QW464" s="358"/>
      <c r="QX464" s="358"/>
      <c r="QY464" s="358"/>
      <c r="QZ464" s="358"/>
      <c r="RA464" s="358"/>
      <c r="RB464" s="358"/>
      <c r="RC464" s="358"/>
      <c r="RD464" s="358"/>
      <c r="RE464" s="358"/>
      <c r="RF464" s="358"/>
      <c r="RG464" s="358"/>
      <c r="RH464" s="358"/>
      <c r="RI464" s="358"/>
      <c r="RJ464" s="358"/>
      <c r="RK464" s="358"/>
      <c r="RL464" s="358"/>
      <c r="RM464" s="358"/>
      <c r="RN464" s="358"/>
      <c r="RO464" s="358"/>
      <c r="RP464" s="358"/>
      <c r="RQ464" s="358"/>
      <c r="RR464" s="358"/>
      <c r="RS464" s="358"/>
      <c r="RT464" s="358"/>
      <c r="RU464" s="358"/>
      <c r="RV464" s="358"/>
      <c r="RW464" s="358"/>
      <c r="RX464" s="358"/>
      <c r="RY464" s="358"/>
      <c r="RZ464" s="358"/>
      <c r="SA464" s="358"/>
      <c r="SB464" s="358"/>
      <c r="SC464" s="358"/>
      <c r="SD464" s="358"/>
      <c r="SE464" s="358"/>
      <c r="SF464" s="358"/>
      <c r="SG464" s="358"/>
      <c r="SH464" s="358"/>
      <c r="SI464" s="358"/>
      <c r="SJ464" s="358"/>
      <c r="SK464" s="358"/>
      <c r="SL464" s="358"/>
      <c r="SM464" s="358"/>
      <c r="SN464" s="358"/>
      <c r="SO464" s="358"/>
      <c r="SP464" s="358"/>
      <c r="SQ464" s="358"/>
      <c r="SR464" s="358"/>
      <c r="SS464" s="358"/>
      <c r="ST464" s="358"/>
      <c r="SU464" s="358"/>
      <c r="SV464" s="358"/>
      <c r="SW464" s="358"/>
      <c r="SX464" s="358"/>
      <c r="SY464" s="358"/>
      <c r="SZ464" s="358"/>
      <c r="TA464" s="358"/>
      <c r="TB464" s="358"/>
      <c r="TC464" s="358"/>
      <c r="TD464" s="358"/>
      <c r="TE464" s="358"/>
      <c r="TF464" s="358"/>
      <c r="TG464" s="358"/>
      <c r="TH464" s="358"/>
      <c r="TI464" s="358"/>
      <c r="TJ464" s="358"/>
      <c r="TK464" s="358"/>
      <c r="TL464" s="358"/>
      <c r="TM464" s="358"/>
      <c r="TN464" s="358"/>
      <c r="TO464" s="358"/>
      <c r="TP464" s="358"/>
      <c r="TQ464" s="358"/>
      <c r="TR464" s="358"/>
      <c r="TS464" s="358"/>
      <c r="TT464" s="358"/>
      <c r="TU464" s="358"/>
      <c r="TV464" s="358"/>
      <c r="TW464" s="358"/>
      <c r="TX464" s="358"/>
      <c r="TY464" s="358"/>
      <c r="TZ464" s="358"/>
      <c r="UA464" s="358"/>
      <c r="UB464" s="358"/>
      <c r="UC464" s="358"/>
      <c r="UD464" s="358"/>
      <c r="UE464" s="358"/>
      <c r="UF464" s="358"/>
      <c r="UG464" s="358"/>
      <c r="UH464" s="358"/>
      <c r="UI464" s="358"/>
      <c r="UJ464" s="358"/>
      <c r="UK464" s="358"/>
      <c r="UL464" s="358"/>
      <c r="UM464" s="358"/>
      <c r="UN464" s="358"/>
      <c r="UO464" s="358"/>
      <c r="UP464" s="358"/>
      <c r="UQ464" s="358"/>
      <c r="UR464" s="358"/>
      <c r="US464" s="358"/>
      <c r="UT464" s="358"/>
      <c r="UU464" s="358"/>
      <c r="UV464" s="358"/>
      <c r="UW464" s="358"/>
      <c r="UX464" s="358"/>
      <c r="UY464" s="358"/>
      <c r="UZ464" s="358"/>
      <c r="VA464" s="358"/>
      <c r="VB464" s="358"/>
      <c r="VC464" s="358"/>
      <c r="VD464" s="358"/>
      <c r="VE464" s="358"/>
      <c r="VF464" s="358"/>
      <c r="VG464" s="358"/>
      <c r="VH464" s="358"/>
      <c r="VI464" s="358"/>
      <c r="VJ464" s="358"/>
      <c r="VK464" s="358"/>
      <c r="VL464" s="358"/>
      <c r="VM464" s="358"/>
      <c r="VN464" s="358"/>
      <c r="VO464" s="358"/>
      <c r="VP464" s="358"/>
      <c r="VQ464" s="358"/>
      <c r="VR464" s="358"/>
      <c r="VS464" s="358"/>
      <c r="VT464" s="358"/>
      <c r="VU464" s="358"/>
      <c r="VV464" s="358"/>
      <c r="VW464" s="358"/>
      <c r="VX464" s="358"/>
      <c r="VY464" s="358"/>
      <c r="VZ464" s="358"/>
      <c r="WA464" s="358"/>
      <c r="WB464" s="358"/>
      <c r="WC464" s="358"/>
      <c r="WD464" s="358"/>
      <c r="WE464" s="358"/>
      <c r="WF464" s="358"/>
      <c r="WG464" s="358"/>
      <c r="WH464" s="358"/>
    </row>
    <row r="465" spans="1:606" s="357" customFormat="1" ht="34.5" customHeight="1">
      <c r="A465" s="359"/>
      <c r="B465" s="784" t="s">
        <v>1026</v>
      </c>
      <c r="C465" s="465"/>
      <c r="D465" s="180"/>
      <c r="E465" s="454"/>
      <c r="F465" s="473"/>
      <c r="G465" s="902"/>
      <c r="H465" s="473"/>
      <c r="I465" s="603" t="s">
        <v>0</v>
      </c>
      <c r="J465" s="603" t="s">
        <v>544</v>
      </c>
      <c r="K465" s="608" t="s">
        <v>1024</v>
      </c>
      <c r="L465" s="603" t="s">
        <v>8</v>
      </c>
      <c r="M465" s="604">
        <v>44400</v>
      </c>
      <c r="N465" s="604">
        <v>44400</v>
      </c>
      <c r="O465" s="604"/>
      <c r="P465" s="605"/>
      <c r="Q465" s="606"/>
      <c r="R465" s="606"/>
      <c r="S465" s="364">
        <v>3</v>
      </c>
      <c r="BF465" s="358"/>
      <c r="BG465" s="358"/>
      <c r="BH465" s="358"/>
      <c r="BI465" s="358"/>
      <c r="BJ465" s="358"/>
      <c r="BK465" s="358"/>
      <c r="BL465" s="358"/>
      <c r="BM465" s="358"/>
      <c r="BN465" s="358"/>
      <c r="BO465" s="358"/>
      <c r="BP465" s="358"/>
      <c r="BQ465" s="358"/>
      <c r="BR465" s="358"/>
      <c r="BS465" s="358"/>
      <c r="BT465" s="358"/>
      <c r="BU465" s="358"/>
      <c r="BV465" s="358"/>
      <c r="BW465" s="358"/>
      <c r="BX465" s="358"/>
      <c r="BY465" s="358"/>
      <c r="BZ465" s="358"/>
      <c r="CA465" s="358"/>
      <c r="CB465" s="358"/>
      <c r="CC465" s="358"/>
      <c r="CD465" s="358"/>
      <c r="CE465" s="358"/>
      <c r="CF465" s="358"/>
      <c r="CG465" s="358"/>
      <c r="CH465" s="358"/>
      <c r="CI465" s="358"/>
      <c r="CJ465" s="358"/>
      <c r="CK465" s="358"/>
      <c r="CL465" s="358"/>
      <c r="CM465" s="358"/>
      <c r="CN465" s="358"/>
      <c r="CO465" s="358"/>
      <c r="CP465" s="358"/>
      <c r="CQ465" s="358"/>
      <c r="CR465" s="358"/>
      <c r="CS465" s="358"/>
      <c r="CT465" s="358"/>
      <c r="CU465" s="358"/>
      <c r="CV465" s="358"/>
      <c r="CW465" s="358"/>
      <c r="CX465" s="358"/>
      <c r="CY465" s="358"/>
      <c r="CZ465" s="358"/>
      <c r="DA465" s="358"/>
      <c r="DB465" s="358"/>
      <c r="DC465" s="358"/>
      <c r="DD465" s="358"/>
      <c r="DE465" s="358"/>
      <c r="DF465" s="358"/>
      <c r="DG465" s="358"/>
      <c r="DH465" s="358"/>
      <c r="DI465" s="358"/>
      <c r="DJ465" s="358"/>
      <c r="DK465" s="358"/>
      <c r="DL465" s="358"/>
      <c r="DM465" s="358"/>
      <c r="DN465" s="358"/>
      <c r="DO465" s="358"/>
      <c r="DP465" s="358"/>
      <c r="DQ465" s="358"/>
      <c r="DR465" s="358"/>
      <c r="DS465" s="358"/>
      <c r="DT465" s="358"/>
      <c r="DU465" s="358"/>
      <c r="DV465" s="358"/>
      <c r="DW465" s="358"/>
      <c r="DX465" s="358"/>
      <c r="DY465" s="358"/>
      <c r="DZ465" s="358"/>
      <c r="EA465" s="358"/>
      <c r="EB465" s="358"/>
      <c r="EC465" s="358"/>
      <c r="ED465" s="358"/>
      <c r="EE465" s="358"/>
      <c r="EF465" s="358"/>
      <c r="EG465" s="358"/>
      <c r="EH465" s="358"/>
      <c r="EI465" s="358"/>
      <c r="EJ465" s="358"/>
      <c r="EK465" s="358"/>
      <c r="EL465" s="358"/>
      <c r="EM465" s="358"/>
      <c r="EN465" s="358"/>
      <c r="EO465" s="358"/>
      <c r="EP465" s="358"/>
      <c r="EQ465" s="358"/>
      <c r="ER465" s="358"/>
      <c r="ES465" s="358"/>
      <c r="ET465" s="358"/>
      <c r="EU465" s="358"/>
      <c r="EV465" s="358"/>
      <c r="EW465" s="358"/>
      <c r="EX465" s="358"/>
      <c r="EY465" s="358"/>
      <c r="EZ465" s="358"/>
      <c r="FA465" s="358"/>
      <c r="FB465" s="358"/>
      <c r="FC465" s="358"/>
      <c r="FD465" s="358"/>
      <c r="FE465" s="358"/>
      <c r="FF465" s="358"/>
      <c r="FG465" s="358"/>
      <c r="FH465" s="358"/>
      <c r="FI465" s="358"/>
      <c r="FJ465" s="358"/>
      <c r="FK465" s="358"/>
      <c r="FL465" s="358"/>
      <c r="FM465" s="358"/>
      <c r="FN465" s="358"/>
      <c r="FO465" s="358"/>
      <c r="FP465" s="358"/>
      <c r="FQ465" s="358"/>
      <c r="FR465" s="358"/>
      <c r="FS465" s="358"/>
      <c r="FT465" s="358"/>
      <c r="FU465" s="358"/>
      <c r="FV465" s="358"/>
      <c r="FW465" s="358"/>
      <c r="FX465" s="358"/>
      <c r="FY465" s="358"/>
      <c r="FZ465" s="358"/>
      <c r="GA465" s="358"/>
      <c r="GB465" s="358"/>
      <c r="GC465" s="358"/>
      <c r="GD465" s="358"/>
      <c r="GE465" s="358"/>
      <c r="GF465" s="358"/>
      <c r="GG465" s="358"/>
      <c r="GH465" s="358"/>
      <c r="GI465" s="358"/>
      <c r="GJ465" s="358"/>
      <c r="GK465" s="358"/>
      <c r="GL465" s="358"/>
      <c r="GM465" s="358"/>
      <c r="GN465" s="358"/>
      <c r="GO465" s="358"/>
      <c r="GP465" s="358"/>
      <c r="GQ465" s="358"/>
      <c r="GR465" s="358"/>
      <c r="GS465" s="358"/>
      <c r="GT465" s="358"/>
      <c r="GU465" s="358"/>
      <c r="GV465" s="358"/>
      <c r="GW465" s="358"/>
      <c r="GX465" s="358"/>
      <c r="GY465" s="358"/>
      <c r="GZ465" s="358"/>
      <c r="HA465" s="358"/>
      <c r="HB465" s="358"/>
      <c r="HC465" s="358"/>
      <c r="HD465" s="358"/>
      <c r="HE465" s="358"/>
      <c r="HF465" s="358"/>
      <c r="HG465" s="358"/>
      <c r="HH465" s="358"/>
      <c r="HI465" s="358"/>
      <c r="HJ465" s="358"/>
      <c r="HK465" s="358"/>
      <c r="HL465" s="358"/>
      <c r="HM465" s="358"/>
      <c r="HN465" s="358"/>
      <c r="HO465" s="358"/>
      <c r="HP465" s="358"/>
      <c r="HQ465" s="358"/>
      <c r="HR465" s="358"/>
      <c r="HS465" s="358"/>
      <c r="HT465" s="358"/>
      <c r="HU465" s="358"/>
      <c r="HV465" s="358"/>
      <c r="HW465" s="358"/>
      <c r="HX465" s="358"/>
      <c r="HY465" s="358"/>
      <c r="HZ465" s="358"/>
      <c r="IA465" s="358"/>
      <c r="IB465" s="358"/>
      <c r="IC465" s="358"/>
      <c r="ID465" s="358"/>
      <c r="IE465" s="358"/>
      <c r="IF465" s="358"/>
      <c r="IG465" s="358"/>
      <c r="IH465" s="358"/>
      <c r="II465" s="358"/>
      <c r="IJ465" s="358"/>
      <c r="IK465" s="358"/>
      <c r="IL465" s="358"/>
      <c r="IM465" s="358"/>
      <c r="IN465" s="358"/>
      <c r="IO465" s="358"/>
      <c r="IP465" s="358"/>
      <c r="IQ465" s="358"/>
      <c r="IR465" s="358"/>
      <c r="IS465" s="358"/>
      <c r="IT465" s="358"/>
      <c r="IU465" s="358"/>
      <c r="IV465" s="358"/>
      <c r="IW465" s="358"/>
      <c r="IX465" s="358"/>
      <c r="IY465" s="358"/>
      <c r="IZ465" s="358"/>
      <c r="JA465" s="358"/>
      <c r="JB465" s="358"/>
      <c r="JC465" s="358"/>
      <c r="JD465" s="358"/>
      <c r="JE465" s="358"/>
      <c r="JF465" s="358"/>
      <c r="JG465" s="358"/>
      <c r="JH465" s="358"/>
      <c r="JI465" s="358"/>
      <c r="JJ465" s="358"/>
      <c r="JK465" s="358"/>
      <c r="JL465" s="358"/>
      <c r="JM465" s="358"/>
      <c r="JN465" s="358"/>
      <c r="JO465" s="358"/>
      <c r="JP465" s="358"/>
      <c r="JQ465" s="358"/>
      <c r="JR465" s="358"/>
      <c r="JS465" s="358"/>
      <c r="JT465" s="358"/>
      <c r="JU465" s="358"/>
      <c r="JV465" s="358"/>
      <c r="JW465" s="358"/>
      <c r="JX465" s="358"/>
      <c r="JY465" s="358"/>
      <c r="JZ465" s="358"/>
      <c r="KA465" s="358"/>
      <c r="KB465" s="358"/>
      <c r="KC465" s="358"/>
      <c r="KD465" s="358"/>
      <c r="KE465" s="358"/>
      <c r="KF465" s="358"/>
      <c r="KG465" s="358"/>
      <c r="KH465" s="358"/>
      <c r="KI465" s="358"/>
      <c r="KJ465" s="358"/>
      <c r="KK465" s="358"/>
      <c r="KL465" s="358"/>
      <c r="KM465" s="358"/>
      <c r="KN465" s="358"/>
      <c r="KO465" s="358"/>
      <c r="KP465" s="358"/>
      <c r="KQ465" s="358"/>
      <c r="KR465" s="358"/>
      <c r="KS465" s="358"/>
      <c r="KT465" s="358"/>
      <c r="KU465" s="358"/>
      <c r="KV465" s="358"/>
      <c r="KW465" s="358"/>
      <c r="KX465" s="358"/>
      <c r="KY465" s="358"/>
      <c r="KZ465" s="358"/>
      <c r="LA465" s="358"/>
      <c r="LB465" s="358"/>
      <c r="LC465" s="358"/>
      <c r="LD465" s="358"/>
      <c r="LE465" s="358"/>
      <c r="LF465" s="358"/>
      <c r="LG465" s="358"/>
      <c r="LH465" s="358"/>
      <c r="LI465" s="358"/>
      <c r="LJ465" s="358"/>
      <c r="LK465" s="358"/>
      <c r="LL465" s="358"/>
      <c r="LM465" s="358"/>
      <c r="LN465" s="358"/>
      <c r="LO465" s="358"/>
      <c r="LP465" s="358"/>
      <c r="LQ465" s="358"/>
      <c r="LR465" s="358"/>
      <c r="LS465" s="358"/>
      <c r="LT465" s="358"/>
      <c r="LU465" s="358"/>
      <c r="LV465" s="358"/>
      <c r="LW465" s="358"/>
      <c r="LX465" s="358"/>
      <c r="LY465" s="358"/>
      <c r="LZ465" s="358"/>
      <c r="MA465" s="358"/>
      <c r="MB465" s="358"/>
      <c r="MC465" s="358"/>
      <c r="MD465" s="358"/>
      <c r="ME465" s="358"/>
      <c r="MF465" s="358"/>
      <c r="MG465" s="358"/>
      <c r="MH465" s="358"/>
      <c r="MI465" s="358"/>
      <c r="MJ465" s="358"/>
      <c r="MK465" s="358"/>
      <c r="ML465" s="358"/>
      <c r="MM465" s="358"/>
      <c r="MN465" s="358"/>
      <c r="MO465" s="358"/>
      <c r="MP465" s="358"/>
      <c r="MQ465" s="358"/>
      <c r="MR465" s="358"/>
      <c r="MS465" s="358"/>
      <c r="MT465" s="358"/>
      <c r="MU465" s="358"/>
      <c r="MV465" s="358"/>
      <c r="MW465" s="358"/>
      <c r="MX465" s="358"/>
      <c r="MY465" s="358"/>
      <c r="MZ465" s="358"/>
      <c r="NA465" s="358"/>
      <c r="NB465" s="358"/>
      <c r="NC465" s="358"/>
      <c r="ND465" s="358"/>
      <c r="NE465" s="358"/>
      <c r="NF465" s="358"/>
      <c r="NG465" s="358"/>
      <c r="NH465" s="358"/>
      <c r="NI465" s="358"/>
      <c r="NJ465" s="358"/>
      <c r="NK465" s="358"/>
      <c r="NL465" s="358"/>
      <c r="NM465" s="358"/>
      <c r="NN465" s="358"/>
      <c r="NO465" s="358"/>
      <c r="NP465" s="358"/>
      <c r="NQ465" s="358"/>
      <c r="NR465" s="358"/>
      <c r="NS465" s="358"/>
      <c r="NT465" s="358"/>
      <c r="NU465" s="358"/>
      <c r="NV465" s="358"/>
      <c r="NW465" s="358"/>
      <c r="NX465" s="358"/>
      <c r="NY465" s="358"/>
      <c r="NZ465" s="358"/>
      <c r="OA465" s="358"/>
      <c r="OB465" s="358"/>
      <c r="OC465" s="358"/>
      <c r="OD465" s="358"/>
      <c r="OE465" s="358"/>
      <c r="OF465" s="358"/>
      <c r="OG465" s="358"/>
      <c r="OH465" s="358"/>
      <c r="OI465" s="358"/>
      <c r="OJ465" s="358"/>
      <c r="OK465" s="358"/>
      <c r="OL465" s="358"/>
      <c r="OM465" s="358"/>
      <c r="ON465" s="358"/>
      <c r="OO465" s="358"/>
      <c r="OP465" s="358"/>
      <c r="OQ465" s="358"/>
      <c r="OR465" s="358"/>
      <c r="OS465" s="358"/>
      <c r="OT465" s="358"/>
      <c r="OU465" s="358"/>
      <c r="OV465" s="358"/>
      <c r="OW465" s="358"/>
      <c r="OX465" s="358"/>
      <c r="OY465" s="358"/>
      <c r="OZ465" s="358"/>
      <c r="PA465" s="358"/>
      <c r="PB465" s="358"/>
      <c r="PC465" s="358"/>
      <c r="PD465" s="358"/>
      <c r="PE465" s="358"/>
      <c r="PF465" s="358"/>
      <c r="PG465" s="358"/>
      <c r="PH465" s="358"/>
      <c r="PI465" s="358"/>
      <c r="PJ465" s="358"/>
      <c r="PK465" s="358"/>
      <c r="PL465" s="358"/>
      <c r="PM465" s="358"/>
      <c r="PN465" s="358"/>
      <c r="PO465" s="358"/>
      <c r="PP465" s="358"/>
      <c r="PQ465" s="358"/>
      <c r="PR465" s="358"/>
      <c r="PS465" s="358"/>
      <c r="PT465" s="358"/>
      <c r="PU465" s="358"/>
      <c r="PV465" s="358"/>
      <c r="PW465" s="358"/>
      <c r="PX465" s="358"/>
      <c r="PY465" s="358"/>
      <c r="PZ465" s="358"/>
      <c r="QA465" s="358"/>
      <c r="QB465" s="358"/>
      <c r="QC465" s="358"/>
      <c r="QD465" s="358"/>
      <c r="QE465" s="358"/>
      <c r="QF465" s="358"/>
      <c r="QG465" s="358"/>
      <c r="QH465" s="358"/>
      <c r="QI465" s="358"/>
      <c r="QJ465" s="358"/>
      <c r="QK465" s="358"/>
      <c r="QL465" s="358"/>
      <c r="QM465" s="358"/>
      <c r="QN465" s="358"/>
      <c r="QO465" s="358"/>
      <c r="QP465" s="358"/>
      <c r="QQ465" s="358"/>
      <c r="QR465" s="358"/>
      <c r="QS465" s="358"/>
      <c r="QT465" s="358"/>
      <c r="QU465" s="358"/>
      <c r="QV465" s="358"/>
      <c r="QW465" s="358"/>
      <c r="QX465" s="358"/>
      <c r="QY465" s="358"/>
      <c r="QZ465" s="358"/>
      <c r="RA465" s="358"/>
      <c r="RB465" s="358"/>
      <c r="RC465" s="358"/>
      <c r="RD465" s="358"/>
      <c r="RE465" s="358"/>
      <c r="RF465" s="358"/>
      <c r="RG465" s="358"/>
      <c r="RH465" s="358"/>
      <c r="RI465" s="358"/>
      <c r="RJ465" s="358"/>
      <c r="RK465" s="358"/>
      <c r="RL465" s="358"/>
      <c r="RM465" s="358"/>
      <c r="RN465" s="358"/>
      <c r="RO465" s="358"/>
      <c r="RP465" s="358"/>
      <c r="RQ465" s="358"/>
      <c r="RR465" s="358"/>
      <c r="RS465" s="358"/>
      <c r="RT465" s="358"/>
      <c r="RU465" s="358"/>
      <c r="RV465" s="358"/>
      <c r="RW465" s="358"/>
      <c r="RX465" s="358"/>
      <c r="RY465" s="358"/>
      <c r="RZ465" s="358"/>
      <c r="SA465" s="358"/>
      <c r="SB465" s="358"/>
      <c r="SC465" s="358"/>
      <c r="SD465" s="358"/>
      <c r="SE465" s="358"/>
      <c r="SF465" s="358"/>
      <c r="SG465" s="358"/>
      <c r="SH465" s="358"/>
      <c r="SI465" s="358"/>
      <c r="SJ465" s="358"/>
      <c r="SK465" s="358"/>
      <c r="SL465" s="358"/>
      <c r="SM465" s="358"/>
      <c r="SN465" s="358"/>
      <c r="SO465" s="358"/>
      <c r="SP465" s="358"/>
      <c r="SQ465" s="358"/>
      <c r="SR465" s="358"/>
      <c r="SS465" s="358"/>
      <c r="ST465" s="358"/>
      <c r="SU465" s="358"/>
      <c r="SV465" s="358"/>
      <c r="SW465" s="358"/>
      <c r="SX465" s="358"/>
      <c r="SY465" s="358"/>
      <c r="SZ465" s="358"/>
      <c r="TA465" s="358"/>
      <c r="TB465" s="358"/>
      <c r="TC465" s="358"/>
      <c r="TD465" s="358"/>
      <c r="TE465" s="358"/>
      <c r="TF465" s="358"/>
      <c r="TG465" s="358"/>
      <c r="TH465" s="358"/>
      <c r="TI465" s="358"/>
      <c r="TJ465" s="358"/>
      <c r="TK465" s="358"/>
      <c r="TL465" s="358"/>
      <c r="TM465" s="358"/>
      <c r="TN465" s="358"/>
      <c r="TO465" s="358"/>
      <c r="TP465" s="358"/>
      <c r="TQ465" s="358"/>
      <c r="TR465" s="358"/>
      <c r="TS465" s="358"/>
      <c r="TT465" s="358"/>
      <c r="TU465" s="358"/>
      <c r="TV465" s="358"/>
      <c r="TW465" s="358"/>
      <c r="TX465" s="358"/>
      <c r="TY465" s="358"/>
      <c r="TZ465" s="358"/>
      <c r="UA465" s="358"/>
      <c r="UB465" s="358"/>
      <c r="UC465" s="358"/>
      <c r="UD465" s="358"/>
      <c r="UE465" s="358"/>
      <c r="UF465" s="358"/>
      <c r="UG465" s="358"/>
      <c r="UH465" s="358"/>
      <c r="UI465" s="358"/>
      <c r="UJ465" s="358"/>
      <c r="UK465" s="358"/>
      <c r="UL465" s="358"/>
      <c r="UM465" s="358"/>
      <c r="UN465" s="358"/>
      <c r="UO465" s="358"/>
      <c r="UP465" s="358"/>
      <c r="UQ465" s="358"/>
      <c r="UR465" s="358"/>
      <c r="US465" s="358"/>
      <c r="UT465" s="358"/>
      <c r="UU465" s="358"/>
      <c r="UV465" s="358"/>
      <c r="UW465" s="358"/>
      <c r="UX465" s="358"/>
      <c r="UY465" s="358"/>
      <c r="UZ465" s="358"/>
      <c r="VA465" s="358"/>
      <c r="VB465" s="358"/>
      <c r="VC465" s="358"/>
      <c r="VD465" s="358"/>
      <c r="VE465" s="358"/>
      <c r="VF465" s="358"/>
      <c r="VG465" s="358"/>
      <c r="VH465" s="358"/>
      <c r="VI465" s="358"/>
      <c r="VJ465" s="358"/>
      <c r="VK465" s="358"/>
      <c r="VL465" s="358"/>
      <c r="VM465" s="358"/>
      <c r="VN465" s="358"/>
      <c r="VO465" s="358"/>
      <c r="VP465" s="358"/>
      <c r="VQ465" s="358"/>
      <c r="VR465" s="358"/>
      <c r="VS465" s="358"/>
      <c r="VT465" s="358"/>
      <c r="VU465" s="358"/>
      <c r="VV465" s="358"/>
      <c r="VW465" s="358"/>
      <c r="VX465" s="358"/>
      <c r="VY465" s="358"/>
      <c r="VZ465" s="358"/>
      <c r="WA465" s="358"/>
      <c r="WB465" s="358"/>
      <c r="WC465" s="358"/>
      <c r="WD465" s="358"/>
      <c r="WE465" s="358"/>
      <c r="WF465" s="358"/>
      <c r="WG465" s="358"/>
      <c r="WH465" s="358"/>
    </row>
    <row r="466" spans="1:606" s="357" customFormat="1" ht="45" customHeight="1">
      <c r="A466" s="359"/>
      <c r="B466" s="782" t="s">
        <v>1027</v>
      </c>
      <c r="C466" s="465"/>
      <c r="D466" s="180"/>
      <c r="E466" s="454"/>
      <c r="F466" s="473"/>
      <c r="G466" s="902"/>
      <c r="H466" s="473"/>
      <c r="I466" s="603" t="s">
        <v>0</v>
      </c>
      <c r="J466" s="603" t="s">
        <v>544</v>
      </c>
      <c r="K466" s="608" t="s">
        <v>1024</v>
      </c>
      <c r="L466" s="603" t="s">
        <v>54</v>
      </c>
      <c r="M466" s="602">
        <f>M467+M468+M469</f>
        <v>2217400</v>
      </c>
      <c r="N466" s="602">
        <f t="shared" ref="N466:R466" si="51">N467+N468+N469</f>
        <v>2217400</v>
      </c>
      <c r="O466" s="602">
        <f>O467+O468+O469</f>
        <v>2232300</v>
      </c>
      <c r="P466" s="602">
        <f t="shared" si="51"/>
        <v>0</v>
      </c>
      <c r="Q466" s="602">
        <f t="shared" si="51"/>
        <v>0</v>
      </c>
      <c r="R466" s="602">
        <f t="shared" si="51"/>
        <v>0</v>
      </c>
      <c r="S466" s="450"/>
      <c r="BF466" s="358"/>
      <c r="BG466" s="358"/>
      <c r="BH466" s="358"/>
      <c r="BI466" s="358"/>
      <c r="BJ466" s="358"/>
      <c r="BK466" s="358"/>
      <c r="BL466" s="358"/>
      <c r="BM466" s="358"/>
      <c r="BN466" s="358"/>
      <c r="BO466" s="358"/>
      <c r="BP466" s="358"/>
      <c r="BQ466" s="358"/>
      <c r="BR466" s="358"/>
      <c r="BS466" s="358"/>
      <c r="BT466" s="358"/>
      <c r="BU466" s="358"/>
      <c r="BV466" s="358"/>
      <c r="BW466" s="358"/>
      <c r="BX466" s="358"/>
      <c r="BY466" s="358"/>
      <c r="BZ466" s="358"/>
      <c r="CA466" s="358"/>
      <c r="CB466" s="358"/>
      <c r="CC466" s="358"/>
      <c r="CD466" s="358"/>
      <c r="CE466" s="358"/>
      <c r="CF466" s="358"/>
      <c r="CG466" s="358"/>
      <c r="CH466" s="358"/>
      <c r="CI466" s="358"/>
      <c r="CJ466" s="358"/>
      <c r="CK466" s="358"/>
      <c r="CL466" s="358"/>
      <c r="CM466" s="358"/>
      <c r="CN466" s="358"/>
      <c r="CO466" s="358"/>
      <c r="CP466" s="358"/>
      <c r="CQ466" s="358"/>
      <c r="CR466" s="358"/>
      <c r="CS466" s="358"/>
      <c r="CT466" s="358"/>
      <c r="CU466" s="358"/>
      <c r="CV466" s="358"/>
      <c r="CW466" s="358"/>
      <c r="CX466" s="358"/>
      <c r="CY466" s="358"/>
      <c r="CZ466" s="358"/>
      <c r="DA466" s="358"/>
      <c r="DB466" s="358"/>
      <c r="DC466" s="358"/>
      <c r="DD466" s="358"/>
      <c r="DE466" s="358"/>
      <c r="DF466" s="358"/>
      <c r="DG466" s="358"/>
      <c r="DH466" s="358"/>
      <c r="DI466" s="358"/>
      <c r="DJ466" s="358"/>
      <c r="DK466" s="358"/>
      <c r="DL466" s="358"/>
      <c r="DM466" s="358"/>
      <c r="DN466" s="358"/>
      <c r="DO466" s="358"/>
      <c r="DP466" s="358"/>
      <c r="DQ466" s="358"/>
      <c r="DR466" s="358"/>
      <c r="DS466" s="358"/>
      <c r="DT466" s="358"/>
      <c r="DU466" s="358"/>
      <c r="DV466" s="358"/>
      <c r="DW466" s="358"/>
      <c r="DX466" s="358"/>
      <c r="DY466" s="358"/>
      <c r="DZ466" s="358"/>
      <c r="EA466" s="358"/>
      <c r="EB466" s="358"/>
      <c r="EC466" s="358"/>
      <c r="ED466" s="358"/>
      <c r="EE466" s="358"/>
      <c r="EF466" s="358"/>
      <c r="EG466" s="358"/>
      <c r="EH466" s="358"/>
      <c r="EI466" s="358"/>
      <c r="EJ466" s="358"/>
      <c r="EK466" s="358"/>
      <c r="EL466" s="358"/>
      <c r="EM466" s="358"/>
      <c r="EN466" s="358"/>
      <c r="EO466" s="358"/>
      <c r="EP466" s="358"/>
      <c r="EQ466" s="358"/>
      <c r="ER466" s="358"/>
      <c r="ES466" s="358"/>
      <c r="ET466" s="358"/>
      <c r="EU466" s="358"/>
      <c r="EV466" s="358"/>
      <c r="EW466" s="358"/>
      <c r="EX466" s="358"/>
      <c r="EY466" s="358"/>
      <c r="EZ466" s="358"/>
      <c r="FA466" s="358"/>
      <c r="FB466" s="358"/>
      <c r="FC466" s="358"/>
      <c r="FD466" s="358"/>
      <c r="FE466" s="358"/>
      <c r="FF466" s="358"/>
      <c r="FG466" s="358"/>
      <c r="FH466" s="358"/>
      <c r="FI466" s="358"/>
      <c r="FJ466" s="358"/>
      <c r="FK466" s="358"/>
      <c r="FL466" s="358"/>
      <c r="FM466" s="358"/>
      <c r="FN466" s="358"/>
      <c r="FO466" s="358"/>
      <c r="FP466" s="358"/>
      <c r="FQ466" s="358"/>
      <c r="FR466" s="358"/>
      <c r="FS466" s="358"/>
      <c r="FT466" s="358"/>
      <c r="FU466" s="358"/>
      <c r="FV466" s="358"/>
      <c r="FW466" s="358"/>
      <c r="FX466" s="358"/>
      <c r="FY466" s="358"/>
      <c r="FZ466" s="358"/>
      <c r="GA466" s="358"/>
      <c r="GB466" s="358"/>
      <c r="GC466" s="358"/>
      <c r="GD466" s="358"/>
      <c r="GE466" s="358"/>
      <c r="GF466" s="358"/>
      <c r="GG466" s="358"/>
      <c r="GH466" s="358"/>
      <c r="GI466" s="358"/>
      <c r="GJ466" s="358"/>
      <c r="GK466" s="358"/>
      <c r="GL466" s="358"/>
      <c r="GM466" s="358"/>
      <c r="GN466" s="358"/>
      <c r="GO466" s="358"/>
      <c r="GP466" s="358"/>
      <c r="GQ466" s="358"/>
      <c r="GR466" s="358"/>
      <c r="GS466" s="358"/>
      <c r="GT466" s="358"/>
      <c r="GU466" s="358"/>
      <c r="GV466" s="358"/>
      <c r="GW466" s="358"/>
      <c r="GX466" s="358"/>
      <c r="GY466" s="358"/>
      <c r="GZ466" s="358"/>
      <c r="HA466" s="358"/>
      <c r="HB466" s="358"/>
      <c r="HC466" s="358"/>
      <c r="HD466" s="358"/>
      <c r="HE466" s="358"/>
      <c r="HF466" s="358"/>
      <c r="HG466" s="358"/>
      <c r="HH466" s="358"/>
      <c r="HI466" s="358"/>
      <c r="HJ466" s="358"/>
      <c r="HK466" s="358"/>
      <c r="HL466" s="358"/>
      <c r="HM466" s="358"/>
      <c r="HN466" s="358"/>
      <c r="HO466" s="358"/>
      <c r="HP466" s="358"/>
      <c r="HQ466" s="358"/>
      <c r="HR466" s="358"/>
      <c r="HS466" s="358"/>
      <c r="HT466" s="358"/>
      <c r="HU466" s="358"/>
      <c r="HV466" s="358"/>
      <c r="HW466" s="358"/>
      <c r="HX466" s="358"/>
      <c r="HY466" s="358"/>
      <c r="HZ466" s="358"/>
      <c r="IA466" s="358"/>
      <c r="IB466" s="358"/>
      <c r="IC466" s="358"/>
      <c r="ID466" s="358"/>
      <c r="IE466" s="358"/>
      <c r="IF466" s="358"/>
      <c r="IG466" s="358"/>
      <c r="IH466" s="358"/>
      <c r="II466" s="358"/>
      <c r="IJ466" s="358"/>
      <c r="IK466" s="358"/>
      <c r="IL466" s="358"/>
      <c r="IM466" s="358"/>
      <c r="IN466" s="358"/>
      <c r="IO466" s="358"/>
      <c r="IP466" s="358"/>
      <c r="IQ466" s="358"/>
      <c r="IR466" s="358"/>
      <c r="IS466" s="358"/>
      <c r="IT466" s="358"/>
      <c r="IU466" s="358"/>
      <c r="IV466" s="358"/>
      <c r="IW466" s="358"/>
      <c r="IX466" s="358"/>
      <c r="IY466" s="358"/>
      <c r="IZ466" s="358"/>
      <c r="JA466" s="358"/>
      <c r="JB466" s="358"/>
      <c r="JC466" s="358"/>
      <c r="JD466" s="358"/>
      <c r="JE466" s="358"/>
      <c r="JF466" s="358"/>
      <c r="JG466" s="358"/>
      <c r="JH466" s="358"/>
      <c r="JI466" s="358"/>
      <c r="JJ466" s="358"/>
      <c r="JK466" s="358"/>
      <c r="JL466" s="358"/>
      <c r="JM466" s="358"/>
      <c r="JN466" s="358"/>
      <c r="JO466" s="358"/>
      <c r="JP466" s="358"/>
      <c r="JQ466" s="358"/>
      <c r="JR466" s="358"/>
      <c r="JS466" s="358"/>
      <c r="JT466" s="358"/>
      <c r="JU466" s="358"/>
      <c r="JV466" s="358"/>
      <c r="JW466" s="358"/>
      <c r="JX466" s="358"/>
      <c r="JY466" s="358"/>
      <c r="JZ466" s="358"/>
      <c r="KA466" s="358"/>
      <c r="KB466" s="358"/>
      <c r="KC466" s="358"/>
      <c r="KD466" s="358"/>
      <c r="KE466" s="358"/>
      <c r="KF466" s="358"/>
      <c r="KG466" s="358"/>
      <c r="KH466" s="358"/>
      <c r="KI466" s="358"/>
      <c r="KJ466" s="358"/>
      <c r="KK466" s="358"/>
      <c r="KL466" s="358"/>
      <c r="KM466" s="358"/>
      <c r="KN466" s="358"/>
      <c r="KO466" s="358"/>
      <c r="KP466" s="358"/>
      <c r="KQ466" s="358"/>
      <c r="KR466" s="358"/>
      <c r="KS466" s="358"/>
      <c r="KT466" s="358"/>
      <c r="KU466" s="358"/>
      <c r="KV466" s="358"/>
      <c r="KW466" s="358"/>
      <c r="KX466" s="358"/>
      <c r="KY466" s="358"/>
      <c r="KZ466" s="358"/>
      <c r="LA466" s="358"/>
      <c r="LB466" s="358"/>
      <c r="LC466" s="358"/>
      <c r="LD466" s="358"/>
      <c r="LE466" s="358"/>
      <c r="LF466" s="358"/>
      <c r="LG466" s="358"/>
      <c r="LH466" s="358"/>
      <c r="LI466" s="358"/>
      <c r="LJ466" s="358"/>
      <c r="LK466" s="358"/>
      <c r="LL466" s="358"/>
      <c r="LM466" s="358"/>
      <c r="LN466" s="358"/>
      <c r="LO466" s="358"/>
      <c r="LP466" s="358"/>
      <c r="LQ466" s="358"/>
      <c r="LR466" s="358"/>
      <c r="LS466" s="358"/>
      <c r="LT466" s="358"/>
      <c r="LU466" s="358"/>
      <c r="LV466" s="358"/>
      <c r="LW466" s="358"/>
      <c r="LX466" s="358"/>
      <c r="LY466" s="358"/>
      <c r="LZ466" s="358"/>
      <c r="MA466" s="358"/>
      <c r="MB466" s="358"/>
      <c r="MC466" s="358"/>
      <c r="MD466" s="358"/>
      <c r="ME466" s="358"/>
      <c r="MF466" s="358"/>
      <c r="MG466" s="358"/>
      <c r="MH466" s="358"/>
      <c r="MI466" s="358"/>
      <c r="MJ466" s="358"/>
      <c r="MK466" s="358"/>
      <c r="ML466" s="358"/>
      <c r="MM466" s="358"/>
      <c r="MN466" s="358"/>
      <c r="MO466" s="358"/>
      <c r="MP466" s="358"/>
      <c r="MQ466" s="358"/>
      <c r="MR466" s="358"/>
      <c r="MS466" s="358"/>
      <c r="MT466" s="358"/>
      <c r="MU466" s="358"/>
      <c r="MV466" s="358"/>
      <c r="MW466" s="358"/>
      <c r="MX466" s="358"/>
      <c r="MY466" s="358"/>
      <c r="MZ466" s="358"/>
      <c r="NA466" s="358"/>
      <c r="NB466" s="358"/>
      <c r="NC466" s="358"/>
      <c r="ND466" s="358"/>
      <c r="NE466" s="358"/>
      <c r="NF466" s="358"/>
      <c r="NG466" s="358"/>
      <c r="NH466" s="358"/>
      <c r="NI466" s="358"/>
      <c r="NJ466" s="358"/>
      <c r="NK466" s="358"/>
      <c r="NL466" s="358"/>
      <c r="NM466" s="358"/>
      <c r="NN466" s="358"/>
      <c r="NO466" s="358"/>
      <c r="NP466" s="358"/>
      <c r="NQ466" s="358"/>
      <c r="NR466" s="358"/>
      <c r="NS466" s="358"/>
      <c r="NT466" s="358"/>
      <c r="NU466" s="358"/>
      <c r="NV466" s="358"/>
      <c r="NW466" s="358"/>
      <c r="NX466" s="358"/>
      <c r="NY466" s="358"/>
      <c r="NZ466" s="358"/>
      <c r="OA466" s="358"/>
      <c r="OB466" s="358"/>
      <c r="OC466" s="358"/>
      <c r="OD466" s="358"/>
      <c r="OE466" s="358"/>
      <c r="OF466" s="358"/>
      <c r="OG466" s="358"/>
      <c r="OH466" s="358"/>
      <c r="OI466" s="358"/>
      <c r="OJ466" s="358"/>
      <c r="OK466" s="358"/>
      <c r="OL466" s="358"/>
      <c r="OM466" s="358"/>
      <c r="ON466" s="358"/>
      <c r="OO466" s="358"/>
      <c r="OP466" s="358"/>
      <c r="OQ466" s="358"/>
      <c r="OR466" s="358"/>
      <c r="OS466" s="358"/>
      <c r="OT466" s="358"/>
      <c r="OU466" s="358"/>
      <c r="OV466" s="358"/>
      <c r="OW466" s="358"/>
      <c r="OX466" s="358"/>
      <c r="OY466" s="358"/>
      <c r="OZ466" s="358"/>
      <c r="PA466" s="358"/>
      <c r="PB466" s="358"/>
      <c r="PC466" s="358"/>
      <c r="PD466" s="358"/>
      <c r="PE466" s="358"/>
      <c r="PF466" s="358"/>
      <c r="PG466" s="358"/>
      <c r="PH466" s="358"/>
      <c r="PI466" s="358"/>
      <c r="PJ466" s="358"/>
      <c r="PK466" s="358"/>
      <c r="PL466" s="358"/>
      <c r="PM466" s="358"/>
      <c r="PN466" s="358"/>
      <c r="PO466" s="358"/>
      <c r="PP466" s="358"/>
      <c r="PQ466" s="358"/>
      <c r="PR466" s="358"/>
      <c r="PS466" s="358"/>
      <c r="PT466" s="358"/>
      <c r="PU466" s="358"/>
      <c r="PV466" s="358"/>
      <c r="PW466" s="358"/>
      <c r="PX466" s="358"/>
      <c r="PY466" s="358"/>
      <c r="PZ466" s="358"/>
      <c r="QA466" s="358"/>
      <c r="QB466" s="358"/>
      <c r="QC466" s="358"/>
      <c r="QD466" s="358"/>
      <c r="QE466" s="358"/>
      <c r="QF466" s="358"/>
      <c r="QG466" s="358"/>
      <c r="QH466" s="358"/>
      <c r="QI466" s="358"/>
      <c r="QJ466" s="358"/>
      <c r="QK466" s="358"/>
      <c r="QL466" s="358"/>
      <c r="QM466" s="358"/>
      <c r="QN466" s="358"/>
      <c r="QO466" s="358"/>
      <c r="QP466" s="358"/>
      <c r="QQ466" s="358"/>
      <c r="QR466" s="358"/>
      <c r="QS466" s="358"/>
      <c r="QT466" s="358"/>
      <c r="QU466" s="358"/>
      <c r="QV466" s="358"/>
      <c r="QW466" s="358"/>
      <c r="QX466" s="358"/>
      <c r="QY466" s="358"/>
      <c r="QZ466" s="358"/>
      <c r="RA466" s="358"/>
      <c r="RB466" s="358"/>
      <c r="RC466" s="358"/>
      <c r="RD466" s="358"/>
      <c r="RE466" s="358"/>
      <c r="RF466" s="358"/>
      <c r="RG466" s="358"/>
      <c r="RH466" s="358"/>
      <c r="RI466" s="358"/>
      <c r="RJ466" s="358"/>
      <c r="RK466" s="358"/>
      <c r="RL466" s="358"/>
      <c r="RM466" s="358"/>
      <c r="RN466" s="358"/>
      <c r="RO466" s="358"/>
      <c r="RP466" s="358"/>
      <c r="RQ466" s="358"/>
      <c r="RR466" s="358"/>
      <c r="RS466" s="358"/>
      <c r="RT466" s="358"/>
      <c r="RU466" s="358"/>
      <c r="RV466" s="358"/>
      <c r="RW466" s="358"/>
      <c r="RX466" s="358"/>
      <c r="RY466" s="358"/>
      <c r="RZ466" s="358"/>
      <c r="SA466" s="358"/>
      <c r="SB466" s="358"/>
      <c r="SC466" s="358"/>
      <c r="SD466" s="358"/>
      <c r="SE466" s="358"/>
      <c r="SF466" s="358"/>
      <c r="SG466" s="358"/>
      <c r="SH466" s="358"/>
      <c r="SI466" s="358"/>
      <c r="SJ466" s="358"/>
      <c r="SK466" s="358"/>
      <c r="SL466" s="358"/>
      <c r="SM466" s="358"/>
      <c r="SN466" s="358"/>
      <c r="SO466" s="358"/>
      <c r="SP466" s="358"/>
      <c r="SQ466" s="358"/>
      <c r="SR466" s="358"/>
      <c r="SS466" s="358"/>
      <c r="ST466" s="358"/>
      <c r="SU466" s="358"/>
      <c r="SV466" s="358"/>
      <c r="SW466" s="358"/>
      <c r="SX466" s="358"/>
      <c r="SY466" s="358"/>
      <c r="SZ466" s="358"/>
      <c r="TA466" s="358"/>
      <c r="TB466" s="358"/>
      <c r="TC466" s="358"/>
      <c r="TD466" s="358"/>
      <c r="TE466" s="358"/>
      <c r="TF466" s="358"/>
      <c r="TG466" s="358"/>
      <c r="TH466" s="358"/>
      <c r="TI466" s="358"/>
      <c r="TJ466" s="358"/>
      <c r="TK466" s="358"/>
      <c r="TL466" s="358"/>
      <c r="TM466" s="358"/>
      <c r="TN466" s="358"/>
      <c r="TO466" s="358"/>
      <c r="TP466" s="358"/>
      <c r="TQ466" s="358"/>
      <c r="TR466" s="358"/>
      <c r="TS466" s="358"/>
      <c r="TT466" s="358"/>
      <c r="TU466" s="358"/>
      <c r="TV466" s="358"/>
      <c r="TW466" s="358"/>
      <c r="TX466" s="358"/>
      <c r="TY466" s="358"/>
      <c r="TZ466" s="358"/>
      <c r="UA466" s="358"/>
      <c r="UB466" s="358"/>
      <c r="UC466" s="358"/>
      <c r="UD466" s="358"/>
      <c r="UE466" s="358"/>
      <c r="UF466" s="358"/>
      <c r="UG466" s="358"/>
      <c r="UH466" s="358"/>
      <c r="UI466" s="358"/>
      <c r="UJ466" s="358"/>
      <c r="UK466" s="358"/>
      <c r="UL466" s="358"/>
      <c r="UM466" s="358"/>
      <c r="UN466" s="358"/>
      <c r="UO466" s="358"/>
      <c r="UP466" s="358"/>
      <c r="UQ466" s="358"/>
      <c r="UR466" s="358"/>
      <c r="US466" s="358"/>
      <c r="UT466" s="358"/>
      <c r="UU466" s="358"/>
      <c r="UV466" s="358"/>
      <c r="UW466" s="358"/>
      <c r="UX466" s="358"/>
      <c r="UY466" s="358"/>
      <c r="UZ466" s="358"/>
      <c r="VA466" s="358"/>
      <c r="VB466" s="358"/>
      <c r="VC466" s="358"/>
      <c r="VD466" s="358"/>
      <c r="VE466" s="358"/>
      <c r="VF466" s="358"/>
      <c r="VG466" s="358"/>
      <c r="VH466" s="358"/>
      <c r="VI466" s="358"/>
      <c r="VJ466" s="358"/>
      <c r="VK466" s="358"/>
      <c r="VL466" s="358"/>
      <c r="VM466" s="358"/>
      <c r="VN466" s="358"/>
      <c r="VO466" s="358"/>
      <c r="VP466" s="358"/>
      <c r="VQ466" s="358"/>
      <c r="VR466" s="358"/>
      <c r="VS466" s="358"/>
      <c r="VT466" s="358"/>
      <c r="VU466" s="358"/>
      <c r="VV466" s="358"/>
      <c r="VW466" s="358"/>
      <c r="VX466" s="358"/>
      <c r="VY466" s="358"/>
      <c r="VZ466" s="358"/>
      <c r="WA466" s="358"/>
      <c r="WB466" s="358"/>
      <c r="WC466" s="358"/>
      <c r="WD466" s="358"/>
      <c r="WE466" s="358"/>
      <c r="WF466" s="358"/>
      <c r="WG466" s="358"/>
      <c r="WH466" s="358"/>
    </row>
    <row r="467" spans="1:606" s="357" customFormat="1" ht="26.25" customHeight="1">
      <c r="A467" s="359"/>
      <c r="B467" s="783"/>
      <c r="C467" s="465"/>
      <c r="D467" s="180"/>
      <c r="E467" s="454"/>
      <c r="F467" s="473"/>
      <c r="G467" s="902"/>
      <c r="H467" s="473"/>
      <c r="I467" s="603" t="s">
        <v>0</v>
      </c>
      <c r="J467" s="603" t="s">
        <v>544</v>
      </c>
      <c r="K467" s="608" t="s">
        <v>1024</v>
      </c>
      <c r="L467" s="603" t="s">
        <v>5</v>
      </c>
      <c r="M467" s="604">
        <v>2151300</v>
      </c>
      <c r="N467" s="604">
        <v>2151300</v>
      </c>
      <c r="O467" s="604">
        <v>2165700</v>
      </c>
      <c r="P467" s="605">
        <v>0</v>
      </c>
      <c r="Q467" s="606">
        <v>0</v>
      </c>
      <c r="R467" s="606">
        <v>0</v>
      </c>
      <c r="S467" s="364">
        <v>3</v>
      </c>
      <c r="BF467" s="358"/>
      <c r="BG467" s="358"/>
      <c r="BH467" s="358"/>
      <c r="BI467" s="358"/>
      <c r="BJ467" s="358"/>
      <c r="BK467" s="358"/>
      <c r="BL467" s="358"/>
      <c r="BM467" s="358"/>
      <c r="BN467" s="358"/>
      <c r="BO467" s="358"/>
      <c r="BP467" s="358"/>
      <c r="BQ467" s="358"/>
      <c r="BR467" s="358"/>
      <c r="BS467" s="358"/>
      <c r="BT467" s="358"/>
      <c r="BU467" s="358"/>
      <c r="BV467" s="358"/>
      <c r="BW467" s="358"/>
      <c r="BX467" s="358"/>
      <c r="BY467" s="358"/>
      <c r="BZ467" s="358"/>
      <c r="CA467" s="358"/>
      <c r="CB467" s="358"/>
      <c r="CC467" s="358"/>
      <c r="CD467" s="358"/>
      <c r="CE467" s="358"/>
      <c r="CF467" s="358"/>
      <c r="CG467" s="358"/>
      <c r="CH467" s="358"/>
      <c r="CI467" s="358"/>
      <c r="CJ467" s="358"/>
      <c r="CK467" s="358"/>
      <c r="CL467" s="358"/>
      <c r="CM467" s="358"/>
      <c r="CN467" s="358"/>
      <c r="CO467" s="358"/>
      <c r="CP467" s="358"/>
      <c r="CQ467" s="358"/>
      <c r="CR467" s="358"/>
      <c r="CS467" s="358"/>
      <c r="CT467" s="358"/>
      <c r="CU467" s="358"/>
      <c r="CV467" s="358"/>
      <c r="CW467" s="358"/>
      <c r="CX467" s="358"/>
      <c r="CY467" s="358"/>
      <c r="CZ467" s="358"/>
      <c r="DA467" s="358"/>
      <c r="DB467" s="358"/>
      <c r="DC467" s="358"/>
      <c r="DD467" s="358"/>
      <c r="DE467" s="358"/>
      <c r="DF467" s="358"/>
      <c r="DG467" s="358"/>
      <c r="DH467" s="358"/>
      <c r="DI467" s="358"/>
      <c r="DJ467" s="358"/>
      <c r="DK467" s="358"/>
      <c r="DL467" s="358"/>
      <c r="DM467" s="358"/>
      <c r="DN467" s="358"/>
      <c r="DO467" s="358"/>
      <c r="DP467" s="358"/>
      <c r="DQ467" s="358"/>
      <c r="DR467" s="358"/>
      <c r="DS467" s="358"/>
      <c r="DT467" s="358"/>
      <c r="DU467" s="358"/>
      <c r="DV467" s="358"/>
      <c r="DW467" s="358"/>
      <c r="DX467" s="358"/>
      <c r="DY467" s="358"/>
      <c r="DZ467" s="358"/>
      <c r="EA467" s="358"/>
      <c r="EB467" s="358"/>
      <c r="EC467" s="358"/>
      <c r="ED467" s="358"/>
      <c r="EE467" s="358"/>
      <c r="EF467" s="358"/>
      <c r="EG467" s="358"/>
      <c r="EH467" s="358"/>
      <c r="EI467" s="358"/>
      <c r="EJ467" s="358"/>
      <c r="EK467" s="358"/>
      <c r="EL467" s="358"/>
      <c r="EM467" s="358"/>
      <c r="EN467" s="358"/>
      <c r="EO467" s="358"/>
      <c r="EP467" s="358"/>
      <c r="EQ467" s="358"/>
      <c r="ER467" s="358"/>
      <c r="ES467" s="358"/>
      <c r="ET467" s="358"/>
      <c r="EU467" s="358"/>
      <c r="EV467" s="358"/>
      <c r="EW467" s="358"/>
      <c r="EX467" s="358"/>
      <c r="EY467" s="358"/>
      <c r="EZ467" s="358"/>
      <c r="FA467" s="358"/>
      <c r="FB467" s="358"/>
      <c r="FC467" s="358"/>
      <c r="FD467" s="358"/>
      <c r="FE467" s="358"/>
      <c r="FF467" s="358"/>
      <c r="FG467" s="358"/>
      <c r="FH467" s="358"/>
      <c r="FI467" s="358"/>
      <c r="FJ467" s="358"/>
      <c r="FK467" s="358"/>
      <c r="FL467" s="358"/>
      <c r="FM467" s="358"/>
      <c r="FN467" s="358"/>
      <c r="FO467" s="358"/>
      <c r="FP467" s="358"/>
      <c r="FQ467" s="358"/>
      <c r="FR467" s="358"/>
      <c r="FS467" s="358"/>
      <c r="FT467" s="358"/>
      <c r="FU467" s="358"/>
      <c r="FV467" s="358"/>
      <c r="FW467" s="358"/>
      <c r="FX467" s="358"/>
      <c r="FY467" s="358"/>
      <c r="FZ467" s="358"/>
      <c r="GA467" s="358"/>
      <c r="GB467" s="358"/>
      <c r="GC467" s="358"/>
      <c r="GD467" s="358"/>
      <c r="GE467" s="358"/>
      <c r="GF467" s="358"/>
      <c r="GG467" s="358"/>
      <c r="GH467" s="358"/>
      <c r="GI467" s="358"/>
      <c r="GJ467" s="358"/>
      <c r="GK467" s="358"/>
      <c r="GL467" s="358"/>
      <c r="GM467" s="358"/>
      <c r="GN467" s="358"/>
      <c r="GO467" s="358"/>
      <c r="GP467" s="358"/>
      <c r="GQ467" s="358"/>
      <c r="GR467" s="358"/>
      <c r="GS467" s="358"/>
      <c r="GT467" s="358"/>
      <c r="GU467" s="358"/>
      <c r="GV467" s="358"/>
      <c r="GW467" s="358"/>
      <c r="GX467" s="358"/>
      <c r="GY467" s="358"/>
      <c r="GZ467" s="358"/>
      <c r="HA467" s="358"/>
      <c r="HB467" s="358"/>
      <c r="HC467" s="358"/>
      <c r="HD467" s="358"/>
      <c r="HE467" s="358"/>
      <c r="HF467" s="358"/>
      <c r="HG467" s="358"/>
      <c r="HH467" s="358"/>
      <c r="HI467" s="358"/>
      <c r="HJ467" s="358"/>
      <c r="HK467" s="358"/>
      <c r="HL467" s="358"/>
      <c r="HM467" s="358"/>
      <c r="HN467" s="358"/>
      <c r="HO467" s="358"/>
      <c r="HP467" s="358"/>
      <c r="HQ467" s="358"/>
      <c r="HR467" s="358"/>
      <c r="HS467" s="358"/>
      <c r="HT467" s="358"/>
      <c r="HU467" s="358"/>
      <c r="HV467" s="358"/>
      <c r="HW467" s="358"/>
      <c r="HX467" s="358"/>
      <c r="HY467" s="358"/>
      <c r="HZ467" s="358"/>
      <c r="IA467" s="358"/>
      <c r="IB467" s="358"/>
      <c r="IC467" s="358"/>
      <c r="ID467" s="358"/>
      <c r="IE467" s="358"/>
      <c r="IF467" s="358"/>
      <c r="IG467" s="358"/>
      <c r="IH467" s="358"/>
      <c r="II467" s="358"/>
      <c r="IJ467" s="358"/>
      <c r="IK467" s="358"/>
      <c r="IL467" s="358"/>
      <c r="IM467" s="358"/>
      <c r="IN467" s="358"/>
      <c r="IO467" s="358"/>
      <c r="IP467" s="358"/>
      <c r="IQ467" s="358"/>
      <c r="IR467" s="358"/>
      <c r="IS467" s="358"/>
      <c r="IT467" s="358"/>
      <c r="IU467" s="358"/>
      <c r="IV467" s="358"/>
      <c r="IW467" s="358"/>
      <c r="IX467" s="358"/>
      <c r="IY467" s="358"/>
      <c r="IZ467" s="358"/>
      <c r="JA467" s="358"/>
      <c r="JB467" s="358"/>
      <c r="JC467" s="358"/>
      <c r="JD467" s="358"/>
      <c r="JE467" s="358"/>
      <c r="JF467" s="358"/>
      <c r="JG467" s="358"/>
      <c r="JH467" s="358"/>
      <c r="JI467" s="358"/>
      <c r="JJ467" s="358"/>
      <c r="JK467" s="358"/>
      <c r="JL467" s="358"/>
      <c r="JM467" s="358"/>
      <c r="JN467" s="358"/>
      <c r="JO467" s="358"/>
      <c r="JP467" s="358"/>
      <c r="JQ467" s="358"/>
      <c r="JR467" s="358"/>
      <c r="JS467" s="358"/>
      <c r="JT467" s="358"/>
      <c r="JU467" s="358"/>
      <c r="JV467" s="358"/>
      <c r="JW467" s="358"/>
      <c r="JX467" s="358"/>
      <c r="JY467" s="358"/>
      <c r="JZ467" s="358"/>
      <c r="KA467" s="358"/>
      <c r="KB467" s="358"/>
      <c r="KC467" s="358"/>
      <c r="KD467" s="358"/>
      <c r="KE467" s="358"/>
      <c r="KF467" s="358"/>
      <c r="KG467" s="358"/>
      <c r="KH467" s="358"/>
      <c r="KI467" s="358"/>
      <c r="KJ467" s="358"/>
      <c r="KK467" s="358"/>
      <c r="KL467" s="358"/>
      <c r="KM467" s="358"/>
      <c r="KN467" s="358"/>
      <c r="KO467" s="358"/>
      <c r="KP467" s="358"/>
      <c r="KQ467" s="358"/>
      <c r="KR467" s="358"/>
      <c r="KS467" s="358"/>
      <c r="KT467" s="358"/>
      <c r="KU467" s="358"/>
      <c r="KV467" s="358"/>
      <c r="KW467" s="358"/>
      <c r="KX467" s="358"/>
      <c r="KY467" s="358"/>
      <c r="KZ467" s="358"/>
      <c r="LA467" s="358"/>
      <c r="LB467" s="358"/>
      <c r="LC467" s="358"/>
      <c r="LD467" s="358"/>
      <c r="LE467" s="358"/>
      <c r="LF467" s="358"/>
      <c r="LG467" s="358"/>
      <c r="LH467" s="358"/>
      <c r="LI467" s="358"/>
      <c r="LJ467" s="358"/>
      <c r="LK467" s="358"/>
      <c r="LL467" s="358"/>
      <c r="LM467" s="358"/>
      <c r="LN467" s="358"/>
      <c r="LO467" s="358"/>
      <c r="LP467" s="358"/>
      <c r="LQ467" s="358"/>
      <c r="LR467" s="358"/>
      <c r="LS467" s="358"/>
      <c r="LT467" s="358"/>
      <c r="LU467" s="358"/>
      <c r="LV467" s="358"/>
      <c r="LW467" s="358"/>
      <c r="LX467" s="358"/>
      <c r="LY467" s="358"/>
      <c r="LZ467" s="358"/>
      <c r="MA467" s="358"/>
      <c r="MB467" s="358"/>
      <c r="MC467" s="358"/>
      <c r="MD467" s="358"/>
      <c r="ME467" s="358"/>
      <c r="MF467" s="358"/>
      <c r="MG467" s="358"/>
      <c r="MH467" s="358"/>
      <c r="MI467" s="358"/>
      <c r="MJ467" s="358"/>
      <c r="MK467" s="358"/>
      <c r="ML467" s="358"/>
      <c r="MM467" s="358"/>
      <c r="MN467" s="358"/>
      <c r="MO467" s="358"/>
      <c r="MP467" s="358"/>
      <c r="MQ467" s="358"/>
      <c r="MR467" s="358"/>
      <c r="MS467" s="358"/>
      <c r="MT467" s="358"/>
      <c r="MU467" s="358"/>
      <c r="MV467" s="358"/>
      <c r="MW467" s="358"/>
      <c r="MX467" s="358"/>
      <c r="MY467" s="358"/>
      <c r="MZ467" s="358"/>
      <c r="NA467" s="358"/>
      <c r="NB467" s="358"/>
      <c r="NC467" s="358"/>
      <c r="ND467" s="358"/>
      <c r="NE467" s="358"/>
      <c r="NF467" s="358"/>
      <c r="NG467" s="358"/>
      <c r="NH467" s="358"/>
      <c r="NI467" s="358"/>
      <c r="NJ467" s="358"/>
      <c r="NK467" s="358"/>
      <c r="NL467" s="358"/>
      <c r="NM467" s="358"/>
      <c r="NN467" s="358"/>
      <c r="NO467" s="358"/>
      <c r="NP467" s="358"/>
      <c r="NQ467" s="358"/>
      <c r="NR467" s="358"/>
      <c r="NS467" s="358"/>
      <c r="NT467" s="358"/>
      <c r="NU467" s="358"/>
      <c r="NV467" s="358"/>
      <c r="NW467" s="358"/>
      <c r="NX467" s="358"/>
      <c r="NY467" s="358"/>
      <c r="NZ467" s="358"/>
      <c r="OA467" s="358"/>
      <c r="OB467" s="358"/>
      <c r="OC467" s="358"/>
      <c r="OD467" s="358"/>
      <c r="OE467" s="358"/>
      <c r="OF467" s="358"/>
      <c r="OG467" s="358"/>
      <c r="OH467" s="358"/>
      <c r="OI467" s="358"/>
      <c r="OJ467" s="358"/>
      <c r="OK467" s="358"/>
      <c r="OL467" s="358"/>
      <c r="OM467" s="358"/>
      <c r="ON467" s="358"/>
      <c r="OO467" s="358"/>
      <c r="OP467" s="358"/>
      <c r="OQ467" s="358"/>
      <c r="OR467" s="358"/>
      <c r="OS467" s="358"/>
      <c r="OT467" s="358"/>
      <c r="OU467" s="358"/>
      <c r="OV467" s="358"/>
      <c r="OW467" s="358"/>
      <c r="OX467" s="358"/>
      <c r="OY467" s="358"/>
      <c r="OZ467" s="358"/>
      <c r="PA467" s="358"/>
      <c r="PB467" s="358"/>
      <c r="PC467" s="358"/>
      <c r="PD467" s="358"/>
      <c r="PE467" s="358"/>
      <c r="PF467" s="358"/>
      <c r="PG467" s="358"/>
      <c r="PH467" s="358"/>
      <c r="PI467" s="358"/>
      <c r="PJ467" s="358"/>
      <c r="PK467" s="358"/>
      <c r="PL467" s="358"/>
      <c r="PM467" s="358"/>
      <c r="PN467" s="358"/>
      <c r="PO467" s="358"/>
      <c r="PP467" s="358"/>
      <c r="PQ467" s="358"/>
      <c r="PR467" s="358"/>
      <c r="PS467" s="358"/>
      <c r="PT467" s="358"/>
      <c r="PU467" s="358"/>
      <c r="PV467" s="358"/>
      <c r="PW467" s="358"/>
      <c r="PX467" s="358"/>
      <c r="PY467" s="358"/>
      <c r="PZ467" s="358"/>
      <c r="QA467" s="358"/>
      <c r="QB467" s="358"/>
      <c r="QC467" s="358"/>
      <c r="QD467" s="358"/>
      <c r="QE467" s="358"/>
      <c r="QF467" s="358"/>
      <c r="QG467" s="358"/>
      <c r="QH467" s="358"/>
      <c r="QI467" s="358"/>
      <c r="QJ467" s="358"/>
      <c r="QK467" s="358"/>
      <c r="QL467" s="358"/>
      <c r="QM467" s="358"/>
      <c r="QN467" s="358"/>
      <c r="QO467" s="358"/>
      <c r="QP467" s="358"/>
      <c r="QQ467" s="358"/>
      <c r="QR467" s="358"/>
      <c r="QS467" s="358"/>
      <c r="QT467" s="358"/>
      <c r="QU467" s="358"/>
      <c r="QV467" s="358"/>
      <c r="QW467" s="358"/>
      <c r="QX467" s="358"/>
      <c r="QY467" s="358"/>
      <c r="QZ467" s="358"/>
      <c r="RA467" s="358"/>
      <c r="RB467" s="358"/>
      <c r="RC467" s="358"/>
      <c r="RD467" s="358"/>
      <c r="RE467" s="358"/>
      <c r="RF467" s="358"/>
      <c r="RG467" s="358"/>
      <c r="RH467" s="358"/>
      <c r="RI467" s="358"/>
      <c r="RJ467" s="358"/>
      <c r="RK467" s="358"/>
      <c r="RL467" s="358"/>
      <c r="RM467" s="358"/>
      <c r="RN467" s="358"/>
      <c r="RO467" s="358"/>
      <c r="RP467" s="358"/>
      <c r="RQ467" s="358"/>
      <c r="RR467" s="358"/>
      <c r="RS467" s="358"/>
      <c r="RT467" s="358"/>
      <c r="RU467" s="358"/>
      <c r="RV467" s="358"/>
      <c r="RW467" s="358"/>
      <c r="RX467" s="358"/>
      <c r="RY467" s="358"/>
      <c r="RZ467" s="358"/>
      <c r="SA467" s="358"/>
      <c r="SB467" s="358"/>
      <c r="SC467" s="358"/>
      <c r="SD467" s="358"/>
      <c r="SE467" s="358"/>
      <c r="SF467" s="358"/>
      <c r="SG467" s="358"/>
      <c r="SH467" s="358"/>
      <c r="SI467" s="358"/>
      <c r="SJ467" s="358"/>
      <c r="SK467" s="358"/>
      <c r="SL467" s="358"/>
      <c r="SM467" s="358"/>
      <c r="SN467" s="358"/>
      <c r="SO467" s="358"/>
      <c r="SP467" s="358"/>
      <c r="SQ467" s="358"/>
      <c r="SR467" s="358"/>
      <c r="SS467" s="358"/>
      <c r="ST467" s="358"/>
      <c r="SU467" s="358"/>
      <c r="SV467" s="358"/>
      <c r="SW467" s="358"/>
      <c r="SX467" s="358"/>
      <c r="SY467" s="358"/>
      <c r="SZ467" s="358"/>
      <c r="TA467" s="358"/>
      <c r="TB467" s="358"/>
      <c r="TC467" s="358"/>
      <c r="TD467" s="358"/>
      <c r="TE467" s="358"/>
      <c r="TF467" s="358"/>
      <c r="TG467" s="358"/>
      <c r="TH467" s="358"/>
      <c r="TI467" s="358"/>
      <c r="TJ467" s="358"/>
      <c r="TK467" s="358"/>
      <c r="TL467" s="358"/>
      <c r="TM467" s="358"/>
      <c r="TN467" s="358"/>
      <c r="TO467" s="358"/>
      <c r="TP467" s="358"/>
      <c r="TQ467" s="358"/>
      <c r="TR467" s="358"/>
      <c r="TS467" s="358"/>
      <c r="TT467" s="358"/>
      <c r="TU467" s="358"/>
      <c r="TV467" s="358"/>
      <c r="TW467" s="358"/>
      <c r="TX467" s="358"/>
      <c r="TY467" s="358"/>
      <c r="TZ467" s="358"/>
      <c r="UA467" s="358"/>
      <c r="UB467" s="358"/>
      <c r="UC467" s="358"/>
      <c r="UD467" s="358"/>
      <c r="UE467" s="358"/>
      <c r="UF467" s="358"/>
      <c r="UG467" s="358"/>
      <c r="UH467" s="358"/>
      <c r="UI467" s="358"/>
      <c r="UJ467" s="358"/>
      <c r="UK467" s="358"/>
      <c r="UL467" s="358"/>
      <c r="UM467" s="358"/>
      <c r="UN467" s="358"/>
      <c r="UO467" s="358"/>
      <c r="UP467" s="358"/>
      <c r="UQ467" s="358"/>
      <c r="UR467" s="358"/>
      <c r="US467" s="358"/>
      <c r="UT467" s="358"/>
      <c r="UU467" s="358"/>
      <c r="UV467" s="358"/>
      <c r="UW467" s="358"/>
      <c r="UX467" s="358"/>
      <c r="UY467" s="358"/>
      <c r="UZ467" s="358"/>
      <c r="VA467" s="358"/>
      <c r="VB467" s="358"/>
      <c r="VC467" s="358"/>
      <c r="VD467" s="358"/>
      <c r="VE467" s="358"/>
      <c r="VF467" s="358"/>
      <c r="VG467" s="358"/>
      <c r="VH467" s="358"/>
      <c r="VI467" s="358"/>
      <c r="VJ467" s="358"/>
      <c r="VK467" s="358"/>
      <c r="VL467" s="358"/>
      <c r="VM467" s="358"/>
      <c r="VN467" s="358"/>
      <c r="VO467" s="358"/>
      <c r="VP467" s="358"/>
      <c r="VQ467" s="358"/>
      <c r="VR467" s="358"/>
      <c r="VS467" s="358"/>
      <c r="VT467" s="358"/>
      <c r="VU467" s="358"/>
      <c r="VV467" s="358"/>
      <c r="VW467" s="358"/>
      <c r="VX467" s="358"/>
      <c r="VY467" s="358"/>
      <c r="VZ467" s="358"/>
      <c r="WA467" s="358"/>
      <c r="WB467" s="358"/>
      <c r="WC467" s="358"/>
      <c r="WD467" s="358"/>
      <c r="WE467" s="358"/>
      <c r="WF467" s="358"/>
      <c r="WG467" s="358"/>
      <c r="WH467" s="358"/>
    </row>
    <row r="468" spans="1:606" s="357" customFormat="1" ht="35.25" customHeight="1">
      <c r="A468" s="359"/>
      <c r="B468" s="785" t="s">
        <v>1028</v>
      </c>
      <c r="C468" s="465"/>
      <c r="D468" s="180"/>
      <c r="E468" s="454"/>
      <c r="F468" s="473"/>
      <c r="G468" s="902"/>
      <c r="H468" s="473"/>
      <c r="I468" s="603" t="s">
        <v>0</v>
      </c>
      <c r="J468" s="603" t="s">
        <v>544</v>
      </c>
      <c r="K468" s="608" t="s">
        <v>1024</v>
      </c>
      <c r="L468" s="603" t="s">
        <v>5</v>
      </c>
      <c r="M468" s="604">
        <v>43900</v>
      </c>
      <c r="N468" s="604">
        <v>43900</v>
      </c>
      <c r="O468" s="604">
        <v>44200</v>
      </c>
      <c r="P468" s="605">
        <v>0</v>
      </c>
      <c r="Q468" s="606">
        <v>0</v>
      </c>
      <c r="R468" s="606">
        <v>0</v>
      </c>
      <c r="S468" s="364">
        <v>3</v>
      </c>
      <c r="BF468" s="358"/>
      <c r="BG468" s="358"/>
      <c r="BH468" s="358"/>
      <c r="BI468" s="358"/>
      <c r="BJ468" s="358"/>
      <c r="BK468" s="358"/>
      <c r="BL468" s="358"/>
      <c r="BM468" s="358"/>
      <c r="BN468" s="358"/>
      <c r="BO468" s="358"/>
      <c r="BP468" s="358"/>
      <c r="BQ468" s="358"/>
      <c r="BR468" s="358"/>
      <c r="BS468" s="358"/>
      <c r="BT468" s="358"/>
      <c r="BU468" s="358"/>
      <c r="BV468" s="358"/>
      <c r="BW468" s="358"/>
      <c r="BX468" s="358"/>
      <c r="BY468" s="358"/>
      <c r="BZ468" s="358"/>
      <c r="CA468" s="358"/>
      <c r="CB468" s="358"/>
      <c r="CC468" s="358"/>
      <c r="CD468" s="358"/>
      <c r="CE468" s="358"/>
      <c r="CF468" s="358"/>
      <c r="CG468" s="358"/>
      <c r="CH468" s="358"/>
      <c r="CI468" s="358"/>
      <c r="CJ468" s="358"/>
      <c r="CK468" s="358"/>
      <c r="CL468" s="358"/>
      <c r="CM468" s="358"/>
      <c r="CN468" s="358"/>
      <c r="CO468" s="358"/>
      <c r="CP468" s="358"/>
      <c r="CQ468" s="358"/>
      <c r="CR468" s="358"/>
      <c r="CS468" s="358"/>
      <c r="CT468" s="358"/>
      <c r="CU468" s="358"/>
      <c r="CV468" s="358"/>
      <c r="CW468" s="358"/>
      <c r="CX468" s="358"/>
      <c r="CY468" s="358"/>
      <c r="CZ468" s="358"/>
      <c r="DA468" s="358"/>
      <c r="DB468" s="358"/>
      <c r="DC468" s="358"/>
      <c r="DD468" s="358"/>
      <c r="DE468" s="358"/>
      <c r="DF468" s="358"/>
      <c r="DG468" s="358"/>
      <c r="DH468" s="358"/>
      <c r="DI468" s="358"/>
      <c r="DJ468" s="358"/>
      <c r="DK468" s="358"/>
      <c r="DL468" s="358"/>
      <c r="DM468" s="358"/>
      <c r="DN468" s="358"/>
      <c r="DO468" s="358"/>
      <c r="DP468" s="358"/>
      <c r="DQ468" s="358"/>
      <c r="DR468" s="358"/>
      <c r="DS468" s="358"/>
      <c r="DT468" s="358"/>
      <c r="DU468" s="358"/>
      <c r="DV468" s="358"/>
      <c r="DW468" s="358"/>
      <c r="DX468" s="358"/>
      <c r="DY468" s="358"/>
      <c r="DZ468" s="358"/>
      <c r="EA468" s="358"/>
      <c r="EB468" s="358"/>
      <c r="EC468" s="358"/>
      <c r="ED468" s="358"/>
      <c r="EE468" s="358"/>
      <c r="EF468" s="358"/>
      <c r="EG468" s="358"/>
      <c r="EH468" s="358"/>
      <c r="EI468" s="358"/>
      <c r="EJ468" s="358"/>
      <c r="EK468" s="358"/>
      <c r="EL468" s="358"/>
      <c r="EM468" s="358"/>
      <c r="EN468" s="358"/>
      <c r="EO468" s="358"/>
      <c r="EP468" s="358"/>
      <c r="EQ468" s="358"/>
      <c r="ER468" s="358"/>
      <c r="ES468" s="358"/>
      <c r="ET468" s="358"/>
      <c r="EU468" s="358"/>
      <c r="EV468" s="358"/>
      <c r="EW468" s="358"/>
      <c r="EX468" s="358"/>
      <c r="EY468" s="358"/>
      <c r="EZ468" s="358"/>
      <c r="FA468" s="358"/>
      <c r="FB468" s="358"/>
      <c r="FC468" s="358"/>
      <c r="FD468" s="358"/>
      <c r="FE468" s="358"/>
      <c r="FF468" s="358"/>
      <c r="FG468" s="358"/>
      <c r="FH468" s="358"/>
      <c r="FI468" s="358"/>
      <c r="FJ468" s="358"/>
      <c r="FK468" s="358"/>
      <c r="FL468" s="358"/>
      <c r="FM468" s="358"/>
      <c r="FN468" s="358"/>
      <c r="FO468" s="358"/>
      <c r="FP468" s="358"/>
      <c r="FQ468" s="358"/>
      <c r="FR468" s="358"/>
      <c r="FS468" s="358"/>
      <c r="FT468" s="358"/>
      <c r="FU468" s="358"/>
      <c r="FV468" s="358"/>
      <c r="FW468" s="358"/>
      <c r="FX468" s="358"/>
      <c r="FY468" s="358"/>
      <c r="FZ468" s="358"/>
      <c r="GA468" s="358"/>
      <c r="GB468" s="358"/>
      <c r="GC468" s="358"/>
      <c r="GD468" s="358"/>
      <c r="GE468" s="358"/>
      <c r="GF468" s="358"/>
      <c r="GG468" s="358"/>
      <c r="GH468" s="358"/>
      <c r="GI468" s="358"/>
      <c r="GJ468" s="358"/>
      <c r="GK468" s="358"/>
      <c r="GL468" s="358"/>
      <c r="GM468" s="358"/>
      <c r="GN468" s="358"/>
      <c r="GO468" s="358"/>
      <c r="GP468" s="358"/>
      <c r="GQ468" s="358"/>
      <c r="GR468" s="358"/>
      <c r="GS468" s="358"/>
      <c r="GT468" s="358"/>
      <c r="GU468" s="358"/>
      <c r="GV468" s="358"/>
      <c r="GW468" s="358"/>
      <c r="GX468" s="358"/>
      <c r="GY468" s="358"/>
      <c r="GZ468" s="358"/>
      <c r="HA468" s="358"/>
      <c r="HB468" s="358"/>
      <c r="HC468" s="358"/>
      <c r="HD468" s="358"/>
      <c r="HE468" s="358"/>
      <c r="HF468" s="358"/>
      <c r="HG468" s="358"/>
      <c r="HH468" s="358"/>
      <c r="HI468" s="358"/>
      <c r="HJ468" s="358"/>
      <c r="HK468" s="358"/>
      <c r="HL468" s="358"/>
      <c r="HM468" s="358"/>
      <c r="HN468" s="358"/>
      <c r="HO468" s="358"/>
      <c r="HP468" s="358"/>
      <c r="HQ468" s="358"/>
      <c r="HR468" s="358"/>
      <c r="HS468" s="358"/>
      <c r="HT468" s="358"/>
      <c r="HU468" s="358"/>
      <c r="HV468" s="358"/>
      <c r="HW468" s="358"/>
      <c r="HX468" s="358"/>
      <c r="HY468" s="358"/>
      <c r="HZ468" s="358"/>
      <c r="IA468" s="358"/>
      <c r="IB468" s="358"/>
      <c r="IC468" s="358"/>
      <c r="ID468" s="358"/>
      <c r="IE468" s="358"/>
      <c r="IF468" s="358"/>
      <c r="IG468" s="358"/>
      <c r="IH468" s="358"/>
      <c r="II468" s="358"/>
      <c r="IJ468" s="358"/>
      <c r="IK468" s="358"/>
      <c r="IL468" s="358"/>
      <c r="IM468" s="358"/>
      <c r="IN468" s="358"/>
      <c r="IO468" s="358"/>
      <c r="IP468" s="358"/>
      <c r="IQ468" s="358"/>
      <c r="IR468" s="358"/>
      <c r="IS468" s="358"/>
      <c r="IT468" s="358"/>
      <c r="IU468" s="358"/>
      <c r="IV468" s="358"/>
      <c r="IW468" s="358"/>
      <c r="IX468" s="358"/>
      <c r="IY468" s="358"/>
      <c r="IZ468" s="358"/>
      <c r="JA468" s="358"/>
      <c r="JB468" s="358"/>
      <c r="JC468" s="358"/>
      <c r="JD468" s="358"/>
      <c r="JE468" s="358"/>
      <c r="JF468" s="358"/>
      <c r="JG468" s="358"/>
      <c r="JH468" s="358"/>
      <c r="JI468" s="358"/>
      <c r="JJ468" s="358"/>
      <c r="JK468" s="358"/>
      <c r="JL468" s="358"/>
      <c r="JM468" s="358"/>
      <c r="JN468" s="358"/>
      <c r="JO468" s="358"/>
      <c r="JP468" s="358"/>
      <c r="JQ468" s="358"/>
      <c r="JR468" s="358"/>
      <c r="JS468" s="358"/>
      <c r="JT468" s="358"/>
      <c r="JU468" s="358"/>
      <c r="JV468" s="358"/>
      <c r="JW468" s="358"/>
      <c r="JX468" s="358"/>
      <c r="JY468" s="358"/>
      <c r="JZ468" s="358"/>
      <c r="KA468" s="358"/>
      <c r="KB468" s="358"/>
      <c r="KC468" s="358"/>
      <c r="KD468" s="358"/>
      <c r="KE468" s="358"/>
      <c r="KF468" s="358"/>
      <c r="KG468" s="358"/>
      <c r="KH468" s="358"/>
      <c r="KI468" s="358"/>
      <c r="KJ468" s="358"/>
      <c r="KK468" s="358"/>
      <c r="KL468" s="358"/>
      <c r="KM468" s="358"/>
      <c r="KN468" s="358"/>
      <c r="KO468" s="358"/>
      <c r="KP468" s="358"/>
      <c r="KQ468" s="358"/>
      <c r="KR468" s="358"/>
      <c r="KS468" s="358"/>
      <c r="KT468" s="358"/>
      <c r="KU468" s="358"/>
      <c r="KV468" s="358"/>
      <c r="KW468" s="358"/>
      <c r="KX468" s="358"/>
      <c r="KY468" s="358"/>
      <c r="KZ468" s="358"/>
      <c r="LA468" s="358"/>
      <c r="LB468" s="358"/>
      <c r="LC468" s="358"/>
      <c r="LD468" s="358"/>
      <c r="LE468" s="358"/>
      <c r="LF468" s="358"/>
      <c r="LG468" s="358"/>
      <c r="LH468" s="358"/>
      <c r="LI468" s="358"/>
      <c r="LJ468" s="358"/>
      <c r="LK468" s="358"/>
      <c r="LL468" s="358"/>
      <c r="LM468" s="358"/>
      <c r="LN468" s="358"/>
      <c r="LO468" s="358"/>
      <c r="LP468" s="358"/>
      <c r="LQ468" s="358"/>
      <c r="LR468" s="358"/>
      <c r="LS468" s="358"/>
      <c r="LT468" s="358"/>
      <c r="LU468" s="358"/>
      <c r="LV468" s="358"/>
      <c r="LW468" s="358"/>
      <c r="LX468" s="358"/>
      <c r="LY468" s="358"/>
      <c r="LZ468" s="358"/>
      <c r="MA468" s="358"/>
      <c r="MB468" s="358"/>
      <c r="MC468" s="358"/>
      <c r="MD468" s="358"/>
      <c r="ME468" s="358"/>
      <c r="MF468" s="358"/>
      <c r="MG468" s="358"/>
      <c r="MH468" s="358"/>
      <c r="MI468" s="358"/>
      <c r="MJ468" s="358"/>
      <c r="MK468" s="358"/>
      <c r="ML468" s="358"/>
      <c r="MM468" s="358"/>
      <c r="MN468" s="358"/>
      <c r="MO468" s="358"/>
      <c r="MP468" s="358"/>
      <c r="MQ468" s="358"/>
      <c r="MR468" s="358"/>
      <c r="MS468" s="358"/>
      <c r="MT468" s="358"/>
      <c r="MU468" s="358"/>
      <c r="MV468" s="358"/>
      <c r="MW468" s="358"/>
      <c r="MX468" s="358"/>
      <c r="MY468" s="358"/>
      <c r="MZ468" s="358"/>
      <c r="NA468" s="358"/>
      <c r="NB468" s="358"/>
      <c r="NC468" s="358"/>
      <c r="ND468" s="358"/>
      <c r="NE468" s="358"/>
      <c r="NF468" s="358"/>
      <c r="NG468" s="358"/>
      <c r="NH468" s="358"/>
      <c r="NI468" s="358"/>
      <c r="NJ468" s="358"/>
      <c r="NK468" s="358"/>
      <c r="NL468" s="358"/>
      <c r="NM468" s="358"/>
      <c r="NN468" s="358"/>
      <c r="NO468" s="358"/>
      <c r="NP468" s="358"/>
      <c r="NQ468" s="358"/>
      <c r="NR468" s="358"/>
      <c r="NS468" s="358"/>
      <c r="NT468" s="358"/>
      <c r="NU468" s="358"/>
      <c r="NV468" s="358"/>
      <c r="NW468" s="358"/>
      <c r="NX468" s="358"/>
      <c r="NY468" s="358"/>
      <c r="NZ468" s="358"/>
      <c r="OA468" s="358"/>
      <c r="OB468" s="358"/>
      <c r="OC468" s="358"/>
      <c r="OD468" s="358"/>
      <c r="OE468" s="358"/>
      <c r="OF468" s="358"/>
      <c r="OG468" s="358"/>
      <c r="OH468" s="358"/>
      <c r="OI468" s="358"/>
      <c r="OJ468" s="358"/>
      <c r="OK468" s="358"/>
      <c r="OL468" s="358"/>
      <c r="OM468" s="358"/>
      <c r="ON468" s="358"/>
      <c r="OO468" s="358"/>
      <c r="OP468" s="358"/>
      <c r="OQ468" s="358"/>
      <c r="OR468" s="358"/>
      <c r="OS468" s="358"/>
      <c r="OT468" s="358"/>
      <c r="OU468" s="358"/>
      <c r="OV468" s="358"/>
      <c r="OW468" s="358"/>
      <c r="OX468" s="358"/>
      <c r="OY468" s="358"/>
      <c r="OZ468" s="358"/>
      <c r="PA468" s="358"/>
      <c r="PB468" s="358"/>
      <c r="PC468" s="358"/>
      <c r="PD468" s="358"/>
      <c r="PE468" s="358"/>
      <c r="PF468" s="358"/>
      <c r="PG468" s="358"/>
      <c r="PH468" s="358"/>
      <c r="PI468" s="358"/>
      <c r="PJ468" s="358"/>
      <c r="PK468" s="358"/>
      <c r="PL468" s="358"/>
      <c r="PM468" s="358"/>
      <c r="PN468" s="358"/>
      <c r="PO468" s="358"/>
      <c r="PP468" s="358"/>
      <c r="PQ468" s="358"/>
      <c r="PR468" s="358"/>
      <c r="PS468" s="358"/>
      <c r="PT468" s="358"/>
      <c r="PU468" s="358"/>
      <c r="PV468" s="358"/>
      <c r="PW468" s="358"/>
      <c r="PX468" s="358"/>
      <c r="PY468" s="358"/>
      <c r="PZ468" s="358"/>
      <c r="QA468" s="358"/>
      <c r="QB468" s="358"/>
      <c r="QC468" s="358"/>
      <c r="QD468" s="358"/>
      <c r="QE468" s="358"/>
      <c r="QF468" s="358"/>
      <c r="QG468" s="358"/>
      <c r="QH468" s="358"/>
      <c r="QI468" s="358"/>
      <c r="QJ468" s="358"/>
      <c r="QK468" s="358"/>
      <c r="QL468" s="358"/>
      <c r="QM468" s="358"/>
      <c r="QN468" s="358"/>
      <c r="QO468" s="358"/>
      <c r="QP468" s="358"/>
      <c r="QQ468" s="358"/>
      <c r="QR468" s="358"/>
      <c r="QS468" s="358"/>
      <c r="QT468" s="358"/>
      <c r="QU468" s="358"/>
      <c r="QV468" s="358"/>
      <c r="QW468" s="358"/>
      <c r="QX468" s="358"/>
      <c r="QY468" s="358"/>
      <c r="QZ468" s="358"/>
      <c r="RA468" s="358"/>
      <c r="RB468" s="358"/>
      <c r="RC468" s="358"/>
      <c r="RD468" s="358"/>
      <c r="RE468" s="358"/>
      <c r="RF468" s="358"/>
      <c r="RG468" s="358"/>
      <c r="RH468" s="358"/>
      <c r="RI468" s="358"/>
      <c r="RJ468" s="358"/>
      <c r="RK468" s="358"/>
      <c r="RL468" s="358"/>
      <c r="RM468" s="358"/>
      <c r="RN468" s="358"/>
      <c r="RO468" s="358"/>
      <c r="RP468" s="358"/>
      <c r="RQ468" s="358"/>
      <c r="RR468" s="358"/>
      <c r="RS468" s="358"/>
      <c r="RT468" s="358"/>
      <c r="RU468" s="358"/>
      <c r="RV468" s="358"/>
      <c r="RW468" s="358"/>
      <c r="RX468" s="358"/>
      <c r="RY468" s="358"/>
      <c r="RZ468" s="358"/>
      <c r="SA468" s="358"/>
      <c r="SB468" s="358"/>
      <c r="SC468" s="358"/>
      <c r="SD468" s="358"/>
      <c r="SE468" s="358"/>
      <c r="SF468" s="358"/>
      <c r="SG468" s="358"/>
      <c r="SH468" s="358"/>
      <c r="SI468" s="358"/>
      <c r="SJ468" s="358"/>
      <c r="SK468" s="358"/>
      <c r="SL468" s="358"/>
      <c r="SM468" s="358"/>
      <c r="SN468" s="358"/>
      <c r="SO468" s="358"/>
      <c r="SP468" s="358"/>
      <c r="SQ468" s="358"/>
      <c r="SR468" s="358"/>
      <c r="SS468" s="358"/>
      <c r="ST468" s="358"/>
      <c r="SU468" s="358"/>
      <c r="SV468" s="358"/>
      <c r="SW468" s="358"/>
      <c r="SX468" s="358"/>
      <c r="SY468" s="358"/>
      <c r="SZ468" s="358"/>
      <c r="TA468" s="358"/>
      <c r="TB468" s="358"/>
      <c r="TC468" s="358"/>
      <c r="TD468" s="358"/>
      <c r="TE468" s="358"/>
      <c r="TF468" s="358"/>
      <c r="TG468" s="358"/>
      <c r="TH468" s="358"/>
      <c r="TI468" s="358"/>
      <c r="TJ468" s="358"/>
      <c r="TK468" s="358"/>
      <c r="TL468" s="358"/>
      <c r="TM468" s="358"/>
      <c r="TN468" s="358"/>
      <c r="TO468" s="358"/>
      <c r="TP468" s="358"/>
      <c r="TQ468" s="358"/>
      <c r="TR468" s="358"/>
      <c r="TS468" s="358"/>
      <c r="TT468" s="358"/>
      <c r="TU468" s="358"/>
      <c r="TV468" s="358"/>
      <c r="TW468" s="358"/>
      <c r="TX468" s="358"/>
      <c r="TY468" s="358"/>
      <c r="TZ468" s="358"/>
      <c r="UA468" s="358"/>
      <c r="UB468" s="358"/>
      <c r="UC468" s="358"/>
      <c r="UD468" s="358"/>
      <c r="UE468" s="358"/>
      <c r="UF468" s="358"/>
      <c r="UG468" s="358"/>
      <c r="UH468" s="358"/>
      <c r="UI468" s="358"/>
      <c r="UJ468" s="358"/>
      <c r="UK468" s="358"/>
      <c r="UL468" s="358"/>
      <c r="UM468" s="358"/>
      <c r="UN468" s="358"/>
      <c r="UO468" s="358"/>
      <c r="UP468" s="358"/>
      <c r="UQ468" s="358"/>
      <c r="UR468" s="358"/>
      <c r="US468" s="358"/>
      <c r="UT468" s="358"/>
      <c r="UU468" s="358"/>
      <c r="UV468" s="358"/>
      <c r="UW468" s="358"/>
      <c r="UX468" s="358"/>
      <c r="UY468" s="358"/>
      <c r="UZ468" s="358"/>
      <c r="VA468" s="358"/>
      <c r="VB468" s="358"/>
      <c r="VC468" s="358"/>
      <c r="VD468" s="358"/>
      <c r="VE468" s="358"/>
      <c r="VF468" s="358"/>
      <c r="VG468" s="358"/>
      <c r="VH468" s="358"/>
      <c r="VI468" s="358"/>
      <c r="VJ468" s="358"/>
      <c r="VK468" s="358"/>
      <c r="VL468" s="358"/>
      <c r="VM468" s="358"/>
      <c r="VN468" s="358"/>
      <c r="VO468" s="358"/>
      <c r="VP468" s="358"/>
      <c r="VQ468" s="358"/>
      <c r="VR468" s="358"/>
      <c r="VS468" s="358"/>
      <c r="VT468" s="358"/>
      <c r="VU468" s="358"/>
      <c r="VV468" s="358"/>
      <c r="VW468" s="358"/>
      <c r="VX468" s="358"/>
      <c r="VY468" s="358"/>
      <c r="VZ468" s="358"/>
      <c r="WA468" s="358"/>
      <c r="WB468" s="358"/>
      <c r="WC468" s="358"/>
      <c r="WD468" s="358"/>
      <c r="WE468" s="358"/>
      <c r="WF468" s="358"/>
      <c r="WG468" s="358"/>
      <c r="WH468" s="358"/>
    </row>
    <row r="469" spans="1:606" s="357" customFormat="1" ht="39" customHeight="1">
      <c r="A469" s="359"/>
      <c r="B469" s="785" t="s">
        <v>1029</v>
      </c>
      <c r="C469" s="465"/>
      <c r="D469" s="181"/>
      <c r="E469" s="374"/>
      <c r="F469" s="474"/>
      <c r="G469" s="901"/>
      <c r="H469" s="474"/>
      <c r="I469" s="603" t="s">
        <v>0</v>
      </c>
      <c r="J469" s="603" t="s">
        <v>544</v>
      </c>
      <c r="K469" s="608" t="s">
        <v>1024</v>
      </c>
      <c r="L469" s="603" t="s">
        <v>5</v>
      </c>
      <c r="M469" s="604">
        <v>22200</v>
      </c>
      <c r="N469" s="604">
        <v>22200</v>
      </c>
      <c r="O469" s="604">
        <v>22400</v>
      </c>
      <c r="P469" s="605">
        <v>0</v>
      </c>
      <c r="Q469" s="606">
        <v>0</v>
      </c>
      <c r="R469" s="606">
        <v>0</v>
      </c>
      <c r="S469" s="364">
        <v>3</v>
      </c>
      <c r="BF469" s="358"/>
      <c r="BG469" s="358"/>
      <c r="BH469" s="358"/>
      <c r="BI469" s="358"/>
      <c r="BJ469" s="358"/>
      <c r="BK469" s="358"/>
      <c r="BL469" s="358"/>
      <c r="BM469" s="358"/>
      <c r="BN469" s="358"/>
      <c r="BO469" s="358"/>
      <c r="BP469" s="358"/>
      <c r="BQ469" s="358"/>
      <c r="BR469" s="358"/>
      <c r="BS469" s="358"/>
      <c r="BT469" s="358"/>
      <c r="BU469" s="358"/>
      <c r="BV469" s="358"/>
      <c r="BW469" s="358"/>
      <c r="BX469" s="358"/>
      <c r="BY469" s="358"/>
      <c r="BZ469" s="358"/>
      <c r="CA469" s="358"/>
      <c r="CB469" s="358"/>
      <c r="CC469" s="358"/>
      <c r="CD469" s="358"/>
      <c r="CE469" s="358"/>
      <c r="CF469" s="358"/>
      <c r="CG469" s="358"/>
      <c r="CH469" s="358"/>
      <c r="CI469" s="358"/>
      <c r="CJ469" s="358"/>
      <c r="CK469" s="358"/>
      <c r="CL469" s="358"/>
      <c r="CM469" s="358"/>
      <c r="CN469" s="358"/>
      <c r="CO469" s="358"/>
      <c r="CP469" s="358"/>
      <c r="CQ469" s="358"/>
      <c r="CR469" s="358"/>
      <c r="CS469" s="358"/>
      <c r="CT469" s="358"/>
      <c r="CU469" s="358"/>
      <c r="CV469" s="358"/>
      <c r="CW469" s="358"/>
      <c r="CX469" s="358"/>
      <c r="CY469" s="358"/>
      <c r="CZ469" s="358"/>
      <c r="DA469" s="358"/>
      <c r="DB469" s="358"/>
      <c r="DC469" s="358"/>
      <c r="DD469" s="358"/>
      <c r="DE469" s="358"/>
      <c r="DF469" s="358"/>
      <c r="DG469" s="358"/>
      <c r="DH469" s="358"/>
      <c r="DI469" s="358"/>
      <c r="DJ469" s="358"/>
      <c r="DK469" s="358"/>
      <c r="DL469" s="358"/>
      <c r="DM469" s="358"/>
      <c r="DN469" s="358"/>
      <c r="DO469" s="358"/>
      <c r="DP469" s="358"/>
      <c r="DQ469" s="358"/>
      <c r="DR469" s="358"/>
      <c r="DS469" s="358"/>
      <c r="DT469" s="358"/>
      <c r="DU469" s="358"/>
      <c r="DV469" s="358"/>
      <c r="DW469" s="358"/>
      <c r="DX469" s="358"/>
      <c r="DY469" s="358"/>
      <c r="DZ469" s="358"/>
      <c r="EA469" s="358"/>
      <c r="EB469" s="358"/>
      <c r="EC469" s="358"/>
      <c r="ED469" s="358"/>
      <c r="EE469" s="358"/>
      <c r="EF469" s="358"/>
      <c r="EG469" s="358"/>
      <c r="EH469" s="358"/>
      <c r="EI469" s="358"/>
      <c r="EJ469" s="358"/>
      <c r="EK469" s="358"/>
      <c r="EL469" s="358"/>
      <c r="EM469" s="358"/>
      <c r="EN469" s="358"/>
      <c r="EO469" s="358"/>
      <c r="EP469" s="358"/>
      <c r="EQ469" s="358"/>
      <c r="ER469" s="358"/>
      <c r="ES469" s="358"/>
      <c r="ET469" s="358"/>
      <c r="EU469" s="358"/>
      <c r="EV469" s="358"/>
      <c r="EW469" s="358"/>
      <c r="EX469" s="358"/>
      <c r="EY469" s="358"/>
      <c r="EZ469" s="358"/>
      <c r="FA469" s="358"/>
      <c r="FB469" s="358"/>
      <c r="FC469" s="358"/>
      <c r="FD469" s="358"/>
      <c r="FE469" s="358"/>
      <c r="FF469" s="358"/>
      <c r="FG469" s="358"/>
      <c r="FH469" s="358"/>
      <c r="FI469" s="358"/>
      <c r="FJ469" s="358"/>
      <c r="FK469" s="358"/>
      <c r="FL469" s="358"/>
      <c r="FM469" s="358"/>
      <c r="FN469" s="358"/>
      <c r="FO469" s="358"/>
      <c r="FP469" s="358"/>
      <c r="FQ469" s="358"/>
      <c r="FR469" s="358"/>
      <c r="FS469" s="358"/>
      <c r="FT469" s="358"/>
      <c r="FU469" s="358"/>
      <c r="FV469" s="358"/>
      <c r="FW469" s="358"/>
      <c r="FX469" s="358"/>
      <c r="FY469" s="358"/>
      <c r="FZ469" s="358"/>
      <c r="GA469" s="358"/>
      <c r="GB469" s="358"/>
      <c r="GC469" s="358"/>
      <c r="GD469" s="358"/>
      <c r="GE469" s="358"/>
      <c r="GF469" s="358"/>
      <c r="GG469" s="358"/>
      <c r="GH469" s="358"/>
      <c r="GI469" s="358"/>
      <c r="GJ469" s="358"/>
      <c r="GK469" s="358"/>
      <c r="GL469" s="358"/>
      <c r="GM469" s="358"/>
      <c r="GN469" s="358"/>
      <c r="GO469" s="358"/>
      <c r="GP469" s="358"/>
      <c r="GQ469" s="358"/>
      <c r="GR469" s="358"/>
      <c r="GS469" s="358"/>
      <c r="GT469" s="358"/>
      <c r="GU469" s="358"/>
      <c r="GV469" s="358"/>
      <c r="GW469" s="358"/>
      <c r="GX469" s="358"/>
      <c r="GY469" s="358"/>
      <c r="GZ469" s="358"/>
      <c r="HA469" s="358"/>
      <c r="HB469" s="358"/>
      <c r="HC469" s="358"/>
      <c r="HD469" s="358"/>
      <c r="HE469" s="358"/>
      <c r="HF469" s="358"/>
      <c r="HG469" s="358"/>
      <c r="HH469" s="358"/>
      <c r="HI469" s="358"/>
      <c r="HJ469" s="358"/>
      <c r="HK469" s="358"/>
      <c r="HL469" s="358"/>
      <c r="HM469" s="358"/>
      <c r="HN469" s="358"/>
      <c r="HO469" s="358"/>
      <c r="HP469" s="358"/>
      <c r="HQ469" s="358"/>
      <c r="HR469" s="358"/>
      <c r="HS469" s="358"/>
      <c r="HT469" s="358"/>
      <c r="HU469" s="358"/>
      <c r="HV469" s="358"/>
      <c r="HW469" s="358"/>
      <c r="HX469" s="358"/>
      <c r="HY469" s="358"/>
      <c r="HZ469" s="358"/>
      <c r="IA469" s="358"/>
      <c r="IB469" s="358"/>
      <c r="IC469" s="358"/>
      <c r="ID469" s="358"/>
      <c r="IE469" s="358"/>
      <c r="IF469" s="358"/>
      <c r="IG469" s="358"/>
      <c r="IH469" s="358"/>
      <c r="II469" s="358"/>
      <c r="IJ469" s="358"/>
      <c r="IK469" s="358"/>
      <c r="IL469" s="358"/>
      <c r="IM469" s="358"/>
      <c r="IN469" s="358"/>
      <c r="IO469" s="358"/>
      <c r="IP469" s="358"/>
      <c r="IQ469" s="358"/>
      <c r="IR469" s="358"/>
      <c r="IS469" s="358"/>
      <c r="IT469" s="358"/>
      <c r="IU469" s="358"/>
      <c r="IV469" s="358"/>
      <c r="IW469" s="358"/>
      <c r="IX469" s="358"/>
      <c r="IY469" s="358"/>
      <c r="IZ469" s="358"/>
      <c r="JA469" s="358"/>
      <c r="JB469" s="358"/>
      <c r="JC469" s="358"/>
      <c r="JD469" s="358"/>
      <c r="JE469" s="358"/>
      <c r="JF469" s="358"/>
      <c r="JG469" s="358"/>
      <c r="JH469" s="358"/>
      <c r="JI469" s="358"/>
      <c r="JJ469" s="358"/>
      <c r="JK469" s="358"/>
      <c r="JL469" s="358"/>
      <c r="JM469" s="358"/>
      <c r="JN469" s="358"/>
      <c r="JO469" s="358"/>
      <c r="JP469" s="358"/>
      <c r="JQ469" s="358"/>
      <c r="JR469" s="358"/>
      <c r="JS469" s="358"/>
      <c r="JT469" s="358"/>
      <c r="JU469" s="358"/>
      <c r="JV469" s="358"/>
      <c r="JW469" s="358"/>
      <c r="JX469" s="358"/>
      <c r="JY469" s="358"/>
      <c r="JZ469" s="358"/>
      <c r="KA469" s="358"/>
      <c r="KB469" s="358"/>
      <c r="KC469" s="358"/>
      <c r="KD469" s="358"/>
      <c r="KE469" s="358"/>
      <c r="KF469" s="358"/>
      <c r="KG469" s="358"/>
      <c r="KH469" s="358"/>
      <c r="KI469" s="358"/>
      <c r="KJ469" s="358"/>
      <c r="KK469" s="358"/>
      <c r="KL469" s="358"/>
      <c r="KM469" s="358"/>
      <c r="KN469" s="358"/>
      <c r="KO469" s="358"/>
      <c r="KP469" s="358"/>
      <c r="KQ469" s="358"/>
      <c r="KR469" s="358"/>
      <c r="KS469" s="358"/>
      <c r="KT469" s="358"/>
      <c r="KU469" s="358"/>
      <c r="KV469" s="358"/>
      <c r="KW469" s="358"/>
      <c r="KX469" s="358"/>
      <c r="KY469" s="358"/>
      <c r="KZ469" s="358"/>
      <c r="LA469" s="358"/>
      <c r="LB469" s="358"/>
      <c r="LC469" s="358"/>
      <c r="LD469" s="358"/>
      <c r="LE469" s="358"/>
      <c r="LF469" s="358"/>
      <c r="LG469" s="358"/>
      <c r="LH469" s="358"/>
      <c r="LI469" s="358"/>
      <c r="LJ469" s="358"/>
      <c r="LK469" s="358"/>
      <c r="LL469" s="358"/>
      <c r="LM469" s="358"/>
      <c r="LN469" s="358"/>
      <c r="LO469" s="358"/>
      <c r="LP469" s="358"/>
      <c r="LQ469" s="358"/>
      <c r="LR469" s="358"/>
      <c r="LS469" s="358"/>
      <c r="LT469" s="358"/>
      <c r="LU469" s="358"/>
      <c r="LV469" s="358"/>
      <c r="LW469" s="358"/>
      <c r="LX469" s="358"/>
      <c r="LY469" s="358"/>
      <c r="LZ469" s="358"/>
      <c r="MA469" s="358"/>
      <c r="MB469" s="358"/>
      <c r="MC469" s="358"/>
      <c r="MD469" s="358"/>
      <c r="ME469" s="358"/>
      <c r="MF469" s="358"/>
      <c r="MG469" s="358"/>
      <c r="MH469" s="358"/>
      <c r="MI469" s="358"/>
      <c r="MJ469" s="358"/>
      <c r="MK469" s="358"/>
      <c r="ML469" s="358"/>
      <c r="MM469" s="358"/>
      <c r="MN469" s="358"/>
      <c r="MO469" s="358"/>
      <c r="MP469" s="358"/>
      <c r="MQ469" s="358"/>
      <c r="MR469" s="358"/>
      <c r="MS469" s="358"/>
      <c r="MT469" s="358"/>
      <c r="MU469" s="358"/>
      <c r="MV469" s="358"/>
      <c r="MW469" s="358"/>
      <c r="MX469" s="358"/>
      <c r="MY469" s="358"/>
      <c r="MZ469" s="358"/>
      <c r="NA469" s="358"/>
      <c r="NB469" s="358"/>
      <c r="NC469" s="358"/>
      <c r="ND469" s="358"/>
      <c r="NE469" s="358"/>
      <c r="NF469" s="358"/>
      <c r="NG469" s="358"/>
      <c r="NH469" s="358"/>
      <c r="NI469" s="358"/>
      <c r="NJ469" s="358"/>
      <c r="NK469" s="358"/>
      <c r="NL469" s="358"/>
      <c r="NM469" s="358"/>
      <c r="NN469" s="358"/>
      <c r="NO469" s="358"/>
      <c r="NP469" s="358"/>
      <c r="NQ469" s="358"/>
      <c r="NR469" s="358"/>
      <c r="NS469" s="358"/>
      <c r="NT469" s="358"/>
      <c r="NU469" s="358"/>
      <c r="NV469" s="358"/>
      <c r="NW469" s="358"/>
      <c r="NX469" s="358"/>
      <c r="NY469" s="358"/>
      <c r="NZ469" s="358"/>
      <c r="OA469" s="358"/>
      <c r="OB469" s="358"/>
      <c r="OC469" s="358"/>
      <c r="OD469" s="358"/>
      <c r="OE469" s="358"/>
      <c r="OF469" s="358"/>
      <c r="OG469" s="358"/>
      <c r="OH469" s="358"/>
      <c r="OI469" s="358"/>
      <c r="OJ469" s="358"/>
      <c r="OK469" s="358"/>
      <c r="OL469" s="358"/>
      <c r="OM469" s="358"/>
      <c r="ON469" s="358"/>
      <c r="OO469" s="358"/>
      <c r="OP469" s="358"/>
      <c r="OQ469" s="358"/>
      <c r="OR469" s="358"/>
      <c r="OS469" s="358"/>
      <c r="OT469" s="358"/>
      <c r="OU469" s="358"/>
      <c r="OV469" s="358"/>
      <c r="OW469" s="358"/>
      <c r="OX469" s="358"/>
      <c r="OY469" s="358"/>
      <c r="OZ469" s="358"/>
      <c r="PA469" s="358"/>
      <c r="PB469" s="358"/>
      <c r="PC469" s="358"/>
      <c r="PD469" s="358"/>
      <c r="PE469" s="358"/>
      <c r="PF469" s="358"/>
      <c r="PG469" s="358"/>
      <c r="PH469" s="358"/>
      <c r="PI469" s="358"/>
      <c r="PJ469" s="358"/>
      <c r="PK469" s="358"/>
      <c r="PL469" s="358"/>
      <c r="PM469" s="358"/>
      <c r="PN469" s="358"/>
      <c r="PO469" s="358"/>
      <c r="PP469" s="358"/>
      <c r="PQ469" s="358"/>
      <c r="PR469" s="358"/>
      <c r="PS469" s="358"/>
      <c r="PT469" s="358"/>
      <c r="PU469" s="358"/>
      <c r="PV469" s="358"/>
      <c r="PW469" s="358"/>
      <c r="PX469" s="358"/>
      <c r="PY469" s="358"/>
      <c r="PZ469" s="358"/>
      <c r="QA469" s="358"/>
      <c r="QB469" s="358"/>
      <c r="QC469" s="358"/>
      <c r="QD469" s="358"/>
      <c r="QE469" s="358"/>
      <c r="QF469" s="358"/>
      <c r="QG469" s="358"/>
      <c r="QH469" s="358"/>
      <c r="QI469" s="358"/>
      <c r="QJ469" s="358"/>
      <c r="QK469" s="358"/>
      <c r="QL469" s="358"/>
      <c r="QM469" s="358"/>
      <c r="QN469" s="358"/>
      <c r="QO469" s="358"/>
      <c r="QP469" s="358"/>
      <c r="QQ469" s="358"/>
      <c r="QR469" s="358"/>
      <c r="QS469" s="358"/>
      <c r="QT469" s="358"/>
      <c r="QU469" s="358"/>
      <c r="QV469" s="358"/>
      <c r="QW469" s="358"/>
      <c r="QX469" s="358"/>
      <c r="QY469" s="358"/>
      <c r="QZ469" s="358"/>
      <c r="RA469" s="358"/>
      <c r="RB469" s="358"/>
      <c r="RC469" s="358"/>
      <c r="RD469" s="358"/>
      <c r="RE469" s="358"/>
      <c r="RF469" s="358"/>
      <c r="RG469" s="358"/>
      <c r="RH469" s="358"/>
      <c r="RI469" s="358"/>
      <c r="RJ469" s="358"/>
      <c r="RK469" s="358"/>
      <c r="RL469" s="358"/>
      <c r="RM469" s="358"/>
      <c r="RN469" s="358"/>
      <c r="RO469" s="358"/>
      <c r="RP469" s="358"/>
      <c r="RQ469" s="358"/>
      <c r="RR469" s="358"/>
      <c r="RS469" s="358"/>
      <c r="RT469" s="358"/>
      <c r="RU469" s="358"/>
      <c r="RV469" s="358"/>
      <c r="RW469" s="358"/>
      <c r="RX469" s="358"/>
      <c r="RY469" s="358"/>
      <c r="RZ469" s="358"/>
      <c r="SA469" s="358"/>
      <c r="SB469" s="358"/>
      <c r="SC469" s="358"/>
      <c r="SD469" s="358"/>
      <c r="SE469" s="358"/>
      <c r="SF469" s="358"/>
      <c r="SG469" s="358"/>
      <c r="SH469" s="358"/>
      <c r="SI469" s="358"/>
      <c r="SJ469" s="358"/>
      <c r="SK469" s="358"/>
      <c r="SL469" s="358"/>
      <c r="SM469" s="358"/>
      <c r="SN469" s="358"/>
      <c r="SO469" s="358"/>
      <c r="SP469" s="358"/>
      <c r="SQ469" s="358"/>
      <c r="SR469" s="358"/>
      <c r="SS469" s="358"/>
      <c r="ST469" s="358"/>
      <c r="SU469" s="358"/>
      <c r="SV469" s="358"/>
      <c r="SW469" s="358"/>
      <c r="SX469" s="358"/>
      <c r="SY469" s="358"/>
      <c r="SZ469" s="358"/>
      <c r="TA469" s="358"/>
      <c r="TB469" s="358"/>
      <c r="TC469" s="358"/>
      <c r="TD469" s="358"/>
      <c r="TE469" s="358"/>
      <c r="TF469" s="358"/>
      <c r="TG469" s="358"/>
      <c r="TH469" s="358"/>
      <c r="TI469" s="358"/>
      <c r="TJ469" s="358"/>
      <c r="TK469" s="358"/>
      <c r="TL469" s="358"/>
      <c r="TM469" s="358"/>
      <c r="TN469" s="358"/>
      <c r="TO469" s="358"/>
      <c r="TP469" s="358"/>
      <c r="TQ469" s="358"/>
      <c r="TR469" s="358"/>
      <c r="TS469" s="358"/>
      <c r="TT469" s="358"/>
      <c r="TU469" s="358"/>
      <c r="TV469" s="358"/>
      <c r="TW469" s="358"/>
      <c r="TX469" s="358"/>
      <c r="TY469" s="358"/>
      <c r="TZ469" s="358"/>
      <c r="UA469" s="358"/>
      <c r="UB469" s="358"/>
      <c r="UC469" s="358"/>
      <c r="UD469" s="358"/>
      <c r="UE469" s="358"/>
      <c r="UF469" s="358"/>
      <c r="UG469" s="358"/>
      <c r="UH469" s="358"/>
      <c r="UI469" s="358"/>
      <c r="UJ469" s="358"/>
      <c r="UK469" s="358"/>
      <c r="UL469" s="358"/>
      <c r="UM469" s="358"/>
      <c r="UN469" s="358"/>
      <c r="UO469" s="358"/>
      <c r="UP469" s="358"/>
      <c r="UQ469" s="358"/>
      <c r="UR469" s="358"/>
      <c r="US469" s="358"/>
      <c r="UT469" s="358"/>
      <c r="UU469" s="358"/>
      <c r="UV469" s="358"/>
      <c r="UW469" s="358"/>
      <c r="UX469" s="358"/>
      <c r="UY469" s="358"/>
      <c r="UZ469" s="358"/>
      <c r="VA469" s="358"/>
      <c r="VB469" s="358"/>
      <c r="VC469" s="358"/>
      <c r="VD469" s="358"/>
      <c r="VE469" s="358"/>
      <c r="VF469" s="358"/>
      <c r="VG469" s="358"/>
      <c r="VH469" s="358"/>
      <c r="VI469" s="358"/>
      <c r="VJ469" s="358"/>
      <c r="VK469" s="358"/>
      <c r="VL469" s="358"/>
      <c r="VM469" s="358"/>
      <c r="VN469" s="358"/>
      <c r="VO469" s="358"/>
      <c r="VP469" s="358"/>
      <c r="VQ469" s="358"/>
      <c r="VR469" s="358"/>
      <c r="VS469" s="358"/>
      <c r="VT469" s="358"/>
      <c r="VU469" s="358"/>
      <c r="VV469" s="358"/>
      <c r="VW469" s="358"/>
      <c r="VX469" s="358"/>
      <c r="VY469" s="358"/>
      <c r="VZ469" s="358"/>
      <c r="WA469" s="358"/>
      <c r="WB469" s="358"/>
      <c r="WC469" s="358"/>
      <c r="WD469" s="358"/>
      <c r="WE469" s="358"/>
      <c r="WF469" s="358"/>
      <c r="WG469" s="358"/>
      <c r="WH469" s="358"/>
    </row>
    <row r="470" spans="1:606" s="357" customFormat="1" ht="66" customHeight="1">
      <c r="A470" s="359"/>
      <c r="B470" s="786" t="s">
        <v>1030</v>
      </c>
      <c r="C470" s="453" t="s">
        <v>1031</v>
      </c>
      <c r="D470" s="471" t="s">
        <v>893</v>
      </c>
      <c r="E470" s="373" t="s">
        <v>1032</v>
      </c>
      <c r="F470" s="475" t="s">
        <v>113</v>
      </c>
      <c r="G470" s="894">
        <v>45058</v>
      </c>
      <c r="H470" s="475" t="s">
        <v>114</v>
      </c>
      <c r="I470" s="603" t="s">
        <v>0</v>
      </c>
      <c r="J470" s="603" t="s">
        <v>544</v>
      </c>
      <c r="K470" s="608" t="s">
        <v>1033</v>
      </c>
      <c r="L470" s="603" t="s">
        <v>54</v>
      </c>
      <c r="M470" s="602">
        <f>M471+M472+M473</f>
        <v>771200</v>
      </c>
      <c r="N470" s="602">
        <f>N471+N472+N473</f>
        <v>771200</v>
      </c>
      <c r="O470" s="602">
        <f>SUM(O471:O473)</f>
        <v>959900</v>
      </c>
      <c r="P470" s="602">
        <f t="shared" ref="P470:R470" si="52">SUM(P471:P473)</f>
        <v>0</v>
      </c>
      <c r="Q470" s="602">
        <f t="shared" si="52"/>
        <v>0</v>
      </c>
      <c r="R470" s="602">
        <f t="shared" si="52"/>
        <v>0</v>
      </c>
      <c r="S470" s="450"/>
      <c r="BF470" s="358"/>
      <c r="BG470" s="358"/>
      <c r="BH470" s="358"/>
      <c r="BI470" s="358"/>
      <c r="BJ470" s="358"/>
      <c r="BK470" s="358"/>
      <c r="BL470" s="358"/>
      <c r="BM470" s="358"/>
      <c r="BN470" s="358"/>
      <c r="BO470" s="358"/>
      <c r="BP470" s="358"/>
      <c r="BQ470" s="358"/>
      <c r="BR470" s="358"/>
      <c r="BS470" s="358"/>
      <c r="BT470" s="358"/>
      <c r="BU470" s="358"/>
      <c r="BV470" s="358"/>
      <c r="BW470" s="358"/>
      <c r="BX470" s="358"/>
      <c r="BY470" s="358"/>
      <c r="BZ470" s="358"/>
      <c r="CA470" s="358"/>
      <c r="CB470" s="358"/>
      <c r="CC470" s="358"/>
      <c r="CD470" s="358"/>
      <c r="CE470" s="358"/>
      <c r="CF470" s="358"/>
      <c r="CG470" s="358"/>
      <c r="CH470" s="358"/>
      <c r="CI470" s="358"/>
      <c r="CJ470" s="358"/>
      <c r="CK470" s="358"/>
      <c r="CL470" s="358"/>
      <c r="CM470" s="358"/>
      <c r="CN470" s="358"/>
      <c r="CO470" s="358"/>
      <c r="CP470" s="358"/>
      <c r="CQ470" s="358"/>
      <c r="CR470" s="358"/>
      <c r="CS470" s="358"/>
      <c r="CT470" s="358"/>
      <c r="CU470" s="358"/>
      <c r="CV470" s="358"/>
      <c r="CW470" s="358"/>
      <c r="CX470" s="358"/>
      <c r="CY470" s="358"/>
      <c r="CZ470" s="358"/>
      <c r="DA470" s="358"/>
      <c r="DB470" s="358"/>
      <c r="DC470" s="358"/>
      <c r="DD470" s="358"/>
      <c r="DE470" s="358"/>
      <c r="DF470" s="358"/>
      <c r="DG470" s="358"/>
      <c r="DH470" s="358"/>
      <c r="DI470" s="358"/>
      <c r="DJ470" s="358"/>
      <c r="DK470" s="358"/>
      <c r="DL470" s="358"/>
      <c r="DM470" s="358"/>
      <c r="DN470" s="358"/>
      <c r="DO470" s="358"/>
      <c r="DP470" s="358"/>
      <c r="DQ470" s="358"/>
      <c r="DR470" s="358"/>
      <c r="DS470" s="358"/>
      <c r="DT470" s="358"/>
      <c r="DU470" s="358"/>
      <c r="DV470" s="358"/>
      <c r="DW470" s="358"/>
      <c r="DX470" s="358"/>
      <c r="DY470" s="358"/>
      <c r="DZ470" s="358"/>
      <c r="EA470" s="358"/>
      <c r="EB470" s="358"/>
      <c r="EC470" s="358"/>
      <c r="ED470" s="358"/>
      <c r="EE470" s="358"/>
      <c r="EF470" s="358"/>
      <c r="EG470" s="358"/>
      <c r="EH470" s="358"/>
      <c r="EI470" s="358"/>
      <c r="EJ470" s="358"/>
      <c r="EK470" s="358"/>
      <c r="EL470" s="358"/>
      <c r="EM470" s="358"/>
      <c r="EN470" s="358"/>
      <c r="EO470" s="358"/>
      <c r="EP470" s="358"/>
      <c r="EQ470" s="358"/>
      <c r="ER470" s="358"/>
      <c r="ES470" s="358"/>
      <c r="ET470" s="358"/>
      <c r="EU470" s="358"/>
      <c r="EV470" s="358"/>
      <c r="EW470" s="358"/>
      <c r="EX470" s="358"/>
      <c r="EY470" s="358"/>
      <c r="EZ470" s="358"/>
      <c r="FA470" s="358"/>
      <c r="FB470" s="358"/>
      <c r="FC470" s="358"/>
      <c r="FD470" s="358"/>
      <c r="FE470" s="358"/>
      <c r="FF470" s="358"/>
      <c r="FG470" s="358"/>
      <c r="FH470" s="358"/>
      <c r="FI470" s="358"/>
      <c r="FJ470" s="358"/>
      <c r="FK470" s="358"/>
      <c r="FL470" s="358"/>
      <c r="FM470" s="358"/>
      <c r="FN470" s="358"/>
      <c r="FO470" s="358"/>
      <c r="FP470" s="358"/>
      <c r="FQ470" s="358"/>
      <c r="FR470" s="358"/>
      <c r="FS470" s="358"/>
      <c r="FT470" s="358"/>
      <c r="FU470" s="358"/>
      <c r="FV470" s="358"/>
      <c r="FW470" s="358"/>
      <c r="FX470" s="358"/>
      <c r="FY470" s="358"/>
      <c r="FZ470" s="358"/>
      <c r="GA470" s="358"/>
      <c r="GB470" s="358"/>
      <c r="GC470" s="358"/>
      <c r="GD470" s="358"/>
      <c r="GE470" s="358"/>
      <c r="GF470" s="358"/>
      <c r="GG470" s="358"/>
      <c r="GH470" s="358"/>
      <c r="GI470" s="358"/>
      <c r="GJ470" s="358"/>
      <c r="GK470" s="358"/>
      <c r="GL470" s="358"/>
      <c r="GM470" s="358"/>
      <c r="GN470" s="358"/>
      <c r="GO470" s="358"/>
      <c r="GP470" s="358"/>
      <c r="GQ470" s="358"/>
      <c r="GR470" s="358"/>
      <c r="GS470" s="358"/>
      <c r="GT470" s="358"/>
      <c r="GU470" s="358"/>
      <c r="GV470" s="358"/>
      <c r="GW470" s="358"/>
      <c r="GX470" s="358"/>
      <c r="GY470" s="358"/>
      <c r="GZ470" s="358"/>
      <c r="HA470" s="358"/>
      <c r="HB470" s="358"/>
      <c r="HC470" s="358"/>
      <c r="HD470" s="358"/>
      <c r="HE470" s="358"/>
      <c r="HF470" s="358"/>
      <c r="HG470" s="358"/>
      <c r="HH470" s="358"/>
      <c r="HI470" s="358"/>
      <c r="HJ470" s="358"/>
      <c r="HK470" s="358"/>
      <c r="HL470" s="358"/>
      <c r="HM470" s="358"/>
      <c r="HN470" s="358"/>
      <c r="HO470" s="358"/>
      <c r="HP470" s="358"/>
      <c r="HQ470" s="358"/>
      <c r="HR470" s="358"/>
      <c r="HS470" s="358"/>
      <c r="HT470" s="358"/>
      <c r="HU470" s="358"/>
      <c r="HV470" s="358"/>
      <c r="HW470" s="358"/>
      <c r="HX470" s="358"/>
      <c r="HY470" s="358"/>
      <c r="HZ470" s="358"/>
      <c r="IA470" s="358"/>
      <c r="IB470" s="358"/>
      <c r="IC470" s="358"/>
      <c r="ID470" s="358"/>
      <c r="IE470" s="358"/>
      <c r="IF470" s="358"/>
      <c r="IG470" s="358"/>
      <c r="IH470" s="358"/>
      <c r="II470" s="358"/>
      <c r="IJ470" s="358"/>
      <c r="IK470" s="358"/>
      <c r="IL470" s="358"/>
      <c r="IM470" s="358"/>
      <c r="IN470" s="358"/>
      <c r="IO470" s="358"/>
      <c r="IP470" s="358"/>
      <c r="IQ470" s="358"/>
      <c r="IR470" s="358"/>
      <c r="IS470" s="358"/>
      <c r="IT470" s="358"/>
      <c r="IU470" s="358"/>
      <c r="IV470" s="358"/>
      <c r="IW470" s="358"/>
      <c r="IX470" s="358"/>
      <c r="IY470" s="358"/>
      <c r="IZ470" s="358"/>
      <c r="JA470" s="358"/>
      <c r="JB470" s="358"/>
      <c r="JC470" s="358"/>
      <c r="JD470" s="358"/>
      <c r="JE470" s="358"/>
      <c r="JF470" s="358"/>
      <c r="JG470" s="358"/>
      <c r="JH470" s="358"/>
      <c r="JI470" s="358"/>
      <c r="JJ470" s="358"/>
      <c r="JK470" s="358"/>
      <c r="JL470" s="358"/>
      <c r="JM470" s="358"/>
      <c r="JN470" s="358"/>
      <c r="JO470" s="358"/>
      <c r="JP470" s="358"/>
      <c r="JQ470" s="358"/>
      <c r="JR470" s="358"/>
      <c r="JS470" s="358"/>
      <c r="JT470" s="358"/>
      <c r="JU470" s="358"/>
      <c r="JV470" s="358"/>
      <c r="JW470" s="358"/>
      <c r="JX470" s="358"/>
      <c r="JY470" s="358"/>
      <c r="JZ470" s="358"/>
      <c r="KA470" s="358"/>
      <c r="KB470" s="358"/>
      <c r="KC470" s="358"/>
      <c r="KD470" s="358"/>
      <c r="KE470" s="358"/>
      <c r="KF470" s="358"/>
      <c r="KG470" s="358"/>
      <c r="KH470" s="358"/>
      <c r="KI470" s="358"/>
      <c r="KJ470" s="358"/>
      <c r="KK470" s="358"/>
      <c r="KL470" s="358"/>
      <c r="KM470" s="358"/>
      <c r="KN470" s="358"/>
      <c r="KO470" s="358"/>
      <c r="KP470" s="358"/>
      <c r="KQ470" s="358"/>
      <c r="KR470" s="358"/>
      <c r="KS470" s="358"/>
      <c r="KT470" s="358"/>
      <c r="KU470" s="358"/>
      <c r="KV470" s="358"/>
      <c r="KW470" s="358"/>
      <c r="KX470" s="358"/>
      <c r="KY470" s="358"/>
      <c r="KZ470" s="358"/>
      <c r="LA470" s="358"/>
      <c r="LB470" s="358"/>
      <c r="LC470" s="358"/>
      <c r="LD470" s="358"/>
      <c r="LE470" s="358"/>
      <c r="LF470" s="358"/>
      <c r="LG470" s="358"/>
      <c r="LH470" s="358"/>
      <c r="LI470" s="358"/>
      <c r="LJ470" s="358"/>
      <c r="LK470" s="358"/>
      <c r="LL470" s="358"/>
      <c r="LM470" s="358"/>
      <c r="LN470" s="358"/>
      <c r="LO470" s="358"/>
      <c r="LP470" s="358"/>
      <c r="LQ470" s="358"/>
      <c r="LR470" s="358"/>
      <c r="LS470" s="358"/>
      <c r="LT470" s="358"/>
      <c r="LU470" s="358"/>
      <c r="LV470" s="358"/>
      <c r="LW470" s="358"/>
      <c r="LX470" s="358"/>
      <c r="LY470" s="358"/>
      <c r="LZ470" s="358"/>
      <c r="MA470" s="358"/>
      <c r="MB470" s="358"/>
      <c r="MC470" s="358"/>
      <c r="MD470" s="358"/>
      <c r="ME470" s="358"/>
      <c r="MF470" s="358"/>
      <c r="MG470" s="358"/>
      <c r="MH470" s="358"/>
      <c r="MI470" s="358"/>
      <c r="MJ470" s="358"/>
      <c r="MK470" s="358"/>
      <c r="ML470" s="358"/>
      <c r="MM470" s="358"/>
      <c r="MN470" s="358"/>
      <c r="MO470" s="358"/>
      <c r="MP470" s="358"/>
      <c r="MQ470" s="358"/>
      <c r="MR470" s="358"/>
      <c r="MS470" s="358"/>
      <c r="MT470" s="358"/>
      <c r="MU470" s="358"/>
      <c r="MV470" s="358"/>
      <c r="MW470" s="358"/>
      <c r="MX470" s="358"/>
      <c r="MY470" s="358"/>
      <c r="MZ470" s="358"/>
      <c r="NA470" s="358"/>
      <c r="NB470" s="358"/>
      <c r="NC470" s="358"/>
      <c r="ND470" s="358"/>
      <c r="NE470" s="358"/>
      <c r="NF470" s="358"/>
      <c r="NG470" s="358"/>
      <c r="NH470" s="358"/>
      <c r="NI470" s="358"/>
      <c r="NJ470" s="358"/>
      <c r="NK470" s="358"/>
      <c r="NL470" s="358"/>
      <c r="NM470" s="358"/>
      <c r="NN470" s="358"/>
      <c r="NO470" s="358"/>
      <c r="NP470" s="358"/>
      <c r="NQ470" s="358"/>
      <c r="NR470" s="358"/>
      <c r="NS470" s="358"/>
      <c r="NT470" s="358"/>
      <c r="NU470" s="358"/>
      <c r="NV470" s="358"/>
      <c r="NW470" s="358"/>
      <c r="NX470" s="358"/>
      <c r="NY470" s="358"/>
      <c r="NZ470" s="358"/>
      <c r="OA470" s="358"/>
      <c r="OB470" s="358"/>
      <c r="OC470" s="358"/>
      <c r="OD470" s="358"/>
      <c r="OE470" s="358"/>
      <c r="OF470" s="358"/>
      <c r="OG470" s="358"/>
      <c r="OH470" s="358"/>
      <c r="OI470" s="358"/>
      <c r="OJ470" s="358"/>
      <c r="OK470" s="358"/>
      <c r="OL470" s="358"/>
      <c r="OM470" s="358"/>
      <c r="ON470" s="358"/>
      <c r="OO470" s="358"/>
      <c r="OP470" s="358"/>
      <c r="OQ470" s="358"/>
      <c r="OR470" s="358"/>
      <c r="OS470" s="358"/>
      <c r="OT470" s="358"/>
      <c r="OU470" s="358"/>
      <c r="OV470" s="358"/>
      <c r="OW470" s="358"/>
      <c r="OX470" s="358"/>
      <c r="OY470" s="358"/>
      <c r="OZ470" s="358"/>
      <c r="PA470" s="358"/>
      <c r="PB470" s="358"/>
      <c r="PC470" s="358"/>
      <c r="PD470" s="358"/>
      <c r="PE470" s="358"/>
      <c r="PF470" s="358"/>
      <c r="PG470" s="358"/>
      <c r="PH470" s="358"/>
      <c r="PI470" s="358"/>
      <c r="PJ470" s="358"/>
      <c r="PK470" s="358"/>
      <c r="PL470" s="358"/>
      <c r="PM470" s="358"/>
      <c r="PN470" s="358"/>
      <c r="PO470" s="358"/>
      <c r="PP470" s="358"/>
      <c r="PQ470" s="358"/>
      <c r="PR470" s="358"/>
      <c r="PS470" s="358"/>
      <c r="PT470" s="358"/>
      <c r="PU470" s="358"/>
      <c r="PV470" s="358"/>
      <c r="PW470" s="358"/>
      <c r="PX470" s="358"/>
      <c r="PY470" s="358"/>
      <c r="PZ470" s="358"/>
      <c r="QA470" s="358"/>
      <c r="QB470" s="358"/>
      <c r="QC470" s="358"/>
      <c r="QD470" s="358"/>
      <c r="QE470" s="358"/>
      <c r="QF470" s="358"/>
      <c r="QG470" s="358"/>
      <c r="QH470" s="358"/>
      <c r="QI470" s="358"/>
      <c r="QJ470" s="358"/>
      <c r="QK470" s="358"/>
      <c r="QL470" s="358"/>
      <c r="QM470" s="358"/>
      <c r="QN470" s="358"/>
      <c r="QO470" s="358"/>
      <c r="QP470" s="358"/>
      <c r="QQ470" s="358"/>
      <c r="QR470" s="358"/>
      <c r="QS470" s="358"/>
      <c r="QT470" s="358"/>
      <c r="QU470" s="358"/>
      <c r="QV470" s="358"/>
      <c r="QW470" s="358"/>
      <c r="QX470" s="358"/>
      <c r="QY470" s="358"/>
      <c r="QZ470" s="358"/>
      <c r="RA470" s="358"/>
      <c r="RB470" s="358"/>
      <c r="RC470" s="358"/>
      <c r="RD470" s="358"/>
      <c r="RE470" s="358"/>
      <c r="RF470" s="358"/>
      <c r="RG470" s="358"/>
      <c r="RH470" s="358"/>
      <c r="RI470" s="358"/>
      <c r="RJ470" s="358"/>
      <c r="RK470" s="358"/>
      <c r="RL470" s="358"/>
      <c r="RM470" s="358"/>
      <c r="RN470" s="358"/>
      <c r="RO470" s="358"/>
      <c r="RP470" s="358"/>
      <c r="RQ470" s="358"/>
      <c r="RR470" s="358"/>
      <c r="RS470" s="358"/>
      <c r="RT470" s="358"/>
      <c r="RU470" s="358"/>
      <c r="RV470" s="358"/>
      <c r="RW470" s="358"/>
      <c r="RX470" s="358"/>
      <c r="RY470" s="358"/>
      <c r="RZ470" s="358"/>
      <c r="SA470" s="358"/>
      <c r="SB470" s="358"/>
      <c r="SC470" s="358"/>
      <c r="SD470" s="358"/>
      <c r="SE470" s="358"/>
      <c r="SF470" s="358"/>
      <c r="SG470" s="358"/>
      <c r="SH470" s="358"/>
      <c r="SI470" s="358"/>
      <c r="SJ470" s="358"/>
      <c r="SK470" s="358"/>
      <c r="SL470" s="358"/>
      <c r="SM470" s="358"/>
      <c r="SN470" s="358"/>
      <c r="SO470" s="358"/>
      <c r="SP470" s="358"/>
      <c r="SQ470" s="358"/>
      <c r="SR470" s="358"/>
      <c r="SS470" s="358"/>
      <c r="ST470" s="358"/>
      <c r="SU470" s="358"/>
      <c r="SV470" s="358"/>
      <c r="SW470" s="358"/>
      <c r="SX470" s="358"/>
      <c r="SY470" s="358"/>
      <c r="SZ470" s="358"/>
      <c r="TA470" s="358"/>
      <c r="TB470" s="358"/>
      <c r="TC470" s="358"/>
      <c r="TD470" s="358"/>
      <c r="TE470" s="358"/>
      <c r="TF470" s="358"/>
      <c r="TG470" s="358"/>
      <c r="TH470" s="358"/>
      <c r="TI470" s="358"/>
      <c r="TJ470" s="358"/>
      <c r="TK470" s="358"/>
      <c r="TL470" s="358"/>
      <c r="TM470" s="358"/>
      <c r="TN470" s="358"/>
      <c r="TO470" s="358"/>
      <c r="TP470" s="358"/>
      <c r="TQ470" s="358"/>
      <c r="TR470" s="358"/>
      <c r="TS470" s="358"/>
      <c r="TT470" s="358"/>
      <c r="TU470" s="358"/>
      <c r="TV470" s="358"/>
      <c r="TW470" s="358"/>
      <c r="TX470" s="358"/>
      <c r="TY470" s="358"/>
      <c r="TZ470" s="358"/>
      <c r="UA470" s="358"/>
      <c r="UB470" s="358"/>
      <c r="UC470" s="358"/>
      <c r="UD470" s="358"/>
      <c r="UE470" s="358"/>
      <c r="UF470" s="358"/>
      <c r="UG470" s="358"/>
      <c r="UH470" s="358"/>
      <c r="UI470" s="358"/>
      <c r="UJ470" s="358"/>
      <c r="UK470" s="358"/>
      <c r="UL470" s="358"/>
      <c r="UM470" s="358"/>
      <c r="UN470" s="358"/>
      <c r="UO470" s="358"/>
      <c r="UP470" s="358"/>
      <c r="UQ470" s="358"/>
      <c r="UR470" s="358"/>
      <c r="US470" s="358"/>
      <c r="UT470" s="358"/>
      <c r="UU470" s="358"/>
      <c r="UV470" s="358"/>
      <c r="UW470" s="358"/>
      <c r="UX470" s="358"/>
      <c r="UY470" s="358"/>
      <c r="UZ470" s="358"/>
      <c r="VA470" s="358"/>
      <c r="VB470" s="358"/>
      <c r="VC470" s="358"/>
      <c r="VD470" s="358"/>
      <c r="VE470" s="358"/>
      <c r="VF470" s="358"/>
      <c r="VG470" s="358"/>
      <c r="VH470" s="358"/>
      <c r="VI470" s="358"/>
      <c r="VJ470" s="358"/>
      <c r="VK470" s="358"/>
      <c r="VL470" s="358"/>
      <c r="VM470" s="358"/>
      <c r="VN470" s="358"/>
      <c r="VO470" s="358"/>
      <c r="VP470" s="358"/>
      <c r="VQ470" s="358"/>
      <c r="VR470" s="358"/>
      <c r="VS470" s="358"/>
      <c r="VT470" s="358"/>
      <c r="VU470" s="358"/>
      <c r="VV470" s="358"/>
      <c r="VW470" s="358"/>
      <c r="VX470" s="358"/>
      <c r="VY470" s="358"/>
      <c r="VZ470" s="358"/>
      <c r="WA470" s="358"/>
      <c r="WB470" s="358"/>
      <c r="WC470" s="358"/>
      <c r="WD470" s="358"/>
      <c r="WE470" s="358"/>
      <c r="WF470" s="358"/>
      <c r="WG470" s="358"/>
      <c r="WH470" s="358"/>
    </row>
    <row r="471" spans="1:606" s="357" customFormat="1" ht="40.5" customHeight="1">
      <c r="A471" s="359"/>
      <c r="B471" s="787"/>
      <c r="C471" s="453"/>
      <c r="D471" s="180"/>
      <c r="E471" s="454"/>
      <c r="F471" s="473"/>
      <c r="G471" s="902"/>
      <c r="H471" s="473"/>
      <c r="I471" s="603" t="s">
        <v>0</v>
      </c>
      <c r="J471" s="603" t="s">
        <v>544</v>
      </c>
      <c r="K471" s="608" t="s">
        <v>1033</v>
      </c>
      <c r="L471" s="603" t="s">
        <v>5</v>
      </c>
      <c r="M471" s="604">
        <v>748100</v>
      </c>
      <c r="N471" s="604">
        <v>748100</v>
      </c>
      <c r="O471" s="604">
        <v>931300</v>
      </c>
      <c r="P471" s="605">
        <v>0</v>
      </c>
      <c r="Q471" s="606">
        <v>0</v>
      </c>
      <c r="R471" s="606">
        <v>0</v>
      </c>
      <c r="S471" s="364">
        <v>3</v>
      </c>
      <c r="BF471" s="358"/>
      <c r="BG471" s="358"/>
      <c r="BH471" s="358"/>
      <c r="BI471" s="358"/>
      <c r="BJ471" s="358"/>
      <c r="BK471" s="358"/>
      <c r="BL471" s="358"/>
      <c r="BM471" s="358"/>
      <c r="BN471" s="358"/>
      <c r="BO471" s="358"/>
      <c r="BP471" s="358"/>
      <c r="BQ471" s="358"/>
      <c r="BR471" s="358"/>
      <c r="BS471" s="358"/>
      <c r="BT471" s="358"/>
      <c r="BU471" s="358"/>
      <c r="BV471" s="358"/>
      <c r="BW471" s="358"/>
      <c r="BX471" s="358"/>
      <c r="BY471" s="358"/>
      <c r="BZ471" s="358"/>
      <c r="CA471" s="358"/>
      <c r="CB471" s="358"/>
      <c r="CC471" s="358"/>
      <c r="CD471" s="358"/>
      <c r="CE471" s="358"/>
      <c r="CF471" s="358"/>
      <c r="CG471" s="358"/>
      <c r="CH471" s="358"/>
      <c r="CI471" s="358"/>
      <c r="CJ471" s="358"/>
      <c r="CK471" s="358"/>
      <c r="CL471" s="358"/>
      <c r="CM471" s="358"/>
      <c r="CN471" s="358"/>
      <c r="CO471" s="358"/>
      <c r="CP471" s="358"/>
      <c r="CQ471" s="358"/>
      <c r="CR471" s="358"/>
      <c r="CS471" s="358"/>
      <c r="CT471" s="358"/>
      <c r="CU471" s="358"/>
      <c r="CV471" s="358"/>
      <c r="CW471" s="358"/>
      <c r="CX471" s="358"/>
      <c r="CY471" s="358"/>
      <c r="CZ471" s="358"/>
      <c r="DA471" s="358"/>
      <c r="DB471" s="358"/>
      <c r="DC471" s="358"/>
      <c r="DD471" s="358"/>
      <c r="DE471" s="358"/>
      <c r="DF471" s="358"/>
      <c r="DG471" s="358"/>
      <c r="DH471" s="358"/>
      <c r="DI471" s="358"/>
      <c r="DJ471" s="358"/>
      <c r="DK471" s="358"/>
      <c r="DL471" s="358"/>
      <c r="DM471" s="358"/>
      <c r="DN471" s="358"/>
      <c r="DO471" s="358"/>
      <c r="DP471" s="358"/>
      <c r="DQ471" s="358"/>
      <c r="DR471" s="358"/>
      <c r="DS471" s="358"/>
      <c r="DT471" s="358"/>
      <c r="DU471" s="358"/>
      <c r="DV471" s="358"/>
      <c r="DW471" s="358"/>
      <c r="DX471" s="358"/>
      <c r="DY471" s="358"/>
      <c r="DZ471" s="358"/>
      <c r="EA471" s="358"/>
      <c r="EB471" s="358"/>
      <c r="EC471" s="358"/>
      <c r="ED471" s="358"/>
      <c r="EE471" s="358"/>
      <c r="EF471" s="358"/>
      <c r="EG471" s="358"/>
      <c r="EH471" s="358"/>
      <c r="EI471" s="358"/>
      <c r="EJ471" s="358"/>
      <c r="EK471" s="358"/>
      <c r="EL471" s="358"/>
      <c r="EM471" s="358"/>
      <c r="EN471" s="358"/>
      <c r="EO471" s="358"/>
      <c r="EP471" s="358"/>
      <c r="EQ471" s="358"/>
      <c r="ER471" s="358"/>
      <c r="ES471" s="358"/>
      <c r="ET471" s="358"/>
      <c r="EU471" s="358"/>
      <c r="EV471" s="358"/>
      <c r="EW471" s="358"/>
      <c r="EX471" s="358"/>
      <c r="EY471" s="358"/>
      <c r="EZ471" s="358"/>
      <c r="FA471" s="358"/>
      <c r="FB471" s="358"/>
      <c r="FC471" s="358"/>
      <c r="FD471" s="358"/>
      <c r="FE471" s="358"/>
      <c r="FF471" s="358"/>
      <c r="FG471" s="358"/>
      <c r="FH471" s="358"/>
      <c r="FI471" s="358"/>
      <c r="FJ471" s="358"/>
      <c r="FK471" s="358"/>
      <c r="FL471" s="358"/>
      <c r="FM471" s="358"/>
      <c r="FN471" s="358"/>
      <c r="FO471" s="358"/>
      <c r="FP471" s="358"/>
      <c r="FQ471" s="358"/>
      <c r="FR471" s="358"/>
      <c r="FS471" s="358"/>
      <c r="FT471" s="358"/>
      <c r="FU471" s="358"/>
      <c r="FV471" s="358"/>
      <c r="FW471" s="358"/>
      <c r="FX471" s="358"/>
      <c r="FY471" s="358"/>
      <c r="FZ471" s="358"/>
      <c r="GA471" s="358"/>
      <c r="GB471" s="358"/>
      <c r="GC471" s="358"/>
      <c r="GD471" s="358"/>
      <c r="GE471" s="358"/>
      <c r="GF471" s="358"/>
      <c r="GG471" s="358"/>
      <c r="GH471" s="358"/>
      <c r="GI471" s="358"/>
      <c r="GJ471" s="358"/>
      <c r="GK471" s="358"/>
      <c r="GL471" s="358"/>
      <c r="GM471" s="358"/>
      <c r="GN471" s="358"/>
      <c r="GO471" s="358"/>
      <c r="GP471" s="358"/>
      <c r="GQ471" s="358"/>
      <c r="GR471" s="358"/>
      <c r="GS471" s="358"/>
      <c r="GT471" s="358"/>
      <c r="GU471" s="358"/>
      <c r="GV471" s="358"/>
      <c r="GW471" s="358"/>
      <c r="GX471" s="358"/>
      <c r="GY471" s="358"/>
      <c r="GZ471" s="358"/>
      <c r="HA471" s="358"/>
      <c r="HB471" s="358"/>
      <c r="HC471" s="358"/>
      <c r="HD471" s="358"/>
      <c r="HE471" s="358"/>
      <c r="HF471" s="358"/>
      <c r="HG471" s="358"/>
      <c r="HH471" s="358"/>
      <c r="HI471" s="358"/>
      <c r="HJ471" s="358"/>
      <c r="HK471" s="358"/>
      <c r="HL471" s="358"/>
      <c r="HM471" s="358"/>
      <c r="HN471" s="358"/>
      <c r="HO471" s="358"/>
      <c r="HP471" s="358"/>
      <c r="HQ471" s="358"/>
      <c r="HR471" s="358"/>
      <c r="HS471" s="358"/>
      <c r="HT471" s="358"/>
      <c r="HU471" s="358"/>
      <c r="HV471" s="358"/>
      <c r="HW471" s="358"/>
      <c r="HX471" s="358"/>
      <c r="HY471" s="358"/>
      <c r="HZ471" s="358"/>
      <c r="IA471" s="358"/>
      <c r="IB471" s="358"/>
      <c r="IC471" s="358"/>
      <c r="ID471" s="358"/>
      <c r="IE471" s="358"/>
      <c r="IF471" s="358"/>
      <c r="IG471" s="358"/>
      <c r="IH471" s="358"/>
      <c r="II471" s="358"/>
      <c r="IJ471" s="358"/>
      <c r="IK471" s="358"/>
      <c r="IL471" s="358"/>
      <c r="IM471" s="358"/>
      <c r="IN471" s="358"/>
      <c r="IO471" s="358"/>
      <c r="IP471" s="358"/>
      <c r="IQ471" s="358"/>
      <c r="IR471" s="358"/>
      <c r="IS471" s="358"/>
      <c r="IT471" s="358"/>
      <c r="IU471" s="358"/>
      <c r="IV471" s="358"/>
      <c r="IW471" s="358"/>
      <c r="IX471" s="358"/>
      <c r="IY471" s="358"/>
      <c r="IZ471" s="358"/>
      <c r="JA471" s="358"/>
      <c r="JB471" s="358"/>
      <c r="JC471" s="358"/>
      <c r="JD471" s="358"/>
      <c r="JE471" s="358"/>
      <c r="JF471" s="358"/>
      <c r="JG471" s="358"/>
      <c r="JH471" s="358"/>
      <c r="JI471" s="358"/>
      <c r="JJ471" s="358"/>
      <c r="JK471" s="358"/>
      <c r="JL471" s="358"/>
      <c r="JM471" s="358"/>
      <c r="JN471" s="358"/>
      <c r="JO471" s="358"/>
      <c r="JP471" s="358"/>
      <c r="JQ471" s="358"/>
      <c r="JR471" s="358"/>
      <c r="JS471" s="358"/>
      <c r="JT471" s="358"/>
      <c r="JU471" s="358"/>
      <c r="JV471" s="358"/>
      <c r="JW471" s="358"/>
      <c r="JX471" s="358"/>
      <c r="JY471" s="358"/>
      <c r="JZ471" s="358"/>
      <c r="KA471" s="358"/>
      <c r="KB471" s="358"/>
      <c r="KC471" s="358"/>
      <c r="KD471" s="358"/>
      <c r="KE471" s="358"/>
      <c r="KF471" s="358"/>
      <c r="KG471" s="358"/>
      <c r="KH471" s="358"/>
      <c r="KI471" s="358"/>
      <c r="KJ471" s="358"/>
      <c r="KK471" s="358"/>
      <c r="KL471" s="358"/>
      <c r="KM471" s="358"/>
      <c r="KN471" s="358"/>
      <c r="KO471" s="358"/>
      <c r="KP471" s="358"/>
      <c r="KQ471" s="358"/>
      <c r="KR471" s="358"/>
      <c r="KS471" s="358"/>
      <c r="KT471" s="358"/>
      <c r="KU471" s="358"/>
      <c r="KV471" s="358"/>
      <c r="KW471" s="358"/>
      <c r="KX471" s="358"/>
      <c r="KY471" s="358"/>
      <c r="KZ471" s="358"/>
      <c r="LA471" s="358"/>
      <c r="LB471" s="358"/>
      <c r="LC471" s="358"/>
      <c r="LD471" s="358"/>
      <c r="LE471" s="358"/>
      <c r="LF471" s="358"/>
      <c r="LG471" s="358"/>
      <c r="LH471" s="358"/>
      <c r="LI471" s="358"/>
      <c r="LJ471" s="358"/>
      <c r="LK471" s="358"/>
      <c r="LL471" s="358"/>
      <c r="LM471" s="358"/>
      <c r="LN471" s="358"/>
      <c r="LO471" s="358"/>
      <c r="LP471" s="358"/>
      <c r="LQ471" s="358"/>
      <c r="LR471" s="358"/>
      <c r="LS471" s="358"/>
      <c r="LT471" s="358"/>
      <c r="LU471" s="358"/>
      <c r="LV471" s="358"/>
      <c r="LW471" s="358"/>
      <c r="LX471" s="358"/>
      <c r="LY471" s="358"/>
      <c r="LZ471" s="358"/>
      <c r="MA471" s="358"/>
      <c r="MB471" s="358"/>
      <c r="MC471" s="358"/>
      <c r="MD471" s="358"/>
      <c r="ME471" s="358"/>
      <c r="MF471" s="358"/>
      <c r="MG471" s="358"/>
      <c r="MH471" s="358"/>
      <c r="MI471" s="358"/>
      <c r="MJ471" s="358"/>
      <c r="MK471" s="358"/>
      <c r="ML471" s="358"/>
      <c r="MM471" s="358"/>
      <c r="MN471" s="358"/>
      <c r="MO471" s="358"/>
      <c r="MP471" s="358"/>
      <c r="MQ471" s="358"/>
      <c r="MR471" s="358"/>
      <c r="MS471" s="358"/>
      <c r="MT471" s="358"/>
      <c r="MU471" s="358"/>
      <c r="MV471" s="358"/>
      <c r="MW471" s="358"/>
      <c r="MX471" s="358"/>
      <c r="MY471" s="358"/>
      <c r="MZ471" s="358"/>
      <c r="NA471" s="358"/>
      <c r="NB471" s="358"/>
      <c r="NC471" s="358"/>
      <c r="ND471" s="358"/>
      <c r="NE471" s="358"/>
      <c r="NF471" s="358"/>
      <c r="NG471" s="358"/>
      <c r="NH471" s="358"/>
      <c r="NI471" s="358"/>
      <c r="NJ471" s="358"/>
      <c r="NK471" s="358"/>
      <c r="NL471" s="358"/>
      <c r="NM471" s="358"/>
      <c r="NN471" s="358"/>
      <c r="NO471" s="358"/>
      <c r="NP471" s="358"/>
      <c r="NQ471" s="358"/>
      <c r="NR471" s="358"/>
      <c r="NS471" s="358"/>
      <c r="NT471" s="358"/>
      <c r="NU471" s="358"/>
      <c r="NV471" s="358"/>
      <c r="NW471" s="358"/>
      <c r="NX471" s="358"/>
      <c r="NY471" s="358"/>
      <c r="NZ471" s="358"/>
      <c r="OA471" s="358"/>
      <c r="OB471" s="358"/>
      <c r="OC471" s="358"/>
      <c r="OD471" s="358"/>
      <c r="OE471" s="358"/>
      <c r="OF471" s="358"/>
      <c r="OG471" s="358"/>
      <c r="OH471" s="358"/>
      <c r="OI471" s="358"/>
      <c r="OJ471" s="358"/>
      <c r="OK471" s="358"/>
      <c r="OL471" s="358"/>
      <c r="OM471" s="358"/>
      <c r="ON471" s="358"/>
      <c r="OO471" s="358"/>
      <c r="OP471" s="358"/>
      <c r="OQ471" s="358"/>
      <c r="OR471" s="358"/>
      <c r="OS471" s="358"/>
      <c r="OT471" s="358"/>
      <c r="OU471" s="358"/>
      <c r="OV471" s="358"/>
      <c r="OW471" s="358"/>
      <c r="OX471" s="358"/>
      <c r="OY471" s="358"/>
      <c r="OZ471" s="358"/>
      <c r="PA471" s="358"/>
      <c r="PB471" s="358"/>
      <c r="PC471" s="358"/>
      <c r="PD471" s="358"/>
      <c r="PE471" s="358"/>
      <c r="PF471" s="358"/>
      <c r="PG471" s="358"/>
      <c r="PH471" s="358"/>
      <c r="PI471" s="358"/>
      <c r="PJ471" s="358"/>
      <c r="PK471" s="358"/>
      <c r="PL471" s="358"/>
      <c r="PM471" s="358"/>
      <c r="PN471" s="358"/>
      <c r="PO471" s="358"/>
      <c r="PP471" s="358"/>
      <c r="PQ471" s="358"/>
      <c r="PR471" s="358"/>
      <c r="PS471" s="358"/>
      <c r="PT471" s="358"/>
      <c r="PU471" s="358"/>
      <c r="PV471" s="358"/>
      <c r="PW471" s="358"/>
      <c r="PX471" s="358"/>
      <c r="PY471" s="358"/>
      <c r="PZ471" s="358"/>
      <c r="QA471" s="358"/>
      <c r="QB471" s="358"/>
      <c r="QC471" s="358"/>
      <c r="QD471" s="358"/>
      <c r="QE471" s="358"/>
      <c r="QF471" s="358"/>
      <c r="QG471" s="358"/>
      <c r="QH471" s="358"/>
      <c r="QI471" s="358"/>
      <c r="QJ471" s="358"/>
      <c r="QK471" s="358"/>
      <c r="QL471" s="358"/>
      <c r="QM471" s="358"/>
      <c r="QN471" s="358"/>
      <c r="QO471" s="358"/>
      <c r="QP471" s="358"/>
      <c r="QQ471" s="358"/>
      <c r="QR471" s="358"/>
      <c r="QS471" s="358"/>
      <c r="QT471" s="358"/>
      <c r="QU471" s="358"/>
      <c r="QV471" s="358"/>
      <c r="QW471" s="358"/>
      <c r="QX471" s="358"/>
      <c r="QY471" s="358"/>
      <c r="QZ471" s="358"/>
      <c r="RA471" s="358"/>
      <c r="RB471" s="358"/>
      <c r="RC471" s="358"/>
      <c r="RD471" s="358"/>
      <c r="RE471" s="358"/>
      <c r="RF471" s="358"/>
      <c r="RG471" s="358"/>
      <c r="RH471" s="358"/>
      <c r="RI471" s="358"/>
      <c r="RJ471" s="358"/>
      <c r="RK471" s="358"/>
      <c r="RL471" s="358"/>
      <c r="RM471" s="358"/>
      <c r="RN471" s="358"/>
      <c r="RO471" s="358"/>
      <c r="RP471" s="358"/>
      <c r="RQ471" s="358"/>
      <c r="RR471" s="358"/>
      <c r="RS471" s="358"/>
      <c r="RT471" s="358"/>
      <c r="RU471" s="358"/>
      <c r="RV471" s="358"/>
      <c r="RW471" s="358"/>
      <c r="RX471" s="358"/>
      <c r="RY471" s="358"/>
      <c r="RZ471" s="358"/>
      <c r="SA471" s="358"/>
      <c r="SB471" s="358"/>
      <c r="SC471" s="358"/>
      <c r="SD471" s="358"/>
      <c r="SE471" s="358"/>
      <c r="SF471" s="358"/>
      <c r="SG471" s="358"/>
      <c r="SH471" s="358"/>
      <c r="SI471" s="358"/>
      <c r="SJ471" s="358"/>
      <c r="SK471" s="358"/>
      <c r="SL471" s="358"/>
      <c r="SM471" s="358"/>
      <c r="SN471" s="358"/>
      <c r="SO471" s="358"/>
      <c r="SP471" s="358"/>
      <c r="SQ471" s="358"/>
      <c r="SR471" s="358"/>
      <c r="SS471" s="358"/>
      <c r="ST471" s="358"/>
      <c r="SU471" s="358"/>
      <c r="SV471" s="358"/>
      <c r="SW471" s="358"/>
      <c r="SX471" s="358"/>
      <c r="SY471" s="358"/>
      <c r="SZ471" s="358"/>
      <c r="TA471" s="358"/>
      <c r="TB471" s="358"/>
      <c r="TC471" s="358"/>
      <c r="TD471" s="358"/>
      <c r="TE471" s="358"/>
      <c r="TF471" s="358"/>
      <c r="TG471" s="358"/>
      <c r="TH471" s="358"/>
      <c r="TI471" s="358"/>
      <c r="TJ471" s="358"/>
      <c r="TK471" s="358"/>
      <c r="TL471" s="358"/>
      <c r="TM471" s="358"/>
      <c r="TN471" s="358"/>
      <c r="TO471" s="358"/>
      <c r="TP471" s="358"/>
      <c r="TQ471" s="358"/>
      <c r="TR471" s="358"/>
      <c r="TS471" s="358"/>
      <c r="TT471" s="358"/>
      <c r="TU471" s="358"/>
      <c r="TV471" s="358"/>
      <c r="TW471" s="358"/>
      <c r="TX471" s="358"/>
      <c r="TY471" s="358"/>
      <c r="TZ471" s="358"/>
      <c r="UA471" s="358"/>
      <c r="UB471" s="358"/>
      <c r="UC471" s="358"/>
      <c r="UD471" s="358"/>
      <c r="UE471" s="358"/>
      <c r="UF471" s="358"/>
      <c r="UG471" s="358"/>
      <c r="UH471" s="358"/>
      <c r="UI471" s="358"/>
      <c r="UJ471" s="358"/>
      <c r="UK471" s="358"/>
      <c r="UL471" s="358"/>
      <c r="UM471" s="358"/>
      <c r="UN471" s="358"/>
      <c r="UO471" s="358"/>
      <c r="UP471" s="358"/>
      <c r="UQ471" s="358"/>
      <c r="UR471" s="358"/>
      <c r="US471" s="358"/>
      <c r="UT471" s="358"/>
      <c r="UU471" s="358"/>
      <c r="UV471" s="358"/>
      <c r="UW471" s="358"/>
      <c r="UX471" s="358"/>
      <c r="UY471" s="358"/>
      <c r="UZ471" s="358"/>
      <c r="VA471" s="358"/>
      <c r="VB471" s="358"/>
      <c r="VC471" s="358"/>
      <c r="VD471" s="358"/>
      <c r="VE471" s="358"/>
      <c r="VF471" s="358"/>
      <c r="VG471" s="358"/>
      <c r="VH471" s="358"/>
      <c r="VI471" s="358"/>
      <c r="VJ471" s="358"/>
      <c r="VK471" s="358"/>
      <c r="VL471" s="358"/>
      <c r="VM471" s="358"/>
      <c r="VN471" s="358"/>
      <c r="VO471" s="358"/>
      <c r="VP471" s="358"/>
      <c r="VQ471" s="358"/>
      <c r="VR471" s="358"/>
      <c r="VS471" s="358"/>
      <c r="VT471" s="358"/>
      <c r="VU471" s="358"/>
      <c r="VV471" s="358"/>
      <c r="VW471" s="358"/>
      <c r="VX471" s="358"/>
      <c r="VY471" s="358"/>
      <c r="VZ471" s="358"/>
      <c r="WA471" s="358"/>
      <c r="WB471" s="358"/>
      <c r="WC471" s="358"/>
      <c r="WD471" s="358"/>
      <c r="WE471" s="358"/>
      <c r="WF471" s="358"/>
      <c r="WG471" s="358"/>
      <c r="WH471" s="358"/>
    </row>
    <row r="472" spans="1:606" s="357" customFormat="1" ht="42.75" customHeight="1">
      <c r="A472" s="359"/>
      <c r="B472" s="9" t="s">
        <v>1034</v>
      </c>
      <c r="C472" s="453"/>
      <c r="D472" s="180"/>
      <c r="E472" s="454"/>
      <c r="F472" s="473"/>
      <c r="G472" s="902"/>
      <c r="H472" s="473"/>
      <c r="I472" s="603" t="s">
        <v>0</v>
      </c>
      <c r="J472" s="603" t="s">
        <v>544</v>
      </c>
      <c r="K472" s="608" t="s">
        <v>1033</v>
      </c>
      <c r="L472" s="603" t="s">
        <v>5</v>
      </c>
      <c r="M472" s="604">
        <v>15300</v>
      </c>
      <c r="N472" s="604">
        <v>15300</v>
      </c>
      <c r="O472" s="604">
        <v>19000</v>
      </c>
      <c r="P472" s="605">
        <v>0</v>
      </c>
      <c r="Q472" s="606">
        <v>0</v>
      </c>
      <c r="R472" s="606">
        <v>0</v>
      </c>
      <c r="S472" s="364">
        <v>3</v>
      </c>
      <c r="BF472" s="358"/>
      <c r="BG472" s="358"/>
      <c r="BH472" s="358"/>
      <c r="BI472" s="358"/>
      <c r="BJ472" s="358"/>
      <c r="BK472" s="358"/>
      <c r="BL472" s="358"/>
      <c r="BM472" s="358"/>
      <c r="BN472" s="358"/>
      <c r="BO472" s="358"/>
      <c r="BP472" s="358"/>
      <c r="BQ472" s="358"/>
      <c r="BR472" s="358"/>
      <c r="BS472" s="358"/>
      <c r="BT472" s="358"/>
      <c r="BU472" s="358"/>
      <c r="BV472" s="358"/>
      <c r="BW472" s="358"/>
      <c r="BX472" s="358"/>
      <c r="BY472" s="358"/>
      <c r="BZ472" s="358"/>
      <c r="CA472" s="358"/>
      <c r="CB472" s="358"/>
      <c r="CC472" s="358"/>
      <c r="CD472" s="358"/>
      <c r="CE472" s="358"/>
      <c r="CF472" s="358"/>
      <c r="CG472" s="358"/>
      <c r="CH472" s="358"/>
      <c r="CI472" s="358"/>
      <c r="CJ472" s="358"/>
      <c r="CK472" s="358"/>
      <c r="CL472" s="358"/>
      <c r="CM472" s="358"/>
      <c r="CN472" s="358"/>
      <c r="CO472" s="358"/>
      <c r="CP472" s="358"/>
      <c r="CQ472" s="358"/>
      <c r="CR472" s="358"/>
      <c r="CS472" s="358"/>
      <c r="CT472" s="358"/>
      <c r="CU472" s="358"/>
      <c r="CV472" s="358"/>
      <c r="CW472" s="358"/>
      <c r="CX472" s="358"/>
      <c r="CY472" s="358"/>
      <c r="CZ472" s="358"/>
      <c r="DA472" s="358"/>
      <c r="DB472" s="358"/>
      <c r="DC472" s="358"/>
      <c r="DD472" s="358"/>
      <c r="DE472" s="358"/>
      <c r="DF472" s="358"/>
      <c r="DG472" s="358"/>
      <c r="DH472" s="358"/>
      <c r="DI472" s="358"/>
      <c r="DJ472" s="358"/>
      <c r="DK472" s="358"/>
      <c r="DL472" s="358"/>
      <c r="DM472" s="358"/>
      <c r="DN472" s="358"/>
      <c r="DO472" s="358"/>
      <c r="DP472" s="358"/>
      <c r="DQ472" s="358"/>
      <c r="DR472" s="358"/>
      <c r="DS472" s="358"/>
      <c r="DT472" s="358"/>
      <c r="DU472" s="358"/>
      <c r="DV472" s="358"/>
      <c r="DW472" s="358"/>
      <c r="DX472" s="358"/>
      <c r="DY472" s="358"/>
      <c r="DZ472" s="358"/>
      <c r="EA472" s="358"/>
      <c r="EB472" s="358"/>
      <c r="EC472" s="358"/>
      <c r="ED472" s="358"/>
      <c r="EE472" s="358"/>
      <c r="EF472" s="358"/>
      <c r="EG472" s="358"/>
      <c r="EH472" s="358"/>
      <c r="EI472" s="358"/>
      <c r="EJ472" s="358"/>
      <c r="EK472" s="358"/>
      <c r="EL472" s="358"/>
      <c r="EM472" s="358"/>
      <c r="EN472" s="358"/>
      <c r="EO472" s="358"/>
      <c r="EP472" s="358"/>
      <c r="EQ472" s="358"/>
      <c r="ER472" s="358"/>
      <c r="ES472" s="358"/>
      <c r="ET472" s="358"/>
      <c r="EU472" s="358"/>
      <c r="EV472" s="358"/>
      <c r="EW472" s="358"/>
      <c r="EX472" s="358"/>
      <c r="EY472" s="358"/>
      <c r="EZ472" s="358"/>
      <c r="FA472" s="358"/>
      <c r="FB472" s="358"/>
      <c r="FC472" s="358"/>
      <c r="FD472" s="358"/>
      <c r="FE472" s="358"/>
      <c r="FF472" s="358"/>
      <c r="FG472" s="358"/>
      <c r="FH472" s="358"/>
      <c r="FI472" s="358"/>
      <c r="FJ472" s="358"/>
      <c r="FK472" s="358"/>
      <c r="FL472" s="358"/>
      <c r="FM472" s="358"/>
      <c r="FN472" s="358"/>
      <c r="FO472" s="358"/>
      <c r="FP472" s="358"/>
      <c r="FQ472" s="358"/>
      <c r="FR472" s="358"/>
      <c r="FS472" s="358"/>
      <c r="FT472" s="358"/>
      <c r="FU472" s="358"/>
      <c r="FV472" s="358"/>
      <c r="FW472" s="358"/>
      <c r="FX472" s="358"/>
      <c r="FY472" s="358"/>
      <c r="FZ472" s="358"/>
      <c r="GA472" s="358"/>
      <c r="GB472" s="358"/>
      <c r="GC472" s="358"/>
      <c r="GD472" s="358"/>
      <c r="GE472" s="358"/>
      <c r="GF472" s="358"/>
      <c r="GG472" s="358"/>
      <c r="GH472" s="358"/>
      <c r="GI472" s="358"/>
      <c r="GJ472" s="358"/>
      <c r="GK472" s="358"/>
      <c r="GL472" s="358"/>
      <c r="GM472" s="358"/>
      <c r="GN472" s="358"/>
      <c r="GO472" s="358"/>
      <c r="GP472" s="358"/>
      <c r="GQ472" s="358"/>
      <c r="GR472" s="358"/>
      <c r="GS472" s="358"/>
      <c r="GT472" s="358"/>
      <c r="GU472" s="358"/>
      <c r="GV472" s="358"/>
      <c r="GW472" s="358"/>
      <c r="GX472" s="358"/>
      <c r="GY472" s="358"/>
      <c r="GZ472" s="358"/>
      <c r="HA472" s="358"/>
      <c r="HB472" s="358"/>
      <c r="HC472" s="358"/>
      <c r="HD472" s="358"/>
      <c r="HE472" s="358"/>
      <c r="HF472" s="358"/>
      <c r="HG472" s="358"/>
      <c r="HH472" s="358"/>
      <c r="HI472" s="358"/>
      <c r="HJ472" s="358"/>
      <c r="HK472" s="358"/>
      <c r="HL472" s="358"/>
      <c r="HM472" s="358"/>
      <c r="HN472" s="358"/>
      <c r="HO472" s="358"/>
      <c r="HP472" s="358"/>
      <c r="HQ472" s="358"/>
      <c r="HR472" s="358"/>
      <c r="HS472" s="358"/>
      <c r="HT472" s="358"/>
      <c r="HU472" s="358"/>
      <c r="HV472" s="358"/>
      <c r="HW472" s="358"/>
      <c r="HX472" s="358"/>
      <c r="HY472" s="358"/>
      <c r="HZ472" s="358"/>
      <c r="IA472" s="358"/>
      <c r="IB472" s="358"/>
      <c r="IC472" s="358"/>
      <c r="ID472" s="358"/>
      <c r="IE472" s="358"/>
      <c r="IF472" s="358"/>
      <c r="IG472" s="358"/>
      <c r="IH472" s="358"/>
      <c r="II472" s="358"/>
      <c r="IJ472" s="358"/>
      <c r="IK472" s="358"/>
      <c r="IL472" s="358"/>
      <c r="IM472" s="358"/>
      <c r="IN472" s="358"/>
      <c r="IO472" s="358"/>
      <c r="IP472" s="358"/>
      <c r="IQ472" s="358"/>
      <c r="IR472" s="358"/>
      <c r="IS472" s="358"/>
      <c r="IT472" s="358"/>
      <c r="IU472" s="358"/>
      <c r="IV472" s="358"/>
      <c r="IW472" s="358"/>
      <c r="IX472" s="358"/>
      <c r="IY472" s="358"/>
      <c r="IZ472" s="358"/>
      <c r="JA472" s="358"/>
      <c r="JB472" s="358"/>
      <c r="JC472" s="358"/>
      <c r="JD472" s="358"/>
      <c r="JE472" s="358"/>
      <c r="JF472" s="358"/>
      <c r="JG472" s="358"/>
      <c r="JH472" s="358"/>
      <c r="JI472" s="358"/>
      <c r="JJ472" s="358"/>
      <c r="JK472" s="358"/>
      <c r="JL472" s="358"/>
      <c r="JM472" s="358"/>
      <c r="JN472" s="358"/>
      <c r="JO472" s="358"/>
      <c r="JP472" s="358"/>
      <c r="JQ472" s="358"/>
      <c r="JR472" s="358"/>
      <c r="JS472" s="358"/>
      <c r="JT472" s="358"/>
      <c r="JU472" s="358"/>
      <c r="JV472" s="358"/>
      <c r="JW472" s="358"/>
      <c r="JX472" s="358"/>
      <c r="JY472" s="358"/>
      <c r="JZ472" s="358"/>
      <c r="KA472" s="358"/>
      <c r="KB472" s="358"/>
      <c r="KC472" s="358"/>
      <c r="KD472" s="358"/>
      <c r="KE472" s="358"/>
      <c r="KF472" s="358"/>
      <c r="KG472" s="358"/>
      <c r="KH472" s="358"/>
      <c r="KI472" s="358"/>
      <c r="KJ472" s="358"/>
      <c r="KK472" s="358"/>
      <c r="KL472" s="358"/>
      <c r="KM472" s="358"/>
      <c r="KN472" s="358"/>
      <c r="KO472" s="358"/>
      <c r="KP472" s="358"/>
      <c r="KQ472" s="358"/>
      <c r="KR472" s="358"/>
      <c r="KS472" s="358"/>
      <c r="KT472" s="358"/>
      <c r="KU472" s="358"/>
      <c r="KV472" s="358"/>
      <c r="KW472" s="358"/>
      <c r="KX472" s="358"/>
      <c r="KY472" s="358"/>
      <c r="KZ472" s="358"/>
      <c r="LA472" s="358"/>
      <c r="LB472" s="358"/>
      <c r="LC472" s="358"/>
      <c r="LD472" s="358"/>
      <c r="LE472" s="358"/>
      <c r="LF472" s="358"/>
      <c r="LG472" s="358"/>
      <c r="LH472" s="358"/>
      <c r="LI472" s="358"/>
      <c r="LJ472" s="358"/>
      <c r="LK472" s="358"/>
      <c r="LL472" s="358"/>
      <c r="LM472" s="358"/>
      <c r="LN472" s="358"/>
      <c r="LO472" s="358"/>
      <c r="LP472" s="358"/>
      <c r="LQ472" s="358"/>
      <c r="LR472" s="358"/>
      <c r="LS472" s="358"/>
      <c r="LT472" s="358"/>
      <c r="LU472" s="358"/>
      <c r="LV472" s="358"/>
      <c r="LW472" s="358"/>
      <c r="LX472" s="358"/>
      <c r="LY472" s="358"/>
      <c r="LZ472" s="358"/>
      <c r="MA472" s="358"/>
      <c r="MB472" s="358"/>
      <c r="MC472" s="358"/>
      <c r="MD472" s="358"/>
      <c r="ME472" s="358"/>
      <c r="MF472" s="358"/>
      <c r="MG472" s="358"/>
      <c r="MH472" s="358"/>
      <c r="MI472" s="358"/>
      <c r="MJ472" s="358"/>
      <c r="MK472" s="358"/>
      <c r="ML472" s="358"/>
      <c r="MM472" s="358"/>
      <c r="MN472" s="358"/>
      <c r="MO472" s="358"/>
      <c r="MP472" s="358"/>
      <c r="MQ472" s="358"/>
      <c r="MR472" s="358"/>
      <c r="MS472" s="358"/>
      <c r="MT472" s="358"/>
      <c r="MU472" s="358"/>
      <c r="MV472" s="358"/>
      <c r="MW472" s="358"/>
      <c r="MX472" s="358"/>
      <c r="MY472" s="358"/>
      <c r="MZ472" s="358"/>
      <c r="NA472" s="358"/>
      <c r="NB472" s="358"/>
      <c r="NC472" s="358"/>
      <c r="ND472" s="358"/>
      <c r="NE472" s="358"/>
      <c r="NF472" s="358"/>
      <c r="NG472" s="358"/>
      <c r="NH472" s="358"/>
      <c r="NI472" s="358"/>
      <c r="NJ472" s="358"/>
      <c r="NK472" s="358"/>
      <c r="NL472" s="358"/>
      <c r="NM472" s="358"/>
      <c r="NN472" s="358"/>
      <c r="NO472" s="358"/>
      <c r="NP472" s="358"/>
      <c r="NQ472" s="358"/>
      <c r="NR472" s="358"/>
      <c r="NS472" s="358"/>
      <c r="NT472" s="358"/>
      <c r="NU472" s="358"/>
      <c r="NV472" s="358"/>
      <c r="NW472" s="358"/>
      <c r="NX472" s="358"/>
      <c r="NY472" s="358"/>
      <c r="NZ472" s="358"/>
      <c r="OA472" s="358"/>
      <c r="OB472" s="358"/>
      <c r="OC472" s="358"/>
      <c r="OD472" s="358"/>
      <c r="OE472" s="358"/>
      <c r="OF472" s="358"/>
      <c r="OG472" s="358"/>
      <c r="OH472" s="358"/>
      <c r="OI472" s="358"/>
      <c r="OJ472" s="358"/>
      <c r="OK472" s="358"/>
      <c r="OL472" s="358"/>
      <c r="OM472" s="358"/>
      <c r="ON472" s="358"/>
      <c r="OO472" s="358"/>
      <c r="OP472" s="358"/>
      <c r="OQ472" s="358"/>
      <c r="OR472" s="358"/>
      <c r="OS472" s="358"/>
      <c r="OT472" s="358"/>
      <c r="OU472" s="358"/>
      <c r="OV472" s="358"/>
      <c r="OW472" s="358"/>
      <c r="OX472" s="358"/>
      <c r="OY472" s="358"/>
      <c r="OZ472" s="358"/>
      <c r="PA472" s="358"/>
      <c r="PB472" s="358"/>
      <c r="PC472" s="358"/>
      <c r="PD472" s="358"/>
      <c r="PE472" s="358"/>
      <c r="PF472" s="358"/>
      <c r="PG472" s="358"/>
      <c r="PH472" s="358"/>
      <c r="PI472" s="358"/>
      <c r="PJ472" s="358"/>
      <c r="PK472" s="358"/>
      <c r="PL472" s="358"/>
      <c r="PM472" s="358"/>
      <c r="PN472" s="358"/>
      <c r="PO472" s="358"/>
      <c r="PP472" s="358"/>
      <c r="PQ472" s="358"/>
      <c r="PR472" s="358"/>
      <c r="PS472" s="358"/>
      <c r="PT472" s="358"/>
      <c r="PU472" s="358"/>
      <c r="PV472" s="358"/>
      <c r="PW472" s="358"/>
      <c r="PX472" s="358"/>
      <c r="PY472" s="358"/>
      <c r="PZ472" s="358"/>
      <c r="QA472" s="358"/>
      <c r="QB472" s="358"/>
      <c r="QC472" s="358"/>
      <c r="QD472" s="358"/>
      <c r="QE472" s="358"/>
      <c r="QF472" s="358"/>
      <c r="QG472" s="358"/>
      <c r="QH472" s="358"/>
      <c r="QI472" s="358"/>
      <c r="QJ472" s="358"/>
      <c r="QK472" s="358"/>
      <c r="QL472" s="358"/>
      <c r="QM472" s="358"/>
      <c r="QN472" s="358"/>
      <c r="QO472" s="358"/>
      <c r="QP472" s="358"/>
      <c r="QQ472" s="358"/>
      <c r="QR472" s="358"/>
      <c r="QS472" s="358"/>
      <c r="QT472" s="358"/>
      <c r="QU472" s="358"/>
      <c r="QV472" s="358"/>
      <c r="QW472" s="358"/>
      <c r="QX472" s="358"/>
      <c r="QY472" s="358"/>
      <c r="QZ472" s="358"/>
      <c r="RA472" s="358"/>
      <c r="RB472" s="358"/>
      <c r="RC472" s="358"/>
      <c r="RD472" s="358"/>
      <c r="RE472" s="358"/>
      <c r="RF472" s="358"/>
      <c r="RG472" s="358"/>
      <c r="RH472" s="358"/>
      <c r="RI472" s="358"/>
      <c r="RJ472" s="358"/>
      <c r="RK472" s="358"/>
      <c r="RL472" s="358"/>
      <c r="RM472" s="358"/>
      <c r="RN472" s="358"/>
      <c r="RO472" s="358"/>
      <c r="RP472" s="358"/>
      <c r="RQ472" s="358"/>
      <c r="RR472" s="358"/>
      <c r="RS472" s="358"/>
      <c r="RT472" s="358"/>
      <c r="RU472" s="358"/>
      <c r="RV472" s="358"/>
      <c r="RW472" s="358"/>
      <c r="RX472" s="358"/>
      <c r="RY472" s="358"/>
      <c r="RZ472" s="358"/>
      <c r="SA472" s="358"/>
      <c r="SB472" s="358"/>
      <c r="SC472" s="358"/>
      <c r="SD472" s="358"/>
      <c r="SE472" s="358"/>
      <c r="SF472" s="358"/>
      <c r="SG472" s="358"/>
      <c r="SH472" s="358"/>
      <c r="SI472" s="358"/>
      <c r="SJ472" s="358"/>
      <c r="SK472" s="358"/>
      <c r="SL472" s="358"/>
      <c r="SM472" s="358"/>
      <c r="SN472" s="358"/>
      <c r="SO472" s="358"/>
      <c r="SP472" s="358"/>
      <c r="SQ472" s="358"/>
      <c r="SR472" s="358"/>
      <c r="SS472" s="358"/>
      <c r="ST472" s="358"/>
      <c r="SU472" s="358"/>
      <c r="SV472" s="358"/>
      <c r="SW472" s="358"/>
      <c r="SX472" s="358"/>
      <c r="SY472" s="358"/>
      <c r="SZ472" s="358"/>
      <c r="TA472" s="358"/>
      <c r="TB472" s="358"/>
      <c r="TC472" s="358"/>
      <c r="TD472" s="358"/>
      <c r="TE472" s="358"/>
      <c r="TF472" s="358"/>
      <c r="TG472" s="358"/>
      <c r="TH472" s="358"/>
      <c r="TI472" s="358"/>
      <c r="TJ472" s="358"/>
      <c r="TK472" s="358"/>
      <c r="TL472" s="358"/>
      <c r="TM472" s="358"/>
      <c r="TN472" s="358"/>
      <c r="TO472" s="358"/>
      <c r="TP472" s="358"/>
      <c r="TQ472" s="358"/>
      <c r="TR472" s="358"/>
      <c r="TS472" s="358"/>
      <c r="TT472" s="358"/>
      <c r="TU472" s="358"/>
      <c r="TV472" s="358"/>
      <c r="TW472" s="358"/>
      <c r="TX472" s="358"/>
      <c r="TY472" s="358"/>
      <c r="TZ472" s="358"/>
      <c r="UA472" s="358"/>
      <c r="UB472" s="358"/>
      <c r="UC472" s="358"/>
      <c r="UD472" s="358"/>
      <c r="UE472" s="358"/>
      <c r="UF472" s="358"/>
      <c r="UG472" s="358"/>
      <c r="UH472" s="358"/>
      <c r="UI472" s="358"/>
      <c r="UJ472" s="358"/>
      <c r="UK472" s="358"/>
      <c r="UL472" s="358"/>
      <c r="UM472" s="358"/>
      <c r="UN472" s="358"/>
      <c r="UO472" s="358"/>
      <c r="UP472" s="358"/>
      <c r="UQ472" s="358"/>
      <c r="UR472" s="358"/>
      <c r="US472" s="358"/>
      <c r="UT472" s="358"/>
      <c r="UU472" s="358"/>
      <c r="UV472" s="358"/>
      <c r="UW472" s="358"/>
      <c r="UX472" s="358"/>
      <c r="UY472" s="358"/>
      <c r="UZ472" s="358"/>
      <c r="VA472" s="358"/>
      <c r="VB472" s="358"/>
      <c r="VC472" s="358"/>
      <c r="VD472" s="358"/>
      <c r="VE472" s="358"/>
      <c r="VF472" s="358"/>
      <c r="VG472" s="358"/>
      <c r="VH472" s="358"/>
      <c r="VI472" s="358"/>
      <c r="VJ472" s="358"/>
      <c r="VK472" s="358"/>
      <c r="VL472" s="358"/>
      <c r="VM472" s="358"/>
      <c r="VN472" s="358"/>
      <c r="VO472" s="358"/>
      <c r="VP472" s="358"/>
      <c r="VQ472" s="358"/>
      <c r="VR472" s="358"/>
      <c r="VS472" s="358"/>
      <c r="VT472" s="358"/>
      <c r="VU472" s="358"/>
      <c r="VV472" s="358"/>
      <c r="VW472" s="358"/>
      <c r="VX472" s="358"/>
      <c r="VY472" s="358"/>
      <c r="VZ472" s="358"/>
      <c r="WA472" s="358"/>
      <c r="WB472" s="358"/>
      <c r="WC472" s="358"/>
      <c r="WD472" s="358"/>
      <c r="WE472" s="358"/>
      <c r="WF472" s="358"/>
      <c r="WG472" s="358"/>
      <c r="WH472" s="358"/>
    </row>
    <row r="473" spans="1:606" s="357" customFormat="1" ht="50.25" customHeight="1">
      <c r="A473" s="359"/>
      <c r="B473" s="35" t="s">
        <v>1035</v>
      </c>
      <c r="C473" s="225"/>
      <c r="D473" s="181"/>
      <c r="E473" s="374"/>
      <c r="F473" s="474"/>
      <c r="G473" s="901"/>
      <c r="H473" s="474"/>
      <c r="I473" s="603" t="s">
        <v>0</v>
      </c>
      <c r="J473" s="603" t="s">
        <v>544</v>
      </c>
      <c r="K473" s="608" t="s">
        <v>1033</v>
      </c>
      <c r="L473" s="603" t="s">
        <v>5</v>
      </c>
      <c r="M473" s="604">
        <v>7800</v>
      </c>
      <c r="N473" s="604">
        <v>7800</v>
      </c>
      <c r="O473" s="604">
        <v>9600</v>
      </c>
      <c r="P473" s="605">
        <v>0</v>
      </c>
      <c r="Q473" s="606">
        <v>0</v>
      </c>
      <c r="R473" s="606">
        <v>0</v>
      </c>
      <c r="S473" s="364">
        <v>3</v>
      </c>
      <c r="BF473" s="358"/>
      <c r="BG473" s="358"/>
      <c r="BH473" s="358"/>
      <c r="BI473" s="358"/>
      <c r="BJ473" s="358"/>
      <c r="BK473" s="358"/>
      <c r="BL473" s="358"/>
      <c r="BM473" s="358"/>
      <c r="BN473" s="358"/>
      <c r="BO473" s="358"/>
      <c r="BP473" s="358"/>
      <c r="BQ473" s="358"/>
      <c r="BR473" s="358"/>
      <c r="BS473" s="358"/>
      <c r="BT473" s="358"/>
      <c r="BU473" s="358"/>
      <c r="BV473" s="358"/>
      <c r="BW473" s="358"/>
      <c r="BX473" s="358"/>
      <c r="BY473" s="358"/>
      <c r="BZ473" s="358"/>
      <c r="CA473" s="358"/>
      <c r="CB473" s="358"/>
      <c r="CC473" s="358"/>
      <c r="CD473" s="358"/>
      <c r="CE473" s="358"/>
      <c r="CF473" s="358"/>
      <c r="CG473" s="358"/>
      <c r="CH473" s="358"/>
      <c r="CI473" s="358"/>
      <c r="CJ473" s="358"/>
      <c r="CK473" s="358"/>
      <c r="CL473" s="358"/>
      <c r="CM473" s="358"/>
      <c r="CN473" s="358"/>
      <c r="CO473" s="358"/>
      <c r="CP473" s="358"/>
      <c r="CQ473" s="358"/>
      <c r="CR473" s="358"/>
      <c r="CS473" s="358"/>
      <c r="CT473" s="358"/>
      <c r="CU473" s="358"/>
      <c r="CV473" s="358"/>
      <c r="CW473" s="358"/>
      <c r="CX473" s="358"/>
      <c r="CY473" s="358"/>
      <c r="CZ473" s="358"/>
      <c r="DA473" s="358"/>
      <c r="DB473" s="358"/>
      <c r="DC473" s="358"/>
      <c r="DD473" s="358"/>
      <c r="DE473" s="358"/>
      <c r="DF473" s="358"/>
      <c r="DG473" s="358"/>
      <c r="DH473" s="358"/>
      <c r="DI473" s="358"/>
      <c r="DJ473" s="358"/>
      <c r="DK473" s="358"/>
      <c r="DL473" s="358"/>
      <c r="DM473" s="358"/>
      <c r="DN473" s="358"/>
      <c r="DO473" s="358"/>
      <c r="DP473" s="358"/>
      <c r="DQ473" s="358"/>
      <c r="DR473" s="358"/>
      <c r="DS473" s="358"/>
      <c r="DT473" s="358"/>
      <c r="DU473" s="358"/>
      <c r="DV473" s="358"/>
      <c r="DW473" s="358"/>
      <c r="DX473" s="358"/>
      <c r="DY473" s="358"/>
      <c r="DZ473" s="358"/>
      <c r="EA473" s="358"/>
      <c r="EB473" s="358"/>
      <c r="EC473" s="358"/>
      <c r="ED473" s="358"/>
      <c r="EE473" s="358"/>
      <c r="EF473" s="358"/>
      <c r="EG473" s="358"/>
      <c r="EH473" s="358"/>
      <c r="EI473" s="358"/>
      <c r="EJ473" s="358"/>
      <c r="EK473" s="358"/>
      <c r="EL473" s="358"/>
      <c r="EM473" s="358"/>
      <c r="EN473" s="358"/>
      <c r="EO473" s="358"/>
      <c r="EP473" s="358"/>
      <c r="EQ473" s="358"/>
      <c r="ER473" s="358"/>
      <c r="ES473" s="358"/>
      <c r="ET473" s="358"/>
      <c r="EU473" s="358"/>
      <c r="EV473" s="358"/>
      <c r="EW473" s="358"/>
      <c r="EX473" s="358"/>
      <c r="EY473" s="358"/>
      <c r="EZ473" s="358"/>
      <c r="FA473" s="358"/>
      <c r="FB473" s="358"/>
      <c r="FC473" s="358"/>
      <c r="FD473" s="358"/>
      <c r="FE473" s="358"/>
      <c r="FF473" s="358"/>
      <c r="FG473" s="358"/>
      <c r="FH473" s="358"/>
      <c r="FI473" s="358"/>
      <c r="FJ473" s="358"/>
      <c r="FK473" s="358"/>
      <c r="FL473" s="358"/>
      <c r="FM473" s="358"/>
      <c r="FN473" s="358"/>
      <c r="FO473" s="358"/>
      <c r="FP473" s="358"/>
      <c r="FQ473" s="358"/>
      <c r="FR473" s="358"/>
      <c r="FS473" s="358"/>
      <c r="FT473" s="358"/>
      <c r="FU473" s="358"/>
      <c r="FV473" s="358"/>
      <c r="FW473" s="358"/>
      <c r="FX473" s="358"/>
      <c r="FY473" s="358"/>
      <c r="FZ473" s="358"/>
      <c r="GA473" s="358"/>
      <c r="GB473" s="358"/>
      <c r="GC473" s="358"/>
      <c r="GD473" s="358"/>
      <c r="GE473" s="358"/>
      <c r="GF473" s="358"/>
      <c r="GG473" s="358"/>
      <c r="GH473" s="358"/>
      <c r="GI473" s="358"/>
      <c r="GJ473" s="358"/>
      <c r="GK473" s="358"/>
      <c r="GL473" s="358"/>
      <c r="GM473" s="358"/>
      <c r="GN473" s="358"/>
      <c r="GO473" s="358"/>
      <c r="GP473" s="358"/>
      <c r="GQ473" s="358"/>
      <c r="GR473" s="358"/>
      <c r="GS473" s="358"/>
      <c r="GT473" s="358"/>
      <c r="GU473" s="358"/>
      <c r="GV473" s="358"/>
      <c r="GW473" s="358"/>
      <c r="GX473" s="358"/>
      <c r="GY473" s="358"/>
      <c r="GZ473" s="358"/>
      <c r="HA473" s="358"/>
      <c r="HB473" s="358"/>
      <c r="HC473" s="358"/>
      <c r="HD473" s="358"/>
      <c r="HE473" s="358"/>
      <c r="HF473" s="358"/>
      <c r="HG473" s="358"/>
      <c r="HH473" s="358"/>
      <c r="HI473" s="358"/>
      <c r="HJ473" s="358"/>
      <c r="HK473" s="358"/>
      <c r="HL473" s="358"/>
      <c r="HM473" s="358"/>
      <c r="HN473" s="358"/>
      <c r="HO473" s="358"/>
      <c r="HP473" s="358"/>
      <c r="HQ473" s="358"/>
      <c r="HR473" s="358"/>
      <c r="HS473" s="358"/>
      <c r="HT473" s="358"/>
      <c r="HU473" s="358"/>
      <c r="HV473" s="358"/>
      <c r="HW473" s="358"/>
      <c r="HX473" s="358"/>
      <c r="HY473" s="358"/>
      <c r="HZ473" s="358"/>
      <c r="IA473" s="358"/>
      <c r="IB473" s="358"/>
      <c r="IC473" s="358"/>
      <c r="ID473" s="358"/>
      <c r="IE473" s="358"/>
      <c r="IF473" s="358"/>
      <c r="IG473" s="358"/>
      <c r="IH473" s="358"/>
      <c r="II473" s="358"/>
      <c r="IJ473" s="358"/>
      <c r="IK473" s="358"/>
      <c r="IL473" s="358"/>
      <c r="IM473" s="358"/>
      <c r="IN473" s="358"/>
      <c r="IO473" s="358"/>
      <c r="IP473" s="358"/>
      <c r="IQ473" s="358"/>
      <c r="IR473" s="358"/>
      <c r="IS473" s="358"/>
      <c r="IT473" s="358"/>
      <c r="IU473" s="358"/>
      <c r="IV473" s="358"/>
      <c r="IW473" s="358"/>
      <c r="IX473" s="358"/>
      <c r="IY473" s="358"/>
      <c r="IZ473" s="358"/>
      <c r="JA473" s="358"/>
      <c r="JB473" s="358"/>
      <c r="JC473" s="358"/>
      <c r="JD473" s="358"/>
      <c r="JE473" s="358"/>
      <c r="JF473" s="358"/>
      <c r="JG473" s="358"/>
      <c r="JH473" s="358"/>
      <c r="JI473" s="358"/>
      <c r="JJ473" s="358"/>
      <c r="JK473" s="358"/>
      <c r="JL473" s="358"/>
      <c r="JM473" s="358"/>
      <c r="JN473" s="358"/>
      <c r="JO473" s="358"/>
      <c r="JP473" s="358"/>
      <c r="JQ473" s="358"/>
      <c r="JR473" s="358"/>
      <c r="JS473" s="358"/>
      <c r="JT473" s="358"/>
      <c r="JU473" s="358"/>
      <c r="JV473" s="358"/>
      <c r="JW473" s="358"/>
      <c r="JX473" s="358"/>
      <c r="JY473" s="358"/>
      <c r="JZ473" s="358"/>
      <c r="KA473" s="358"/>
      <c r="KB473" s="358"/>
      <c r="KC473" s="358"/>
      <c r="KD473" s="358"/>
      <c r="KE473" s="358"/>
      <c r="KF473" s="358"/>
      <c r="KG473" s="358"/>
      <c r="KH473" s="358"/>
      <c r="KI473" s="358"/>
      <c r="KJ473" s="358"/>
      <c r="KK473" s="358"/>
      <c r="KL473" s="358"/>
      <c r="KM473" s="358"/>
      <c r="KN473" s="358"/>
      <c r="KO473" s="358"/>
      <c r="KP473" s="358"/>
      <c r="KQ473" s="358"/>
      <c r="KR473" s="358"/>
      <c r="KS473" s="358"/>
      <c r="KT473" s="358"/>
      <c r="KU473" s="358"/>
      <c r="KV473" s="358"/>
      <c r="KW473" s="358"/>
      <c r="KX473" s="358"/>
      <c r="KY473" s="358"/>
      <c r="KZ473" s="358"/>
      <c r="LA473" s="358"/>
      <c r="LB473" s="358"/>
      <c r="LC473" s="358"/>
      <c r="LD473" s="358"/>
      <c r="LE473" s="358"/>
      <c r="LF473" s="358"/>
      <c r="LG473" s="358"/>
      <c r="LH473" s="358"/>
      <c r="LI473" s="358"/>
      <c r="LJ473" s="358"/>
      <c r="LK473" s="358"/>
      <c r="LL473" s="358"/>
      <c r="LM473" s="358"/>
      <c r="LN473" s="358"/>
      <c r="LO473" s="358"/>
      <c r="LP473" s="358"/>
      <c r="LQ473" s="358"/>
      <c r="LR473" s="358"/>
      <c r="LS473" s="358"/>
      <c r="LT473" s="358"/>
      <c r="LU473" s="358"/>
      <c r="LV473" s="358"/>
      <c r="LW473" s="358"/>
      <c r="LX473" s="358"/>
      <c r="LY473" s="358"/>
      <c r="LZ473" s="358"/>
      <c r="MA473" s="358"/>
      <c r="MB473" s="358"/>
      <c r="MC473" s="358"/>
      <c r="MD473" s="358"/>
      <c r="ME473" s="358"/>
      <c r="MF473" s="358"/>
      <c r="MG473" s="358"/>
      <c r="MH473" s="358"/>
      <c r="MI473" s="358"/>
      <c r="MJ473" s="358"/>
      <c r="MK473" s="358"/>
      <c r="ML473" s="358"/>
      <c r="MM473" s="358"/>
      <c r="MN473" s="358"/>
      <c r="MO473" s="358"/>
      <c r="MP473" s="358"/>
      <c r="MQ473" s="358"/>
      <c r="MR473" s="358"/>
      <c r="MS473" s="358"/>
      <c r="MT473" s="358"/>
      <c r="MU473" s="358"/>
      <c r="MV473" s="358"/>
      <c r="MW473" s="358"/>
      <c r="MX473" s="358"/>
      <c r="MY473" s="358"/>
      <c r="MZ473" s="358"/>
      <c r="NA473" s="358"/>
      <c r="NB473" s="358"/>
      <c r="NC473" s="358"/>
      <c r="ND473" s="358"/>
      <c r="NE473" s="358"/>
      <c r="NF473" s="358"/>
      <c r="NG473" s="358"/>
      <c r="NH473" s="358"/>
      <c r="NI473" s="358"/>
      <c r="NJ473" s="358"/>
      <c r="NK473" s="358"/>
      <c r="NL473" s="358"/>
      <c r="NM473" s="358"/>
      <c r="NN473" s="358"/>
      <c r="NO473" s="358"/>
      <c r="NP473" s="358"/>
      <c r="NQ473" s="358"/>
      <c r="NR473" s="358"/>
      <c r="NS473" s="358"/>
      <c r="NT473" s="358"/>
      <c r="NU473" s="358"/>
      <c r="NV473" s="358"/>
      <c r="NW473" s="358"/>
      <c r="NX473" s="358"/>
      <c r="NY473" s="358"/>
      <c r="NZ473" s="358"/>
      <c r="OA473" s="358"/>
      <c r="OB473" s="358"/>
      <c r="OC473" s="358"/>
      <c r="OD473" s="358"/>
      <c r="OE473" s="358"/>
      <c r="OF473" s="358"/>
      <c r="OG473" s="358"/>
      <c r="OH473" s="358"/>
      <c r="OI473" s="358"/>
      <c r="OJ473" s="358"/>
      <c r="OK473" s="358"/>
      <c r="OL473" s="358"/>
      <c r="OM473" s="358"/>
      <c r="ON473" s="358"/>
      <c r="OO473" s="358"/>
      <c r="OP473" s="358"/>
      <c r="OQ473" s="358"/>
      <c r="OR473" s="358"/>
      <c r="OS473" s="358"/>
      <c r="OT473" s="358"/>
      <c r="OU473" s="358"/>
      <c r="OV473" s="358"/>
      <c r="OW473" s="358"/>
      <c r="OX473" s="358"/>
      <c r="OY473" s="358"/>
      <c r="OZ473" s="358"/>
      <c r="PA473" s="358"/>
      <c r="PB473" s="358"/>
      <c r="PC473" s="358"/>
      <c r="PD473" s="358"/>
      <c r="PE473" s="358"/>
      <c r="PF473" s="358"/>
      <c r="PG473" s="358"/>
      <c r="PH473" s="358"/>
      <c r="PI473" s="358"/>
      <c r="PJ473" s="358"/>
      <c r="PK473" s="358"/>
      <c r="PL473" s="358"/>
      <c r="PM473" s="358"/>
      <c r="PN473" s="358"/>
      <c r="PO473" s="358"/>
      <c r="PP473" s="358"/>
      <c r="PQ473" s="358"/>
      <c r="PR473" s="358"/>
      <c r="PS473" s="358"/>
      <c r="PT473" s="358"/>
      <c r="PU473" s="358"/>
      <c r="PV473" s="358"/>
      <c r="PW473" s="358"/>
      <c r="PX473" s="358"/>
      <c r="PY473" s="358"/>
      <c r="PZ473" s="358"/>
      <c r="QA473" s="358"/>
      <c r="QB473" s="358"/>
      <c r="QC473" s="358"/>
      <c r="QD473" s="358"/>
      <c r="QE473" s="358"/>
      <c r="QF473" s="358"/>
      <c r="QG473" s="358"/>
      <c r="QH473" s="358"/>
      <c r="QI473" s="358"/>
      <c r="QJ473" s="358"/>
      <c r="QK473" s="358"/>
      <c r="QL473" s="358"/>
      <c r="QM473" s="358"/>
      <c r="QN473" s="358"/>
      <c r="QO473" s="358"/>
      <c r="QP473" s="358"/>
      <c r="QQ473" s="358"/>
      <c r="QR473" s="358"/>
      <c r="QS473" s="358"/>
      <c r="QT473" s="358"/>
      <c r="QU473" s="358"/>
      <c r="QV473" s="358"/>
      <c r="QW473" s="358"/>
      <c r="QX473" s="358"/>
      <c r="QY473" s="358"/>
      <c r="QZ473" s="358"/>
      <c r="RA473" s="358"/>
      <c r="RB473" s="358"/>
      <c r="RC473" s="358"/>
      <c r="RD473" s="358"/>
      <c r="RE473" s="358"/>
      <c r="RF473" s="358"/>
      <c r="RG473" s="358"/>
      <c r="RH473" s="358"/>
      <c r="RI473" s="358"/>
      <c r="RJ473" s="358"/>
      <c r="RK473" s="358"/>
      <c r="RL473" s="358"/>
      <c r="RM473" s="358"/>
      <c r="RN473" s="358"/>
      <c r="RO473" s="358"/>
      <c r="RP473" s="358"/>
      <c r="RQ473" s="358"/>
      <c r="RR473" s="358"/>
      <c r="RS473" s="358"/>
      <c r="RT473" s="358"/>
      <c r="RU473" s="358"/>
      <c r="RV473" s="358"/>
      <c r="RW473" s="358"/>
      <c r="RX473" s="358"/>
      <c r="RY473" s="358"/>
      <c r="RZ473" s="358"/>
      <c r="SA473" s="358"/>
      <c r="SB473" s="358"/>
      <c r="SC473" s="358"/>
      <c r="SD473" s="358"/>
      <c r="SE473" s="358"/>
      <c r="SF473" s="358"/>
      <c r="SG473" s="358"/>
      <c r="SH473" s="358"/>
      <c r="SI473" s="358"/>
      <c r="SJ473" s="358"/>
      <c r="SK473" s="358"/>
      <c r="SL473" s="358"/>
      <c r="SM473" s="358"/>
      <c r="SN473" s="358"/>
      <c r="SO473" s="358"/>
      <c r="SP473" s="358"/>
      <c r="SQ473" s="358"/>
      <c r="SR473" s="358"/>
      <c r="SS473" s="358"/>
      <c r="ST473" s="358"/>
      <c r="SU473" s="358"/>
      <c r="SV473" s="358"/>
      <c r="SW473" s="358"/>
      <c r="SX473" s="358"/>
      <c r="SY473" s="358"/>
      <c r="SZ473" s="358"/>
      <c r="TA473" s="358"/>
      <c r="TB473" s="358"/>
      <c r="TC473" s="358"/>
      <c r="TD473" s="358"/>
      <c r="TE473" s="358"/>
      <c r="TF473" s="358"/>
      <c r="TG473" s="358"/>
      <c r="TH473" s="358"/>
      <c r="TI473" s="358"/>
      <c r="TJ473" s="358"/>
      <c r="TK473" s="358"/>
      <c r="TL473" s="358"/>
      <c r="TM473" s="358"/>
      <c r="TN473" s="358"/>
      <c r="TO473" s="358"/>
      <c r="TP473" s="358"/>
      <c r="TQ473" s="358"/>
      <c r="TR473" s="358"/>
      <c r="TS473" s="358"/>
      <c r="TT473" s="358"/>
      <c r="TU473" s="358"/>
      <c r="TV473" s="358"/>
      <c r="TW473" s="358"/>
      <c r="TX473" s="358"/>
      <c r="TY473" s="358"/>
      <c r="TZ473" s="358"/>
      <c r="UA473" s="358"/>
      <c r="UB473" s="358"/>
      <c r="UC473" s="358"/>
      <c r="UD473" s="358"/>
      <c r="UE473" s="358"/>
      <c r="UF473" s="358"/>
      <c r="UG473" s="358"/>
      <c r="UH473" s="358"/>
      <c r="UI473" s="358"/>
      <c r="UJ473" s="358"/>
      <c r="UK473" s="358"/>
      <c r="UL473" s="358"/>
      <c r="UM473" s="358"/>
      <c r="UN473" s="358"/>
      <c r="UO473" s="358"/>
      <c r="UP473" s="358"/>
      <c r="UQ473" s="358"/>
      <c r="UR473" s="358"/>
      <c r="US473" s="358"/>
      <c r="UT473" s="358"/>
      <c r="UU473" s="358"/>
      <c r="UV473" s="358"/>
      <c r="UW473" s="358"/>
      <c r="UX473" s="358"/>
      <c r="UY473" s="358"/>
      <c r="UZ473" s="358"/>
      <c r="VA473" s="358"/>
      <c r="VB473" s="358"/>
      <c r="VC473" s="358"/>
      <c r="VD473" s="358"/>
      <c r="VE473" s="358"/>
      <c r="VF473" s="358"/>
      <c r="VG473" s="358"/>
      <c r="VH473" s="358"/>
      <c r="VI473" s="358"/>
      <c r="VJ473" s="358"/>
      <c r="VK473" s="358"/>
      <c r="VL473" s="358"/>
      <c r="VM473" s="358"/>
      <c r="VN473" s="358"/>
      <c r="VO473" s="358"/>
      <c r="VP473" s="358"/>
      <c r="VQ473" s="358"/>
      <c r="VR473" s="358"/>
      <c r="VS473" s="358"/>
      <c r="VT473" s="358"/>
      <c r="VU473" s="358"/>
      <c r="VV473" s="358"/>
      <c r="VW473" s="358"/>
      <c r="VX473" s="358"/>
      <c r="VY473" s="358"/>
      <c r="VZ473" s="358"/>
      <c r="WA473" s="358"/>
      <c r="WB473" s="358"/>
      <c r="WC473" s="358"/>
      <c r="WD473" s="358"/>
      <c r="WE473" s="358"/>
      <c r="WF473" s="358"/>
      <c r="WG473" s="358"/>
      <c r="WH473" s="358"/>
    </row>
    <row r="474" spans="1:606" s="357" customFormat="1" ht="43.5" customHeight="1">
      <c r="A474" s="359"/>
      <c r="B474" s="471" t="s">
        <v>1036</v>
      </c>
      <c r="C474" s="266" t="s">
        <v>1037</v>
      </c>
      <c r="D474" s="180" t="s">
        <v>1038</v>
      </c>
      <c r="E474" s="454" t="s">
        <v>1039</v>
      </c>
      <c r="F474" s="473" t="s">
        <v>113</v>
      </c>
      <c r="G474" s="902">
        <v>44927</v>
      </c>
      <c r="H474" s="473" t="s">
        <v>114</v>
      </c>
      <c r="I474" s="603" t="s">
        <v>0</v>
      </c>
      <c r="J474" s="603" t="s">
        <v>544</v>
      </c>
      <c r="K474" s="608" t="s">
        <v>1040</v>
      </c>
      <c r="L474" s="603" t="s">
        <v>54</v>
      </c>
      <c r="M474" s="602">
        <f>M475+M476+M477</f>
        <v>3229100</v>
      </c>
      <c r="N474" s="602">
        <f t="shared" ref="N474:R474" si="53">N475+N476+N477</f>
        <v>3229100</v>
      </c>
      <c r="O474" s="602">
        <f t="shared" si="53"/>
        <v>3513300</v>
      </c>
      <c r="P474" s="602">
        <f t="shared" si="53"/>
        <v>0</v>
      </c>
      <c r="Q474" s="602">
        <f t="shared" si="53"/>
        <v>0</v>
      </c>
      <c r="R474" s="602">
        <f t="shared" si="53"/>
        <v>0</v>
      </c>
      <c r="S474" s="450"/>
      <c r="BF474" s="358"/>
      <c r="BG474" s="358"/>
      <c r="BH474" s="358"/>
      <c r="BI474" s="358"/>
      <c r="BJ474" s="358"/>
      <c r="BK474" s="358"/>
      <c r="BL474" s="358"/>
      <c r="BM474" s="358"/>
      <c r="BN474" s="358"/>
      <c r="BO474" s="358"/>
      <c r="BP474" s="358"/>
      <c r="BQ474" s="358"/>
      <c r="BR474" s="358"/>
      <c r="BS474" s="358"/>
      <c r="BT474" s="358"/>
      <c r="BU474" s="358"/>
      <c r="BV474" s="358"/>
      <c r="BW474" s="358"/>
      <c r="BX474" s="358"/>
      <c r="BY474" s="358"/>
      <c r="BZ474" s="358"/>
      <c r="CA474" s="358"/>
      <c r="CB474" s="358"/>
      <c r="CC474" s="358"/>
      <c r="CD474" s="358"/>
      <c r="CE474" s="358"/>
      <c r="CF474" s="358"/>
      <c r="CG474" s="358"/>
      <c r="CH474" s="358"/>
      <c r="CI474" s="358"/>
      <c r="CJ474" s="358"/>
      <c r="CK474" s="358"/>
      <c r="CL474" s="358"/>
      <c r="CM474" s="358"/>
      <c r="CN474" s="358"/>
      <c r="CO474" s="358"/>
      <c r="CP474" s="358"/>
      <c r="CQ474" s="358"/>
      <c r="CR474" s="358"/>
      <c r="CS474" s="358"/>
      <c r="CT474" s="358"/>
      <c r="CU474" s="358"/>
      <c r="CV474" s="358"/>
      <c r="CW474" s="358"/>
      <c r="CX474" s="358"/>
      <c r="CY474" s="358"/>
      <c r="CZ474" s="358"/>
      <c r="DA474" s="358"/>
      <c r="DB474" s="358"/>
      <c r="DC474" s="358"/>
      <c r="DD474" s="358"/>
      <c r="DE474" s="358"/>
      <c r="DF474" s="358"/>
      <c r="DG474" s="358"/>
      <c r="DH474" s="358"/>
      <c r="DI474" s="358"/>
      <c r="DJ474" s="358"/>
      <c r="DK474" s="358"/>
      <c r="DL474" s="358"/>
      <c r="DM474" s="358"/>
      <c r="DN474" s="358"/>
      <c r="DO474" s="358"/>
      <c r="DP474" s="358"/>
      <c r="DQ474" s="358"/>
      <c r="DR474" s="358"/>
      <c r="DS474" s="358"/>
      <c r="DT474" s="358"/>
      <c r="DU474" s="358"/>
      <c r="DV474" s="358"/>
      <c r="DW474" s="358"/>
      <c r="DX474" s="358"/>
      <c r="DY474" s="358"/>
      <c r="DZ474" s="358"/>
      <c r="EA474" s="358"/>
      <c r="EB474" s="358"/>
      <c r="EC474" s="358"/>
      <c r="ED474" s="358"/>
      <c r="EE474" s="358"/>
      <c r="EF474" s="358"/>
      <c r="EG474" s="358"/>
      <c r="EH474" s="358"/>
      <c r="EI474" s="358"/>
      <c r="EJ474" s="358"/>
      <c r="EK474" s="358"/>
      <c r="EL474" s="358"/>
      <c r="EM474" s="358"/>
      <c r="EN474" s="358"/>
      <c r="EO474" s="358"/>
      <c r="EP474" s="358"/>
      <c r="EQ474" s="358"/>
      <c r="ER474" s="358"/>
      <c r="ES474" s="358"/>
      <c r="ET474" s="358"/>
      <c r="EU474" s="358"/>
      <c r="EV474" s="358"/>
      <c r="EW474" s="358"/>
      <c r="EX474" s="358"/>
      <c r="EY474" s="358"/>
      <c r="EZ474" s="358"/>
      <c r="FA474" s="358"/>
      <c r="FB474" s="358"/>
      <c r="FC474" s="358"/>
      <c r="FD474" s="358"/>
      <c r="FE474" s="358"/>
      <c r="FF474" s="358"/>
      <c r="FG474" s="358"/>
      <c r="FH474" s="358"/>
      <c r="FI474" s="358"/>
      <c r="FJ474" s="358"/>
      <c r="FK474" s="358"/>
      <c r="FL474" s="358"/>
      <c r="FM474" s="358"/>
      <c r="FN474" s="358"/>
      <c r="FO474" s="358"/>
      <c r="FP474" s="358"/>
      <c r="FQ474" s="358"/>
      <c r="FR474" s="358"/>
      <c r="FS474" s="358"/>
      <c r="FT474" s="358"/>
      <c r="FU474" s="358"/>
      <c r="FV474" s="358"/>
      <c r="FW474" s="358"/>
      <c r="FX474" s="358"/>
      <c r="FY474" s="358"/>
      <c r="FZ474" s="358"/>
      <c r="GA474" s="358"/>
      <c r="GB474" s="358"/>
      <c r="GC474" s="358"/>
      <c r="GD474" s="358"/>
      <c r="GE474" s="358"/>
      <c r="GF474" s="358"/>
      <c r="GG474" s="358"/>
      <c r="GH474" s="358"/>
      <c r="GI474" s="358"/>
      <c r="GJ474" s="358"/>
      <c r="GK474" s="358"/>
      <c r="GL474" s="358"/>
      <c r="GM474" s="358"/>
      <c r="GN474" s="358"/>
      <c r="GO474" s="358"/>
      <c r="GP474" s="358"/>
      <c r="GQ474" s="358"/>
      <c r="GR474" s="358"/>
      <c r="GS474" s="358"/>
      <c r="GT474" s="358"/>
      <c r="GU474" s="358"/>
      <c r="GV474" s="358"/>
      <c r="GW474" s="358"/>
      <c r="GX474" s="358"/>
      <c r="GY474" s="358"/>
      <c r="GZ474" s="358"/>
      <c r="HA474" s="358"/>
      <c r="HB474" s="358"/>
      <c r="HC474" s="358"/>
      <c r="HD474" s="358"/>
      <c r="HE474" s="358"/>
      <c r="HF474" s="358"/>
      <c r="HG474" s="358"/>
      <c r="HH474" s="358"/>
      <c r="HI474" s="358"/>
      <c r="HJ474" s="358"/>
      <c r="HK474" s="358"/>
      <c r="HL474" s="358"/>
      <c r="HM474" s="358"/>
      <c r="HN474" s="358"/>
      <c r="HO474" s="358"/>
      <c r="HP474" s="358"/>
      <c r="HQ474" s="358"/>
      <c r="HR474" s="358"/>
      <c r="HS474" s="358"/>
      <c r="HT474" s="358"/>
      <c r="HU474" s="358"/>
      <c r="HV474" s="358"/>
      <c r="HW474" s="358"/>
      <c r="HX474" s="358"/>
      <c r="HY474" s="358"/>
      <c r="HZ474" s="358"/>
      <c r="IA474" s="358"/>
      <c r="IB474" s="358"/>
      <c r="IC474" s="358"/>
      <c r="ID474" s="358"/>
      <c r="IE474" s="358"/>
      <c r="IF474" s="358"/>
      <c r="IG474" s="358"/>
      <c r="IH474" s="358"/>
      <c r="II474" s="358"/>
      <c r="IJ474" s="358"/>
      <c r="IK474" s="358"/>
      <c r="IL474" s="358"/>
      <c r="IM474" s="358"/>
      <c r="IN474" s="358"/>
      <c r="IO474" s="358"/>
      <c r="IP474" s="358"/>
      <c r="IQ474" s="358"/>
      <c r="IR474" s="358"/>
      <c r="IS474" s="358"/>
      <c r="IT474" s="358"/>
      <c r="IU474" s="358"/>
      <c r="IV474" s="358"/>
      <c r="IW474" s="358"/>
      <c r="IX474" s="358"/>
      <c r="IY474" s="358"/>
      <c r="IZ474" s="358"/>
      <c r="JA474" s="358"/>
      <c r="JB474" s="358"/>
      <c r="JC474" s="358"/>
      <c r="JD474" s="358"/>
      <c r="JE474" s="358"/>
      <c r="JF474" s="358"/>
      <c r="JG474" s="358"/>
      <c r="JH474" s="358"/>
      <c r="JI474" s="358"/>
      <c r="JJ474" s="358"/>
      <c r="JK474" s="358"/>
      <c r="JL474" s="358"/>
      <c r="JM474" s="358"/>
      <c r="JN474" s="358"/>
      <c r="JO474" s="358"/>
      <c r="JP474" s="358"/>
      <c r="JQ474" s="358"/>
      <c r="JR474" s="358"/>
      <c r="JS474" s="358"/>
      <c r="JT474" s="358"/>
      <c r="JU474" s="358"/>
      <c r="JV474" s="358"/>
      <c r="JW474" s="358"/>
      <c r="JX474" s="358"/>
      <c r="JY474" s="358"/>
      <c r="JZ474" s="358"/>
      <c r="KA474" s="358"/>
      <c r="KB474" s="358"/>
      <c r="KC474" s="358"/>
      <c r="KD474" s="358"/>
      <c r="KE474" s="358"/>
      <c r="KF474" s="358"/>
      <c r="KG474" s="358"/>
      <c r="KH474" s="358"/>
      <c r="KI474" s="358"/>
      <c r="KJ474" s="358"/>
      <c r="KK474" s="358"/>
      <c r="KL474" s="358"/>
      <c r="KM474" s="358"/>
      <c r="KN474" s="358"/>
      <c r="KO474" s="358"/>
      <c r="KP474" s="358"/>
      <c r="KQ474" s="358"/>
      <c r="KR474" s="358"/>
      <c r="KS474" s="358"/>
      <c r="KT474" s="358"/>
      <c r="KU474" s="358"/>
      <c r="KV474" s="358"/>
      <c r="KW474" s="358"/>
      <c r="KX474" s="358"/>
      <c r="KY474" s="358"/>
      <c r="KZ474" s="358"/>
      <c r="LA474" s="358"/>
      <c r="LB474" s="358"/>
      <c r="LC474" s="358"/>
      <c r="LD474" s="358"/>
      <c r="LE474" s="358"/>
      <c r="LF474" s="358"/>
      <c r="LG474" s="358"/>
      <c r="LH474" s="358"/>
      <c r="LI474" s="358"/>
      <c r="LJ474" s="358"/>
      <c r="LK474" s="358"/>
      <c r="LL474" s="358"/>
      <c r="LM474" s="358"/>
      <c r="LN474" s="358"/>
      <c r="LO474" s="358"/>
      <c r="LP474" s="358"/>
      <c r="LQ474" s="358"/>
      <c r="LR474" s="358"/>
      <c r="LS474" s="358"/>
      <c r="LT474" s="358"/>
      <c r="LU474" s="358"/>
      <c r="LV474" s="358"/>
      <c r="LW474" s="358"/>
      <c r="LX474" s="358"/>
      <c r="LY474" s="358"/>
      <c r="LZ474" s="358"/>
      <c r="MA474" s="358"/>
      <c r="MB474" s="358"/>
      <c r="MC474" s="358"/>
      <c r="MD474" s="358"/>
      <c r="ME474" s="358"/>
      <c r="MF474" s="358"/>
      <c r="MG474" s="358"/>
      <c r="MH474" s="358"/>
      <c r="MI474" s="358"/>
      <c r="MJ474" s="358"/>
      <c r="MK474" s="358"/>
      <c r="ML474" s="358"/>
      <c r="MM474" s="358"/>
      <c r="MN474" s="358"/>
      <c r="MO474" s="358"/>
      <c r="MP474" s="358"/>
      <c r="MQ474" s="358"/>
      <c r="MR474" s="358"/>
      <c r="MS474" s="358"/>
      <c r="MT474" s="358"/>
      <c r="MU474" s="358"/>
      <c r="MV474" s="358"/>
      <c r="MW474" s="358"/>
      <c r="MX474" s="358"/>
      <c r="MY474" s="358"/>
      <c r="MZ474" s="358"/>
      <c r="NA474" s="358"/>
      <c r="NB474" s="358"/>
      <c r="NC474" s="358"/>
      <c r="ND474" s="358"/>
      <c r="NE474" s="358"/>
      <c r="NF474" s="358"/>
      <c r="NG474" s="358"/>
      <c r="NH474" s="358"/>
      <c r="NI474" s="358"/>
      <c r="NJ474" s="358"/>
      <c r="NK474" s="358"/>
      <c r="NL474" s="358"/>
      <c r="NM474" s="358"/>
      <c r="NN474" s="358"/>
      <c r="NO474" s="358"/>
      <c r="NP474" s="358"/>
      <c r="NQ474" s="358"/>
      <c r="NR474" s="358"/>
      <c r="NS474" s="358"/>
      <c r="NT474" s="358"/>
      <c r="NU474" s="358"/>
      <c r="NV474" s="358"/>
      <c r="NW474" s="358"/>
      <c r="NX474" s="358"/>
      <c r="NY474" s="358"/>
      <c r="NZ474" s="358"/>
      <c r="OA474" s="358"/>
      <c r="OB474" s="358"/>
      <c r="OC474" s="358"/>
      <c r="OD474" s="358"/>
      <c r="OE474" s="358"/>
      <c r="OF474" s="358"/>
      <c r="OG474" s="358"/>
      <c r="OH474" s="358"/>
      <c r="OI474" s="358"/>
      <c r="OJ474" s="358"/>
      <c r="OK474" s="358"/>
      <c r="OL474" s="358"/>
      <c r="OM474" s="358"/>
      <c r="ON474" s="358"/>
      <c r="OO474" s="358"/>
      <c r="OP474" s="358"/>
      <c r="OQ474" s="358"/>
      <c r="OR474" s="358"/>
      <c r="OS474" s="358"/>
      <c r="OT474" s="358"/>
      <c r="OU474" s="358"/>
      <c r="OV474" s="358"/>
      <c r="OW474" s="358"/>
      <c r="OX474" s="358"/>
      <c r="OY474" s="358"/>
      <c r="OZ474" s="358"/>
      <c r="PA474" s="358"/>
      <c r="PB474" s="358"/>
      <c r="PC474" s="358"/>
      <c r="PD474" s="358"/>
      <c r="PE474" s="358"/>
      <c r="PF474" s="358"/>
      <c r="PG474" s="358"/>
      <c r="PH474" s="358"/>
      <c r="PI474" s="358"/>
      <c r="PJ474" s="358"/>
      <c r="PK474" s="358"/>
      <c r="PL474" s="358"/>
      <c r="PM474" s="358"/>
      <c r="PN474" s="358"/>
      <c r="PO474" s="358"/>
      <c r="PP474" s="358"/>
      <c r="PQ474" s="358"/>
      <c r="PR474" s="358"/>
      <c r="PS474" s="358"/>
      <c r="PT474" s="358"/>
      <c r="PU474" s="358"/>
      <c r="PV474" s="358"/>
      <c r="PW474" s="358"/>
      <c r="PX474" s="358"/>
      <c r="PY474" s="358"/>
      <c r="PZ474" s="358"/>
      <c r="QA474" s="358"/>
      <c r="QB474" s="358"/>
      <c r="QC474" s="358"/>
      <c r="QD474" s="358"/>
      <c r="QE474" s="358"/>
      <c r="QF474" s="358"/>
      <c r="QG474" s="358"/>
      <c r="QH474" s="358"/>
      <c r="QI474" s="358"/>
      <c r="QJ474" s="358"/>
      <c r="QK474" s="358"/>
      <c r="QL474" s="358"/>
      <c r="QM474" s="358"/>
      <c r="QN474" s="358"/>
      <c r="QO474" s="358"/>
      <c r="QP474" s="358"/>
      <c r="QQ474" s="358"/>
      <c r="QR474" s="358"/>
      <c r="QS474" s="358"/>
      <c r="QT474" s="358"/>
      <c r="QU474" s="358"/>
      <c r="QV474" s="358"/>
      <c r="QW474" s="358"/>
      <c r="QX474" s="358"/>
      <c r="QY474" s="358"/>
      <c r="QZ474" s="358"/>
      <c r="RA474" s="358"/>
      <c r="RB474" s="358"/>
      <c r="RC474" s="358"/>
      <c r="RD474" s="358"/>
      <c r="RE474" s="358"/>
      <c r="RF474" s="358"/>
      <c r="RG474" s="358"/>
      <c r="RH474" s="358"/>
      <c r="RI474" s="358"/>
      <c r="RJ474" s="358"/>
      <c r="RK474" s="358"/>
      <c r="RL474" s="358"/>
      <c r="RM474" s="358"/>
      <c r="RN474" s="358"/>
      <c r="RO474" s="358"/>
      <c r="RP474" s="358"/>
      <c r="RQ474" s="358"/>
      <c r="RR474" s="358"/>
      <c r="RS474" s="358"/>
      <c r="RT474" s="358"/>
      <c r="RU474" s="358"/>
      <c r="RV474" s="358"/>
      <c r="RW474" s="358"/>
      <c r="RX474" s="358"/>
      <c r="RY474" s="358"/>
      <c r="RZ474" s="358"/>
      <c r="SA474" s="358"/>
      <c r="SB474" s="358"/>
      <c r="SC474" s="358"/>
      <c r="SD474" s="358"/>
      <c r="SE474" s="358"/>
      <c r="SF474" s="358"/>
      <c r="SG474" s="358"/>
      <c r="SH474" s="358"/>
      <c r="SI474" s="358"/>
      <c r="SJ474" s="358"/>
      <c r="SK474" s="358"/>
      <c r="SL474" s="358"/>
      <c r="SM474" s="358"/>
      <c r="SN474" s="358"/>
      <c r="SO474" s="358"/>
      <c r="SP474" s="358"/>
      <c r="SQ474" s="358"/>
      <c r="SR474" s="358"/>
      <c r="SS474" s="358"/>
      <c r="ST474" s="358"/>
      <c r="SU474" s="358"/>
      <c r="SV474" s="358"/>
      <c r="SW474" s="358"/>
      <c r="SX474" s="358"/>
      <c r="SY474" s="358"/>
      <c r="SZ474" s="358"/>
      <c r="TA474" s="358"/>
      <c r="TB474" s="358"/>
      <c r="TC474" s="358"/>
      <c r="TD474" s="358"/>
      <c r="TE474" s="358"/>
      <c r="TF474" s="358"/>
      <c r="TG474" s="358"/>
      <c r="TH474" s="358"/>
      <c r="TI474" s="358"/>
      <c r="TJ474" s="358"/>
      <c r="TK474" s="358"/>
      <c r="TL474" s="358"/>
      <c r="TM474" s="358"/>
      <c r="TN474" s="358"/>
      <c r="TO474" s="358"/>
      <c r="TP474" s="358"/>
      <c r="TQ474" s="358"/>
      <c r="TR474" s="358"/>
      <c r="TS474" s="358"/>
      <c r="TT474" s="358"/>
      <c r="TU474" s="358"/>
      <c r="TV474" s="358"/>
      <c r="TW474" s="358"/>
      <c r="TX474" s="358"/>
      <c r="TY474" s="358"/>
      <c r="TZ474" s="358"/>
      <c r="UA474" s="358"/>
      <c r="UB474" s="358"/>
      <c r="UC474" s="358"/>
      <c r="UD474" s="358"/>
      <c r="UE474" s="358"/>
      <c r="UF474" s="358"/>
      <c r="UG474" s="358"/>
      <c r="UH474" s="358"/>
      <c r="UI474" s="358"/>
      <c r="UJ474" s="358"/>
      <c r="UK474" s="358"/>
      <c r="UL474" s="358"/>
      <c r="UM474" s="358"/>
      <c r="UN474" s="358"/>
      <c r="UO474" s="358"/>
      <c r="UP474" s="358"/>
      <c r="UQ474" s="358"/>
      <c r="UR474" s="358"/>
      <c r="US474" s="358"/>
      <c r="UT474" s="358"/>
      <c r="UU474" s="358"/>
      <c r="UV474" s="358"/>
      <c r="UW474" s="358"/>
      <c r="UX474" s="358"/>
      <c r="UY474" s="358"/>
      <c r="UZ474" s="358"/>
      <c r="VA474" s="358"/>
      <c r="VB474" s="358"/>
      <c r="VC474" s="358"/>
      <c r="VD474" s="358"/>
      <c r="VE474" s="358"/>
      <c r="VF474" s="358"/>
      <c r="VG474" s="358"/>
      <c r="VH474" s="358"/>
      <c r="VI474" s="358"/>
      <c r="VJ474" s="358"/>
      <c r="VK474" s="358"/>
      <c r="VL474" s="358"/>
      <c r="VM474" s="358"/>
      <c r="VN474" s="358"/>
      <c r="VO474" s="358"/>
      <c r="VP474" s="358"/>
      <c r="VQ474" s="358"/>
      <c r="VR474" s="358"/>
      <c r="VS474" s="358"/>
      <c r="VT474" s="358"/>
      <c r="VU474" s="358"/>
      <c r="VV474" s="358"/>
      <c r="VW474" s="358"/>
      <c r="VX474" s="358"/>
      <c r="VY474" s="358"/>
      <c r="VZ474" s="358"/>
      <c r="WA474" s="358"/>
      <c r="WB474" s="358"/>
      <c r="WC474" s="358"/>
      <c r="WD474" s="358"/>
      <c r="WE474" s="358"/>
      <c r="WF474" s="358"/>
      <c r="WG474" s="358"/>
      <c r="WH474" s="358"/>
    </row>
    <row r="475" spans="1:606" s="357" customFormat="1" ht="29.25" customHeight="1">
      <c r="A475" s="359"/>
      <c r="B475" s="181"/>
      <c r="C475" s="221"/>
      <c r="D475" s="180"/>
      <c r="E475" s="454"/>
      <c r="F475" s="473"/>
      <c r="G475" s="902"/>
      <c r="H475" s="473"/>
      <c r="I475" s="603" t="s">
        <v>0</v>
      </c>
      <c r="J475" s="603" t="s">
        <v>544</v>
      </c>
      <c r="K475" s="603" t="s">
        <v>1040</v>
      </c>
      <c r="L475" s="603" t="s">
        <v>5</v>
      </c>
      <c r="M475" s="604">
        <v>3132900</v>
      </c>
      <c r="N475" s="604">
        <v>3132900</v>
      </c>
      <c r="O475" s="604">
        <v>3408500</v>
      </c>
      <c r="P475" s="605">
        <v>0</v>
      </c>
      <c r="Q475" s="606">
        <v>0</v>
      </c>
      <c r="R475" s="606">
        <v>0</v>
      </c>
      <c r="S475" s="364">
        <v>3</v>
      </c>
      <c r="BF475" s="358"/>
      <c r="BG475" s="358"/>
      <c r="BH475" s="358"/>
      <c r="BI475" s="358"/>
      <c r="BJ475" s="358"/>
      <c r="BK475" s="358"/>
      <c r="BL475" s="358"/>
      <c r="BM475" s="358"/>
      <c r="BN475" s="358"/>
      <c r="BO475" s="358"/>
      <c r="BP475" s="358"/>
      <c r="BQ475" s="358"/>
      <c r="BR475" s="358"/>
      <c r="BS475" s="358"/>
      <c r="BT475" s="358"/>
      <c r="BU475" s="358"/>
      <c r="BV475" s="358"/>
      <c r="BW475" s="358"/>
      <c r="BX475" s="358"/>
      <c r="BY475" s="358"/>
      <c r="BZ475" s="358"/>
      <c r="CA475" s="358"/>
      <c r="CB475" s="358"/>
      <c r="CC475" s="358"/>
      <c r="CD475" s="358"/>
      <c r="CE475" s="358"/>
      <c r="CF475" s="358"/>
      <c r="CG475" s="358"/>
      <c r="CH475" s="358"/>
      <c r="CI475" s="358"/>
      <c r="CJ475" s="358"/>
      <c r="CK475" s="358"/>
      <c r="CL475" s="358"/>
      <c r="CM475" s="358"/>
      <c r="CN475" s="358"/>
      <c r="CO475" s="358"/>
      <c r="CP475" s="358"/>
      <c r="CQ475" s="358"/>
      <c r="CR475" s="358"/>
      <c r="CS475" s="358"/>
      <c r="CT475" s="358"/>
      <c r="CU475" s="358"/>
      <c r="CV475" s="358"/>
      <c r="CW475" s="358"/>
      <c r="CX475" s="358"/>
      <c r="CY475" s="358"/>
      <c r="CZ475" s="358"/>
      <c r="DA475" s="358"/>
      <c r="DB475" s="358"/>
      <c r="DC475" s="358"/>
      <c r="DD475" s="358"/>
      <c r="DE475" s="358"/>
      <c r="DF475" s="358"/>
      <c r="DG475" s="358"/>
      <c r="DH475" s="358"/>
      <c r="DI475" s="358"/>
      <c r="DJ475" s="358"/>
      <c r="DK475" s="358"/>
      <c r="DL475" s="358"/>
      <c r="DM475" s="358"/>
      <c r="DN475" s="358"/>
      <c r="DO475" s="358"/>
      <c r="DP475" s="358"/>
      <c r="DQ475" s="358"/>
      <c r="DR475" s="358"/>
      <c r="DS475" s="358"/>
      <c r="DT475" s="358"/>
      <c r="DU475" s="358"/>
      <c r="DV475" s="358"/>
      <c r="DW475" s="358"/>
      <c r="DX475" s="358"/>
      <c r="DY475" s="358"/>
      <c r="DZ475" s="358"/>
      <c r="EA475" s="358"/>
      <c r="EB475" s="358"/>
      <c r="EC475" s="358"/>
      <c r="ED475" s="358"/>
      <c r="EE475" s="358"/>
      <c r="EF475" s="358"/>
      <c r="EG475" s="358"/>
      <c r="EH475" s="358"/>
      <c r="EI475" s="358"/>
      <c r="EJ475" s="358"/>
      <c r="EK475" s="358"/>
      <c r="EL475" s="358"/>
      <c r="EM475" s="358"/>
      <c r="EN475" s="358"/>
      <c r="EO475" s="358"/>
      <c r="EP475" s="358"/>
      <c r="EQ475" s="358"/>
      <c r="ER475" s="358"/>
      <c r="ES475" s="358"/>
      <c r="ET475" s="358"/>
      <c r="EU475" s="358"/>
      <c r="EV475" s="358"/>
      <c r="EW475" s="358"/>
      <c r="EX475" s="358"/>
      <c r="EY475" s="358"/>
      <c r="EZ475" s="358"/>
      <c r="FA475" s="358"/>
      <c r="FB475" s="358"/>
      <c r="FC475" s="358"/>
      <c r="FD475" s="358"/>
      <c r="FE475" s="358"/>
      <c r="FF475" s="358"/>
      <c r="FG475" s="358"/>
      <c r="FH475" s="358"/>
      <c r="FI475" s="358"/>
      <c r="FJ475" s="358"/>
      <c r="FK475" s="358"/>
      <c r="FL475" s="358"/>
      <c r="FM475" s="358"/>
      <c r="FN475" s="358"/>
      <c r="FO475" s="358"/>
      <c r="FP475" s="358"/>
      <c r="FQ475" s="358"/>
      <c r="FR475" s="358"/>
      <c r="FS475" s="358"/>
      <c r="FT475" s="358"/>
      <c r="FU475" s="358"/>
      <c r="FV475" s="358"/>
      <c r="FW475" s="358"/>
      <c r="FX475" s="358"/>
      <c r="FY475" s="358"/>
      <c r="FZ475" s="358"/>
      <c r="GA475" s="358"/>
      <c r="GB475" s="358"/>
      <c r="GC475" s="358"/>
      <c r="GD475" s="358"/>
      <c r="GE475" s="358"/>
      <c r="GF475" s="358"/>
      <c r="GG475" s="358"/>
      <c r="GH475" s="358"/>
      <c r="GI475" s="358"/>
      <c r="GJ475" s="358"/>
      <c r="GK475" s="358"/>
      <c r="GL475" s="358"/>
      <c r="GM475" s="358"/>
      <c r="GN475" s="358"/>
      <c r="GO475" s="358"/>
      <c r="GP475" s="358"/>
      <c r="GQ475" s="358"/>
      <c r="GR475" s="358"/>
      <c r="GS475" s="358"/>
      <c r="GT475" s="358"/>
      <c r="GU475" s="358"/>
      <c r="GV475" s="358"/>
      <c r="GW475" s="358"/>
      <c r="GX475" s="358"/>
      <c r="GY475" s="358"/>
      <c r="GZ475" s="358"/>
      <c r="HA475" s="358"/>
      <c r="HB475" s="358"/>
      <c r="HC475" s="358"/>
      <c r="HD475" s="358"/>
      <c r="HE475" s="358"/>
      <c r="HF475" s="358"/>
      <c r="HG475" s="358"/>
      <c r="HH475" s="358"/>
      <c r="HI475" s="358"/>
      <c r="HJ475" s="358"/>
      <c r="HK475" s="358"/>
      <c r="HL475" s="358"/>
      <c r="HM475" s="358"/>
      <c r="HN475" s="358"/>
      <c r="HO475" s="358"/>
      <c r="HP475" s="358"/>
      <c r="HQ475" s="358"/>
      <c r="HR475" s="358"/>
      <c r="HS475" s="358"/>
      <c r="HT475" s="358"/>
      <c r="HU475" s="358"/>
      <c r="HV475" s="358"/>
      <c r="HW475" s="358"/>
      <c r="HX475" s="358"/>
      <c r="HY475" s="358"/>
      <c r="HZ475" s="358"/>
      <c r="IA475" s="358"/>
      <c r="IB475" s="358"/>
      <c r="IC475" s="358"/>
      <c r="ID475" s="358"/>
      <c r="IE475" s="358"/>
      <c r="IF475" s="358"/>
      <c r="IG475" s="358"/>
      <c r="IH475" s="358"/>
      <c r="II475" s="358"/>
      <c r="IJ475" s="358"/>
      <c r="IK475" s="358"/>
      <c r="IL475" s="358"/>
      <c r="IM475" s="358"/>
      <c r="IN475" s="358"/>
      <c r="IO475" s="358"/>
      <c r="IP475" s="358"/>
      <c r="IQ475" s="358"/>
      <c r="IR475" s="358"/>
      <c r="IS475" s="358"/>
      <c r="IT475" s="358"/>
      <c r="IU475" s="358"/>
      <c r="IV475" s="358"/>
      <c r="IW475" s="358"/>
      <c r="IX475" s="358"/>
      <c r="IY475" s="358"/>
      <c r="IZ475" s="358"/>
      <c r="JA475" s="358"/>
      <c r="JB475" s="358"/>
      <c r="JC475" s="358"/>
      <c r="JD475" s="358"/>
      <c r="JE475" s="358"/>
      <c r="JF475" s="358"/>
      <c r="JG475" s="358"/>
      <c r="JH475" s="358"/>
      <c r="JI475" s="358"/>
      <c r="JJ475" s="358"/>
      <c r="JK475" s="358"/>
      <c r="JL475" s="358"/>
      <c r="JM475" s="358"/>
      <c r="JN475" s="358"/>
      <c r="JO475" s="358"/>
      <c r="JP475" s="358"/>
      <c r="JQ475" s="358"/>
      <c r="JR475" s="358"/>
      <c r="JS475" s="358"/>
      <c r="JT475" s="358"/>
      <c r="JU475" s="358"/>
      <c r="JV475" s="358"/>
      <c r="JW475" s="358"/>
      <c r="JX475" s="358"/>
      <c r="JY475" s="358"/>
      <c r="JZ475" s="358"/>
      <c r="KA475" s="358"/>
      <c r="KB475" s="358"/>
      <c r="KC475" s="358"/>
      <c r="KD475" s="358"/>
      <c r="KE475" s="358"/>
      <c r="KF475" s="358"/>
      <c r="KG475" s="358"/>
      <c r="KH475" s="358"/>
      <c r="KI475" s="358"/>
      <c r="KJ475" s="358"/>
      <c r="KK475" s="358"/>
      <c r="KL475" s="358"/>
      <c r="KM475" s="358"/>
      <c r="KN475" s="358"/>
      <c r="KO475" s="358"/>
      <c r="KP475" s="358"/>
      <c r="KQ475" s="358"/>
      <c r="KR475" s="358"/>
      <c r="KS475" s="358"/>
      <c r="KT475" s="358"/>
      <c r="KU475" s="358"/>
      <c r="KV475" s="358"/>
      <c r="KW475" s="358"/>
      <c r="KX475" s="358"/>
      <c r="KY475" s="358"/>
      <c r="KZ475" s="358"/>
      <c r="LA475" s="358"/>
      <c r="LB475" s="358"/>
      <c r="LC475" s="358"/>
      <c r="LD475" s="358"/>
      <c r="LE475" s="358"/>
      <c r="LF475" s="358"/>
      <c r="LG475" s="358"/>
      <c r="LH475" s="358"/>
      <c r="LI475" s="358"/>
      <c r="LJ475" s="358"/>
      <c r="LK475" s="358"/>
      <c r="LL475" s="358"/>
      <c r="LM475" s="358"/>
      <c r="LN475" s="358"/>
      <c r="LO475" s="358"/>
      <c r="LP475" s="358"/>
      <c r="LQ475" s="358"/>
      <c r="LR475" s="358"/>
      <c r="LS475" s="358"/>
      <c r="LT475" s="358"/>
      <c r="LU475" s="358"/>
      <c r="LV475" s="358"/>
      <c r="LW475" s="358"/>
      <c r="LX475" s="358"/>
      <c r="LY475" s="358"/>
      <c r="LZ475" s="358"/>
      <c r="MA475" s="358"/>
      <c r="MB475" s="358"/>
      <c r="MC475" s="358"/>
      <c r="MD475" s="358"/>
      <c r="ME475" s="358"/>
      <c r="MF475" s="358"/>
      <c r="MG475" s="358"/>
      <c r="MH475" s="358"/>
      <c r="MI475" s="358"/>
      <c r="MJ475" s="358"/>
      <c r="MK475" s="358"/>
      <c r="ML475" s="358"/>
      <c r="MM475" s="358"/>
      <c r="MN475" s="358"/>
      <c r="MO475" s="358"/>
      <c r="MP475" s="358"/>
      <c r="MQ475" s="358"/>
      <c r="MR475" s="358"/>
      <c r="MS475" s="358"/>
      <c r="MT475" s="358"/>
      <c r="MU475" s="358"/>
      <c r="MV475" s="358"/>
      <c r="MW475" s="358"/>
      <c r="MX475" s="358"/>
      <c r="MY475" s="358"/>
      <c r="MZ475" s="358"/>
      <c r="NA475" s="358"/>
      <c r="NB475" s="358"/>
      <c r="NC475" s="358"/>
      <c r="ND475" s="358"/>
      <c r="NE475" s="358"/>
      <c r="NF475" s="358"/>
      <c r="NG475" s="358"/>
      <c r="NH475" s="358"/>
      <c r="NI475" s="358"/>
      <c r="NJ475" s="358"/>
      <c r="NK475" s="358"/>
      <c r="NL475" s="358"/>
      <c r="NM475" s="358"/>
      <c r="NN475" s="358"/>
      <c r="NO475" s="358"/>
      <c r="NP475" s="358"/>
      <c r="NQ475" s="358"/>
      <c r="NR475" s="358"/>
      <c r="NS475" s="358"/>
      <c r="NT475" s="358"/>
      <c r="NU475" s="358"/>
      <c r="NV475" s="358"/>
      <c r="NW475" s="358"/>
      <c r="NX475" s="358"/>
      <c r="NY475" s="358"/>
      <c r="NZ475" s="358"/>
      <c r="OA475" s="358"/>
      <c r="OB475" s="358"/>
      <c r="OC475" s="358"/>
      <c r="OD475" s="358"/>
      <c r="OE475" s="358"/>
      <c r="OF475" s="358"/>
      <c r="OG475" s="358"/>
      <c r="OH475" s="358"/>
      <c r="OI475" s="358"/>
      <c r="OJ475" s="358"/>
      <c r="OK475" s="358"/>
      <c r="OL475" s="358"/>
      <c r="OM475" s="358"/>
      <c r="ON475" s="358"/>
      <c r="OO475" s="358"/>
      <c r="OP475" s="358"/>
      <c r="OQ475" s="358"/>
      <c r="OR475" s="358"/>
      <c r="OS475" s="358"/>
      <c r="OT475" s="358"/>
      <c r="OU475" s="358"/>
      <c r="OV475" s="358"/>
      <c r="OW475" s="358"/>
      <c r="OX475" s="358"/>
      <c r="OY475" s="358"/>
      <c r="OZ475" s="358"/>
      <c r="PA475" s="358"/>
      <c r="PB475" s="358"/>
      <c r="PC475" s="358"/>
      <c r="PD475" s="358"/>
      <c r="PE475" s="358"/>
      <c r="PF475" s="358"/>
      <c r="PG475" s="358"/>
      <c r="PH475" s="358"/>
      <c r="PI475" s="358"/>
      <c r="PJ475" s="358"/>
      <c r="PK475" s="358"/>
      <c r="PL475" s="358"/>
      <c r="PM475" s="358"/>
      <c r="PN475" s="358"/>
      <c r="PO475" s="358"/>
      <c r="PP475" s="358"/>
      <c r="PQ475" s="358"/>
      <c r="PR475" s="358"/>
      <c r="PS475" s="358"/>
      <c r="PT475" s="358"/>
      <c r="PU475" s="358"/>
      <c r="PV475" s="358"/>
      <c r="PW475" s="358"/>
      <c r="PX475" s="358"/>
      <c r="PY475" s="358"/>
      <c r="PZ475" s="358"/>
      <c r="QA475" s="358"/>
      <c r="QB475" s="358"/>
      <c r="QC475" s="358"/>
      <c r="QD475" s="358"/>
      <c r="QE475" s="358"/>
      <c r="QF475" s="358"/>
      <c r="QG475" s="358"/>
      <c r="QH475" s="358"/>
      <c r="QI475" s="358"/>
      <c r="QJ475" s="358"/>
      <c r="QK475" s="358"/>
      <c r="QL475" s="358"/>
      <c r="QM475" s="358"/>
      <c r="QN475" s="358"/>
      <c r="QO475" s="358"/>
      <c r="QP475" s="358"/>
      <c r="QQ475" s="358"/>
      <c r="QR475" s="358"/>
      <c r="QS475" s="358"/>
      <c r="QT475" s="358"/>
      <c r="QU475" s="358"/>
      <c r="QV475" s="358"/>
      <c r="QW475" s="358"/>
      <c r="QX475" s="358"/>
      <c r="QY475" s="358"/>
      <c r="QZ475" s="358"/>
      <c r="RA475" s="358"/>
      <c r="RB475" s="358"/>
      <c r="RC475" s="358"/>
      <c r="RD475" s="358"/>
      <c r="RE475" s="358"/>
      <c r="RF475" s="358"/>
      <c r="RG475" s="358"/>
      <c r="RH475" s="358"/>
      <c r="RI475" s="358"/>
      <c r="RJ475" s="358"/>
      <c r="RK475" s="358"/>
      <c r="RL475" s="358"/>
      <c r="RM475" s="358"/>
      <c r="RN475" s="358"/>
      <c r="RO475" s="358"/>
      <c r="RP475" s="358"/>
      <c r="RQ475" s="358"/>
      <c r="RR475" s="358"/>
      <c r="RS475" s="358"/>
      <c r="RT475" s="358"/>
      <c r="RU475" s="358"/>
      <c r="RV475" s="358"/>
      <c r="RW475" s="358"/>
      <c r="RX475" s="358"/>
      <c r="RY475" s="358"/>
      <c r="RZ475" s="358"/>
      <c r="SA475" s="358"/>
      <c r="SB475" s="358"/>
      <c r="SC475" s="358"/>
      <c r="SD475" s="358"/>
      <c r="SE475" s="358"/>
      <c r="SF475" s="358"/>
      <c r="SG475" s="358"/>
      <c r="SH475" s="358"/>
      <c r="SI475" s="358"/>
      <c r="SJ475" s="358"/>
      <c r="SK475" s="358"/>
      <c r="SL475" s="358"/>
      <c r="SM475" s="358"/>
      <c r="SN475" s="358"/>
      <c r="SO475" s="358"/>
      <c r="SP475" s="358"/>
      <c r="SQ475" s="358"/>
      <c r="SR475" s="358"/>
      <c r="SS475" s="358"/>
      <c r="ST475" s="358"/>
      <c r="SU475" s="358"/>
      <c r="SV475" s="358"/>
      <c r="SW475" s="358"/>
      <c r="SX475" s="358"/>
      <c r="SY475" s="358"/>
      <c r="SZ475" s="358"/>
      <c r="TA475" s="358"/>
      <c r="TB475" s="358"/>
      <c r="TC475" s="358"/>
      <c r="TD475" s="358"/>
      <c r="TE475" s="358"/>
      <c r="TF475" s="358"/>
      <c r="TG475" s="358"/>
      <c r="TH475" s="358"/>
      <c r="TI475" s="358"/>
      <c r="TJ475" s="358"/>
      <c r="TK475" s="358"/>
      <c r="TL475" s="358"/>
      <c r="TM475" s="358"/>
      <c r="TN475" s="358"/>
      <c r="TO475" s="358"/>
      <c r="TP475" s="358"/>
      <c r="TQ475" s="358"/>
      <c r="TR475" s="358"/>
      <c r="TS475" s="358"/>
      <c r="TT475" s="358"/>
      <c r="TU475" s="358"/>
      <c r="TV475" s="358"/>
      <c r="TW475" s="358"/>
      <c r="TX475" s="358"/>
      <c r="TY475" s="358"/>
      <c r="TZ475" s="358"/>
      <c r="UA475" s="358"/>
      <c r="UB475" s="358"/>
      <c r="UC475" s="358"/>
      <c r="UD475" s="358"/>
      <c r="UE475" s="358"/>
      <c r="UF475" s="358"/>
      <c r="UG475" s="358"/>
      <c r="UH475" s="358"/>
      <c r="UI475" s="358"/>
      <c r="UJ475" s="358"/>
      <c r="UK475" s="358"/>
      <c r="UL475" s="358"/>
      <c r="UM475" s="358"/>
      <c r="UN475" s="358"/>
      <c r="UO475" s="358"/>
      <c r="UP475" s="358"/>
      <c r="UQ475" s="358"/>
      <c r="UR475" s="358"/>
      <c r="US475" s="358"/>
      <c r="UT475" s="358"/>
      <c r="UU475" s="358"/>
      <c r="UV475" s="358"/>
      <c r="UW475" s="358"/>
      <c r="UX475" s="358"/>
      <c r="UY475" s="358"/>
      <c r="UZ475" s="358"/>
      <c r="VA475" s="358"/>
      <c r="VB475" s="358"/>
      <c r="VC475" s="358"/>
      <c r="VD475" s="358"/>
      <c r="VE475" s="358"/>
      <c r="VF475" s="358"/>
      <c r="VG475" s="358"/>
      <c r="VH475" s="358"/>
      <c r="VI475" s="358"/>
      <c r="VJ475" s="358"/>
      <c r="VK475" s="358"/>
      <c r="VL475" s="358"/>
      <c r="VM475" s="358"/>
      <c r="VN475" s="358"/>
      <c r="VO475" s="358"/>
      <c r="VP475" s="358"/>
      <c r="VQ475" s="358"/>
      <c r="VR475" s="358"/>
      <c r="VS475" s="358"/>
      <c r="VT475" s="358"/>
      <c r="VU475" s="358"/>
      <c r="VV475" s="358"/>
      <c r="VW475" s="358"/>
      <c r="VX475" s="358"/>
      <c r="VY475" s="358"/>
      <c r="VZ475" s="358"/>
      <c r="WA475" s="358"/>
      <c r="WB475" s="358"/>
      <c r="WC475" s="358"/>
      <c r="WD475" s="358"/>
      <c r="WE475" s="358"/>
      <c r="WF475" s="358"/>
      <c r="WG475" s="358"/>
      <c r="WH475" s="358"/>
    </row>
    <row r="476" spans="1:606" s="357" customFormat="1" ht="30" customHeight="1">
      <c r="A476" s="359"/>
      <c r="B476" s="330" t="s">
        <v>1041</v>
      </c>
      <c r="C476" s="221"/>
      <c r="D476" s="180"/>
      <c r="E476" s="454"/>
      <c r="F476" s="473"/>
      <c r="G476" s="902"/>
      <c r="H476" s="473"/>
      <c r="I476" s="603" t="s">
        <v>0</v>
      </c>
      <c r="J476" s="603" t="s">
        <v>544</v>
      </c>
      <c r="K476" s="603" t="s">
        <v>1040</v>
      </c>
      <c r="L476" s="603" t="s">
        <v>5</v>
      </c>
      <c r="M476" s="604">
        <v>63900</v>
      </c>
      <c r="N476" s="604">
        <v>63900</v>
      </c>
      <c r="O476" s="604">
        <v>69600</v>
      </c>
      <c r="P476" s="605">
        <v>0</v>
      </c>
      <c r="Q476" s="606">
        <v>0</v>
      </c>
      <c r="R476" s="606">
        <v>0</v>
      </c>
      <c r="S476" s="364">
        <v>3</v>
      </c>
      <c r="BF476" s="358"/>
      <c r="BG476" s="358"/>
      <c r="BH476" s="358"/>
      <c r="BI476" s="358"/>
      <c r="BJ476" s="358"/>
      <c r="BK476" s="358"/>
      <c r="BL476" s="358"/>
      <c r="BM476" s="358"/>
      <c r="BN476" s="358"/>
      <c r="BO476" s="358"/>
      <c r="BP476" s="358"/>
      <c r="BQ476" s="358"/>
      <c r="BR476" s="358"/>
      <c r="BS476" s="358"/>
      <c r="BT476" s="358"/>
      <c r="BU476" s="358"/>
      <c r="BV476" s="358"/>
      <c r="BW476" s="358"/>
      <c r="BX476" s="358"/>
      <c r="BY476" s="358"/>
      <c r="BZ476" s="358"/>
      <c r="CA476" s="358"/>
      <c r="CB476" s="358"/>
      <c r="CC476" s="358"/>
      <c r="CD476" s="358"/>
      <c r="CE476" s="358"/>
      <c r="CF476" s="358"/>
      <c r="CG476" s="358"/>
      <c r="CH476" s="358"/>
      <c r="CI476" s="358"/>
      <c r="CJ476" s="358"/>
      <c r="CK476" s="358"/>
      <c r="CL476" s="358"/>
      <c r="CM476" s="358"/>
      <c r="CN476" s="358"/>
      <c r="CO476" s="358"/>
      <c r="CP476" s="358"/>
      <c r="CQ476" s="358"/>
      <c r="CR476" s="358"/>
      <c r="CS476" s="358"/>
      <c r="CT476" s="358"/>
      <c r="CU476" s="358"/>
      <c r="CV476" s="358"/>
      <c r="CW476" s="358"/>
      <c r="CX476" s="358"/>
      <c r="CY476" s="358"/>
      <c r="CZ476" s="358"/>
      <c r="DA476" s="358"/>
      <c r="DB476" s="358"/>
      <c r="DC476" s="358"/>
      <c r="DD476" s="358"/>
      <c r="DE476" s="358"/>
      <c r="DF476" s="358"/>
      <c r="DG476" s="358"/>
      <c r="DH476" s="358"/>
      <c r="DI476" s="358"/>
      <c r="DJ476" s="358"/>
      <c r="DK476" s="358"/>
      <c r="DL476" s="358"/>
      <c r="DM476" s="358"/>
      <c r="DN476" s="358"/>
      <c r="DO476" s="358"/>
      <c r="DP476" s="358"/>
      <c r="DQ476" s="358"/>
      <c r="DR476" s="358"/>
      <c r="DS476" s="358"/>
      <c r="DT476" s="358"/>
      <c r="DU476" s="358"/>
      <c r="DV476" s="358"/>
      <c r="DW476" s="358"/>
      <c r="DX476" s="358"/>
      <c r="DY476" s="358"/>
      <c r="DZ476" s="358"/>
      <c r="EA476" s="358"/>
      <c r="EB476" s="358"/>
      <c r="EC476" s="358"/>
      <c r="ED476" s="358"/>
      <c r="EE476" s="358"/>
      <c r="EF476" s="358"/>
      <c r="EG476" s="358"/>
      <c r="EH476" s="358"/>
      <c r="EI476" s="358"/>
      <c r="EJ476" s="358"/>
      <c r="EK476" s="358"/>
      <c r="EL476" s="358"/>
      <c r="EM476" s="358"/>
      <c r="EN476" s="358"/>
      <c r="EO476" s="358"/>
      <c r="EP476" s="358"/>
      <c r="EQ476" s="358"/>
      <c r="ER476" s="358"/>
      <c r="ES476" s="358"/>
      <c r="ET476" s="358"/>
      <c r="EU476" s="358"/>
      <c r="EV476" s="358"/>
      <c r="EW476" s="358"/>
      <c r="EX476" s="358"/>
      <c r="EY476" s="358"/>
      <c r="EZ476" s="358"/>
      <c r="FA476" s="358"/>
      <c r="FB476" s="358"/>
      <c r="FC476" s="358"/>
      <c r="FD476" s="358"/>
      <c r="FE476" s="358"/>
      <c r="FF476" s="358"/>
      <c r="FG476" s="358"/>
      <c r="FH476" s="358"/>
      <c r="FI476" s="358"/>
      <c r="FJ476" s="358"/>
      <c r="FK476" s="358"/>
      <c r="FL476" s="358"/>
      <c r="FM476" s="358"/>
      <c r="FN476" s="358"/>
      <c r="FO476" s="358"/>
      <c r="FP476" s="358"/>
      <c r="FQ476" s="358"/>
      <c r="FR476" s="358"/>
      <c r="FS476" s="358"/>
      <c r="FT476" s="358"/>
      <c r="FU476" s="358"/>
      <c r="FV476" s="358"/>
      <c r="FW476" s="358"/>
      <c r="FX476" s="358"/>
      <c r="FY476" s="358"/>
      <c r="FZ476" s="358"/>
      <c r="GA476" s="358"/>
      <c r="GB476" s="358"/>
      <c r="GC476" s="358"/>
      <c r="GD476" s="358"/>
      <c r="GE476" s="358"/>
      <c r="GF476" s="358"/>
      <c r="GG476" s="358"/>
      <c r="GH476" s="358"/>
      <c r="GI476" s="358"/>
      <c r="GJ476" s="358"/>
      <c r="GK476" s="358"/>
      <c r="GL476" s="358"/>
      <c r="GM476" s="358"/>
      <c r="GN476" s="358"/>
      <c r="GO476" s="358"/>
      <c r="GP476" s="358"/>
      <c r="GQ476" s="358"/>
      <c r="GR476" s="358"/>
      <c r="GS476" s="358"/>
      <c r="GT476" s="358"/>
      <c r="GU476" s="358"/>
      <c r="GV476" s="358"/>
      <c r="GW476" s="358"/>
      <c r="GX476" s="358"/>
      <c r="GY476" s="358"/>
      <c r="GZ476" s="358"/>
      <c r="HA476" s="358"/>
      <c r="HB476" s="358"/>
      <c r="HC476" s="358"/>
      <c r="HD476" s="358"/>
      <c r="HE476" s="358"/>
      <c r="HF476" s="358"/>
      <c r="HG476" s="358"/>
      <c r="HH476" s="358"/>
      <c r="HI476" s="358"/>
      <c r="HJ476" s="358"/>
      <c r="HK476" s="358"/>
      <c r="HL476" s="358"/>
      <c r="HM476" s="358"/>
      <c r="HN476" s="358"/>
      <c r="HO476" s="358"/>
      <c r="HP476" s="358"/>
      <c r="HQ476" s="358"/>
      <c r="HR476" s="358"/>
      <c r="HS476" s="358"/>
      <c r="HT476" s="358"/>
      <c r="HU476" s="358"/>
      <c r="HV476" s="358"/>
      <c r="HW476" s="358"/>
      <c r="HX476" s="358"/>
      <c r="HY476" s="358"/>
      <c r="HZ476" s="358"/>
      <c r="IA476" s="358"/>
      <c r="IB476" s="358"/>
      <c r="IC476" s="358"/>
      <c r="ID476" s="358"/>
      <c r="IE476" s="358"/>
      <c r="IF476" s="358"/>
      <c r="IG476" s="358"/>
      <c r="IH476" s="358"/>
      <c r="II476" s="358"/>
      <c r="IJ476" s="358"/>
      <c r="IK476" s="358"/>
      <c r="IL476" s="358"/>
      <c r="IM476" s="358"/>
      <c r="IN476" s="358"/>
      <c r="IO476" s="358"/>
      <c r="IP476" s="358"/>
      <c r="IQ476" s="358"/>
      <c r="IR476" s="358"/>
      <c r="IS476" s="358"/>
      <c r="IT476" s="358"/>
      <c r="IU476" s="358"/>
      <c r="IV476" s="358"/>
      <c r="IW476" s="358"/>
      <c r="IX476" s="358"/>
      <c r="IY476" s="358"/>
      <c r="IZ476" s="358"/>
      <c r="JA476" s="358"/>
      <c r="JB476" s="358"/>
      <c r="JC476" s="358"/>
      <c r="JD476" s="358"/>
      <c r="JE476" s="358"/>
      <c r="JF476" s="358"/>
      <c r="JG476" s="358"/>
      <c r="JH476" s="358"/>
      <c r="JI476" s="358"/>
      <c r="JJ476" s="358"/>
      <c r="JK476" s="358"/>
      <c r="JL476" s="358"/>
      <c r="JM476" s="358"/>
      <c r="JN476" s="358"/>
      <c r="JO476" s="358"/>
      <c r="JP476" s="358"/>
      <c r="JQ476" s="358"/>
      <c r="JR476" s="358"/>
      <c r="JS476" s="358"/>
      <c r="JT476" s="358"/>
      <c r="JU476" s="358"/>
      <c r="JV476" s="358"/>
      <c r="JW476" s="358"/>
      <c r="JX476" s="358"/>
      <c r="JY476" s="358"/>
      <c r="JZ476" s="358"/>
      <c r="KA476" s="358"/>
      <c r="KB476" s="358"/>
      <c r="KC476" s="358"/>
      <c r="KD476" s="358"/>
      <c r="KE476" s="358"/>
      <c r="KF476" s="358"/>
      <c r="KG476" s="358"/>
      <c r="KH476" s="358"/>
      <c r="KI476" s="358"/>
      <c r="KJ476" s="358"/>
      <c r="KK476" s="358"/>
      <c r="KL476" s="358"/>
      <c r="KM476" s="358"/>
      <c r="KN476" s="358"/>
      <c r="KO476" s="358"/>
      <c r="KP476" s="358"/>
      <c r="KQ476" s="358"/>
      <c r="KR476" s="358"/>
      <c r="KS476" s="358"/>
      <c r="KT476" s="358"/>
      <c r="KU476" s="358"/>
      <c r="KV476" s="358"/>
      <c r="KW476" s="358"/>
      <c r="KX476" s="358"/>
      <c r="KY476" s="358"/>
      <c r="KZ476" s="358"/>
      <c r="LA476" s="358"/>
      <c r="LB476" s="358"/>
      <c r="LC476" s="358"/>
      <c r="LD476" s="358"/>
      <c r="LE476" s="358"/>
      <c r="LF476" s="358"/>
      <c r="LG476" s="358"/>
      <c r="LH476" s="358"/>
      <c r="LI476" s="358"/>
      <c r="LJ476" s="358"/>
      <c r="LK476" s="358"/>
      <c r="LL476" s="358"/>
      <c r="LM476" s="358"/>
      <c r="LN476" s="358"/>
      <c r="LO476" s="358"/>
      <c r="LP476" s="358"/>
      <c r="LQ476" s="358"/>
      <c r="LR476" s="358"/>
      <c r="LS476" s="358"/>
      <c r="LT476" s="358"/>
      <c r="LU476" s="358"/>
      <c r="LV476" s="358"/>
      <c r="LW476" s="358"/>
      <c r="LX476" s="358"/>
      <c r="LY476" s="358"/>
      <c r="LZ476" s="358"/>
      <c r="MA476" s="358"/>
      <c r="MB476" s="358"/>
      <c r="MC476" s="358"/>
      <c r="MD476" s="358"/>
      <c r="ME476" s="358"/>
      <c r="MF476" s="358"/>
      <c r="MG476" s="358"/>
      <c r="MH476" s="358"/>
      <c r="MI476" s="358"/>
      <c r="MJ476" s="358"/>
      <c r="MK476" s="358"/>
      <c r="ML476" s="358"/>
      <c r="MM476" s="358"/>
      <c r="MN476" s="358"/>
      <c r="MO476" s="358"/>
      <c r="MP476" s="358"/>
      <c r="MQ476" s="358"/>
      <c r="MR476" s="358"/>
      <c r="MS476" s="358"/>
      <c r="MT476" s="358"/>
      <c r="MU476" s="358"/>
      <c r="MV476" s="358"/>
      <c r="MW476" s="358"/>
      <c r="MX476" s="358"/>
      <c r="MY476" s="358"/>
      <c r="MZ476" s="358"/>
      <c r="NA476" s="358"/>
      <c r="NB476" s="358"/>
      <c r="NC476" s="358"/>
      <c r="ND476" s="358"/>
      <c r="NE476" s="358"/>
      <c r="NF476" s="358"/>
      <c r="NG476" s="358"/>
      <c r="NH476" s="358"/>
      <c r="NI476" s="358"/>
      <c r="NJ476" s="358"/>
      <c r="NK476" s="358"/>
      <c r="NL476" s="358"/>
      <c r="NM476" s="358"/>
      <c r="NN476" s="358"/>
      <c r="NO476" s="358"/>
      <c r="NP476" s="358"/>
      <c r="NQ476" s="358"/>
      <c r="NR476" s="358"/>
      <c r="NS476" s="358"/>
      <c r="NT476" s="358"/>
      <c r="NU476" s="358"/>
      <c r="NV476" s="358"/>
      <c r="NW476" s="358"/>
      <c r="NX476" s="358"/>
      <c r="NY476" s="358"/>
      <c r="NZ476" s="358"/>
      <c r="OA476" s="358"/>
      <c r="OB476" s="358"/>
      <c r="OC476" s="358"/>
      <c r="OD476" s="358"/>
      <c r="OE476" s="358"/>
      <c r="OF476" s="358"/>
      <c r="OG476" s="358"/>
      <c r="OH476" s="358"/>
      <c r="OI476" s="358"/>
      <c r="OJ476" s="358"/>
      <c r="OK476" s="358"/>
      <c r="OL476" s="358"/>
      <c r="OM476" s="358"/>
      <c r="ON476" s="358"/>
      <c r="OO476" s="358"/>
      <c r="OP476" s="358"/>
      <c r="OQ476" s="358"/>
      <c r="OR476" s="358"/>
      <c r="OS476" s="358"/>
      <c r="OT476" s="358"/>
      <c r="OU476" s="358"/>
      <c r="OV476" s="358"/>
      <c r="OW476" s="358"/>
      <c r="OX476" s="358"/>
      <c r="OY476" s="358"/>
      <c r="OZ476" s="358"/>
      <c r="PA476" s="358"/>
      <c r="PB476" s="358"/>
      <c r="PC476" s="358"/>
      <c r="PD476" s="358"/>
      <c r="PE476" s="358"/>
      <c r="PF476" s="358"/>
      <c r="PG476" s="358"/>
      <c r="PH476" s="358"/>
      <c r="PI476" s="358"/>
      <c r="PJ476" s="358"/>
      <c r="PK476" s="358"/>
      <c r="PL476" s="358"/>
      <c r="PM476" s="358"/>
      <c r="PN476" s="358"/>
      <c r="PO476" s="358"/>
      <c r="PP476" s="358"/>
      <c r="PQ476" s="358"/>
      <c r="PR476" s="358"/>
      <c r="PS476" s="358"/>
      <c r="PT476" s="358"/>
      <c r="PU476" s="358"/>
      <c r="PV476" s="358"/>
      <c r="PW476" s="358"/>
      <c r="PX476" s="358"/>
      <c r="PY476" s="358"/>
      <c r="PZ476" s="358"/>
      <c r="QA476" s="358"/>
      <c r="QB476" s="358"/>
      <c r="QC476" s="358"/>
      <c r="QD476" s="358"/>
      <c r="QE476" s="358"/>
      <c r="QF476" s="358"/>
      <c r="QG476" s="358"/>
      <c r="QH476" s="358"/>
      <c r="QI476" s="358"/>
      <c r="QJ476" s="358"/>
      <c r="QK476" s="358"/>
      <c r="QL476" s="358"/>
      <c r="QM476" s="358"/>
      <c r="QN476" s="358"/>
      <c r="QO476" s="358"/>
      <c r="QP476" s="358"/>
      <c r="QQ476" s="358"/>
      <c r="QR476" s="358"/>
      <c r="QS476" s="358"/>
      <c r="QT476" s="358"/>
      <c r="QU476" s="358"/>
      <c r="QV476" s="358"/>
      <c r="QW476" s="358"/>
      <c r="QX476" s="358"/>
      <c r="QY476" s="358"/>
      <c r="QZ476" s="358"/>
      <c r="RA476" s="358"/>
      <c r="RB476" s="358"/>
      <c r="RC476" s="358"/>
      <c r="RD476" s="358"/>
      <c r="RE476" s="358"/>
      <c r="RF476" s="358"/>
      <c r="RG476" s="358"/>
      <c r="RH476" s="358"/>
      <c r="RI476" s="358"/>
      <c r="RJ476" s="358"/>
      <c r="RK476" s="358"/>
      <c r="RL476" s="358"/>
      <c r="RM476" s="358"/>
      <c r="RN476" s="358"/>
      <c r="RO476" s="358"/>
      <c r="RP476" s="358"/>
      <c r="RQ476" s="358"/>
      <c r="RR476" s="358"/>
      <c r="RS476" s="358"/>
      <c r="RT476" s="358"/>
      <c r="RU476" s="358"/>
      <c r="RV476" s="358"/>
      <c r="RW476" s="358"/>
      <c r="RX476" s="358"/>
      <c r="RY476" s="358"/>
      <c r="RZ476" s="358"/>
      <c r="SA476" s="358"/>
      <c r="SB476" s="358"/>
      <c r="SC476" s="358"/>
      <c r="SD476" s="358"/>
      <c r="SE476" s="358"/>
      <c r="SF476" s="358"/>
      <c r="SG476" s="358"/>
      <c r="SH476" s="358"/>
      <c r="SI476" s="358"/>
      <c r="SJ476" s="358"/>
      <c r="SK476" s="358"/>
      <c r="SL476" s="358"/>
      <c r="SM476" s="358"/>
      <c r="SN476" s="358"/>
      <c r="SO476" s="358"/>
      <c r="SP476" s="358"/>
      <c r="SQ476" s="358"/>
      <c r="SR476" s="358"/>
      <c r="SS476" s="358"/>
      <c r="ST476" s="358"/>
      <c r="SU476" s="358"/>
      <c r="SV476" s="358"/>
      <c r="SW476" s="358"/>
      <c r="SX476" s="358"/>
      <c r="SY476" s="358"/>
      <c r="SZ476" s="358"/>
      <c r="TA476" s="358"/>
      <c r="TB476" s="358"/>
      <c r="TC476" s="358"/>
      <c r="TD476" s="358"/>
      <c r="TE476" s="358"/>
      <c r="TF476" s="358"/>
      <c r="TG476" s="358"/>
      <c r="TH476" s="358"/>
      <c r="TI476" s="358"/>
      <c r="TJ476" s="358"/>
      <c r="TK476" s="358"/>
      <c r="TL476" s="358"/>
      <c r="TM476" s="358"/>
      <c r="TN476" s="358"/>
      <c r="TO476" s="358"/>
      <c r="TP476" s="358"/>
      <c r="TQ476" s="358"/>
      <c r="TR476" s="358"/>
      <c r="TS476" s="358"/>
      <c r="TT476" s="358"/>
      <c r="TU476" s="358"/>
      <c r="TV476" s="358"/>
      <c r="TW476" s="358"/>
      <c r="TX476" s="358"/>
      <c r="TY476" s="358"/>
      <c r="TZ476" s="358"/>
      <c r="UA476" s="358"/>
      <c r="UB476" s="358"/>
      <c r="UC476" s="358"/>
      <c r="UD476" s="358"/>
      <c r="UE476" s="358"/>
      <c r="UF476" s="358"/>
      <c r="UG476" s="358"/>
      <c r="UH476" s="358"/>
      <c r="UI476" s="358"/>
      <c r="UJ476" s="358"/>
      <c r="UK476" s="358"/>
      <c r="UL476" s="358"/>
      <c r="UM476" s="358"/>
      <c r="UN476" s="358"/>
      <c r="UO476" s="358"/>
      <c r="UP476" s="358"/>
      <c r="UQ476" s="358"/>
      <c r="UR476" s="358"/>
      <c r="US476" s="358"/>
      <c r="UT476" s="358"/>
      <c r="UU476" s="358"/>
      <c r="UV476" s="358"/>
      <c r="UW476" s="358"/>
      <c r="UX476" s="358"/>
      <c r="UY476" s="358"/>
      <c r="UZ476" s="358"/>
      <c r="VA476" s="358"/>
      <c r="VB476" s="358"/>
      <c r="VC476" s="358"/>
      <c r="VD476" s="358"/>
      <c r="VE476" s="358"/>
      <c r="VF476" s="358"/>
      <c r="VG476" s="358"/>
      <c r="VH476" s="358"/>
      <c r="VI476" s="358"/>
      <c r="VJ476" s="358"/>
      <c r="VK476" s="358"/>
      <c r="VL476" s="358"/>
      <c r="VM476" s="358"/>
      <c r="VN476" s="358"/>
      <c r="VO476" s="358"/>
      <c r="VP476" s="358"/>
      <c r="VQ476" s="358"/>
      <c r="VR476" s="358"/>
      <c r="VS476" s="358"/>
      <c r="VT476" s="358"/>
      <c r="VU476" s="358"/>
      <c r="VV476" s="358"/>
      <c r="VW476" s="358"/>
      <c r="VX476" s="358"/>
      <c r="VY476" s="358"/>
      <c r="VZ476" s="358"/>
      <c r="WA476" s="358"/>
      <c r="WB476" s="358"/>
      <c r="WC476" s="358"/>
      <c r="WD476" s="358"/>
      <c r="WE476" s="358"/>
      <c r="WF476" s="358"/>
      <c r="WG476" s="358"/>
      <c r="WH476" s="358"/>
    </row>
    <row r="477" spans="1:606" s="357" customFormat="1" ht="32.25" customHeight="1">
      <c r="A477" s="359"/>
      <c r="B477" s="330" t="s">
        <v>1042</v>
      </c>
      <c r="C477" s="222"/>
      <c r="D477" s="181"/>
      <c r="E477" s="374"/>
      <c r="F477" s="474"/>
      <c r="G477" s="901"/>
      <c r="H477" s="474"/>
      <c r="I477" s="603" t="s">
        <v>0</v>
      </c>
      <c r="J477" s="603" t="s">
        <v>544</v>
      </c>
      <c r="K477" s="603" t="s">
        <v>1040</v>
      </c>
      <c r="L477" s="603" t="s">
        <v>5</v>
      </c>
      <c r="M477" s="604">
        <v>32300</v>
      </c>
      <c r="N477" s="604">
        <v>32300</v>
      </c>
      <c r="O477" s="604">
        <v>35200</v>
      </c>
      <c r="P477" s="605">
        <v>0</v>
      </c>
      <c r="Q477" s="606">
        <v>0</v>
      </c>
      <c r="R477" s="606">
        <v>0</v>
      </c>
      <c r="S477" s="364">
        <v>3</v>
      </c>
      <c r="BF477" s="358"/>
      <c r="BG477" s="358"/>
      <c r="BH477" s="358"/>
      <c r="BI477" s="358"/>
      <c r="BJ477" s="358"/>
      <c r="BK477" s="358"/>
      <c r="BL477" s="358"/>
      <c r="BM477" s="358"/>
      <c r="BN477" s="358"/>
      <c r="BO477" s="358"/>
      <c r="BP477" s="358"/>
      <c r="BQ477" s="358"/>
      <c r="BR477" s="358"/>
      <c r="BS477" s="358"/>
      <c r="BT477" s="358"/>
      <c r="BU477" s="358"/>
      <c r="BV477" s="358"/>
      <c r="BW477" s="358"/>
      <c r="BX477" s="358"/>
      <c r="BY477" s="358"/>
      <c r="BZ477" s="358"/>
      <c r="CA477" s="358"/>
      <c r="CB477" s="358"/>
      <c r="CC477" s="358"/>
      <c r="CD477" s="358"/>
      <c r="CE477" s="358"/>
      <c r="CF477" s="358"/>
      <c r="CG477" s="358"/>
      <c r="CH477" s="358"/>
      <c r="CI477" s="358"/>
      <c r="CJ477" s="358"/>
      <c r="CK477" s="358"/>
      <c r="CL477" s="358"/>
      <c r="CM477" s="358"/>
      <c r="CN477" s="358"/>
      <c r="CO477" s="358"/>
      <c r="CP477" s="358"/>
      <c r="CQ477" s="358"/>
      <c r="CR477" s="358"/>
      <c r="CS477" s="358"/>
      <c r="CT477" s="358"/>
      <c r="CU477" s="358"/>
      <c r="CV477" s="358"/>
      <c r="CW477" s="358"/>
      <c r="CX477" s="358"/>
      <c r="CY477" s="358"/>
      <c r="CZ477" s="358"/>
      <c r="DA477" s="358"/>
      <c r="DB477" s="358"/>
      <c r="DC477" s="358"/>
      <c r="DD477" s="358"/>
      <c r="DE477" s="358"/>
      <c r="DF477" s="358"/>
      <c r="DG477" s="358"/>
      <c r="DH477" s="358"/>
      <c r="DI477" s="358"/>
      <c r="DJ477" s="358"/>
      <c r="DK477" s="358"/>
      <c r="DL477" s="358"/>
      <c r="DM477" s="358"/>
      <c r="DN477" s="358"/>
      <c r="DO477" s="358"/>
      <c r="DP477" s="358"/>
      <c r="DQ477" s="358"/>
      <c r="DR477" s="358"/>
      <c r="DS477" s="358"/>
      <c r="DT477" s="358"/>
      <c r="DU477" s="358"/>
      <c r="DV477" s="358"/>
      <c r="DW477" s="358"/>
      <c r="DX477" s="358"/>
      <c r="DY477" s="358"/>
      <c r="DZ477" s="358"/>
      <c r="EA477" s="358"/>
      <c r="EB477" s="358"/>
      <c r="EC477" s="358"/>
      <c r="ED477" s="358"/>
      <c r="EE477" s="358"/>
      <c r="EF477" s="358"/>
      <c r="EG477" s="358"/>
      <c r="EH477" s="358"/>
      <c r="EI477" s="358"/>
      <c r="EJ477" s="358"/>
      <c r="EK477" s="358"/>
      <c r="EL477" s="358"/>
      <c r="EM477" s="358"/>
      <c r="EN477" s="358"/>
      <c r="EO477" s="358"/>
      <c r="EP477" s="358"/>
      <c r="EQ477" s="358"/>
      <c r="ER477" s="358"/>
      <c r="ES477" s="358"/>
      <c r="ET477" s="358"/>
      <c r="EU477" s="358"/>
      <c r="EV477" s="358"/>
      <c r="EW477" s="358"/>
      <c r="EX477" s="358"/>
      <c r="EY477" s="358"/>
      <c r="EZ477" s="358"/>
      <c r="FA477" s="358"/>
      <c r="FB477" s="358"/>
      <c r="FC477" s="358"/>
      <c r="FD477" s="358"/>
      <c r="FE477" s="358"/>
      <c r="FF477" s="358"/>
      <c r="FG477" s="358"/>
      <c r="FH477" s="358"/>
      <c r="FI477" s="358"/>
      <c r="FJ477" s="358"/>
      <c r="FK477" s="358"/>
      <c r="FL477" s="358"/>
      <c r="FM477" s="358"/>
      <c r="FN477" s="358"/>
      <c r="FO477" s="358"/>
      <c r="FP477" s="358"/>
      <c r="FQ477" s="358"/>
      <c r="FR477" s="358"/>
      <c r="FS477" s="358"/>
      <c r="FT477" s="358"/>
      <c r="FU477" s="358"/>
      <c r="FV477" s="358"/>
      <c r="FW477" s="358"/>
      <c r="FX477" s="358"/>
      <c r="FY477" s="358"/>
      <c r="FZ477" s="358"/>
      <c r="GA477" s="358"/>
      <c r="GB477" s="358"/>
      <c r="GC477" s="358"/>
      <c r="GD477" s="358"/>
      <c r="GE477" s="358"/>
      <c r="GF477" s="358"/>
      <c r="GG477" s="358"/>
      <c r="GH477" s="358"/>
      <c r="GI477" s="358"/>
      <c r="GJ477" s="358"/>
      <c r="GK477" s="358"/>
      <c r="GL477" s="358"/>
      <c r="GM477" s="358"/>
      <c r="GN477" s="358"/>
      <c r="GO477" s="358"/>
      <c r="GP477" s="358"/>
      <c r="GQ477" s="358"/>
      <c r="GR477" s="358"/>
      <c r="GS477" s="358"/>
      <c r="GT477" s="358"/>
      <c r="GU477" s="358"/>
      <c r="GV477" s="358"/>
      <c r="GW477" s="358"/>
      <c r="GX477" s="358"/>
      <c r="GY477" s="358"/>
      <c r="GZ477" s="358"/>
      <c r="HA477" s="358"/>
      <c r="HB477" s="358"/>
      <c r="HC477" s="358"/>
      <c r="HD477" s="358"/>
      <c r="HE477" s="358"/>
      <c r="HF477" s="358"/>
      <c r="HG477" s="358"/>
      <c r="HH477" s="358"/>
      <c r="HI477" s="358"/>
      <c r="HJ477" s="358"/>
      <c r="HK477" s="358"/>
      <c r="HL477" s="358"/>
      <c r="HM477" s="358"/>
      <c r="HN477" s="358"/>
      <c r="HO477" s="358"/>
      <c r="HP477" s="358"/>
      <c r="HQ477" s="358"/>
      <c r="HR477" s="358"/>
      <c r="HS477" s="358"/>
      <c r="HT477" s="358"/>
      <c r="HU477" s="358"/>
      <c r="HV477" s="358"/>
      <c r="HW477" s="358"/>
      <c r="HX477" s="358"/>
      <c r="HY477" s="358"/>
      <c r="HZ477" s="358"/>
      <c r="IA477" s="358"/>
      <c r="IB477" s="358"/>
      <c r="IC477" s="358"/>
      <c r="ID477" s="358"/>
      <c r="IE477" s="358"/>
      <c r="IF477" s="358"/>
      <c r="IG477" s="358"/>
      <c r="IH477" s="358"/>
      <c r="II477" s="358"/>
      <c r="IJ477" s="358"/>
      <c r="IK477" s="358"/>
      <c r="IL477" s="358"/>
      <c r="IM477" s="358"/>
      <c r="IN477" s="358"/>
      <c r="IO477" s="358"/>
      <c r="IP477" s="358"/>
      <c r="IQ477" s="358"/>
      <c r="IR477" s="358"/>
      <c r="IS477" s="358"/>
      <c r="IT477" s="358"/>
      <c r="IU477" s="358"/>
      <c r="IV477" s="358"/>
      <c r="IW477" s="358"/>
      <c r="IX477" s="358"/>
      <c r="IY477" s="358"/>
      <c r="IZ477" s="358"/>
      <c r="JA477" s="358"/>
      <c r="JB477" s="358"/>
      <c r="JC477" s="358"/>
      <c r="JD477" s="358"/>
      <c r="JE477" s="358"/>
      <c r="JF477" s="358"/>
      <c r="JG477" s="358"/>
      <c r="JH477" s="358"/>
      <c r="JI477" s="358"/>
      <c r="JJ477" s="358"/>
      <c r="JK477" s="358"/>
      <c r="JL477" s="358"/>
      <c r="JM477" s="358"/>
      <c r="JN477" s="358"/>
      <c r="JO477" s="358"/>
      <c r="JP477" s="358"/>
      <c r="JQ477" s="358"/>
      <c r="JR477" s="358"/>
      <c r="JS477" s="358"/>
      <c r="JT477" s="358"/>
      <c r="JU477" s="358"/>
      <c r="JV477" s="358"/>
      <c r="JW477" s="358"/>
      <c r="JX477" s="358"/>
      <c r="JY477" s="358"/>
      <c r="JZ477" s="358"/>
      <c r="KA477" s="358"/>
      <c r="KB477" s="358"/>
      <c r="KC477" s="358"/>
      <c r="KD477" s="358"/>
      <c r="KE477" s="358"/>
      <c r="KF477" s="358"/>
      <c r="KG477" s="358"/>
      <c r="KH477" s="358"/>
      <c r="KI477" s="358"/>
      <c r="KJ477" s="358"/>
      <c r="KK477" s="358"/>
      <c r="KL477" s="358"/>
      <c r="KM477" s="358"/>
      <c r="KN477" s="358"/>
      <c r="KO477" s="358"/>
      <c r="KP477" s="358"/>
      <c r="KQ477" s="358"/>
      <c r="KR477" s="358"/>
      <c r="KS477" s="358"/>
      <c r="KT477" s="358"/>
      <c r="KU477" s="358"/>
      <c r="KV477" s="358"/>
      <c r="KW477" s="358"/>
      <c r="KX477" s="358"/>
      <c r="KY477" s="358"/>
      <c r="KZ477" s="358"/>
      <c r="LA477" s="358"/>
      <c r="LB477" s="358"/>
      <c r="LC477" s="358"/>
      <c r="LD477" s="358"/>
      <c r="LE477" s="358"/>
      <c r="LF477" s="358"/>
      <c r="LG477" s="358"/>
      <c r="LH477" s="358"/>
      <c r="LI477" s="358"/>
      <c r="LJ477" s="358"/>
      <c r="LK477" s="358"/>
      <c r="LL477" s="358"/>
      <c r="LM477" s="358"/>
      <c r="LN477" s="358"/>
      <c r="LO477" s="358"/>
      <c r="LP477" s="358"/>
      <c r="LQ477" s="358"/>
      <c r="LR477" s="358"/>
      <c r="LS477" s="358"/>
      <c r="LT477" s="358"/>
      <c r="LU477" s="358"/>
      <c r="LV477" s="358"/>
      <c r="LW477" s="358"/>
      <c r="LX477" s="358"/>
      <c r="LY477" s="358"/>
      <c r="LZ477" s="358"/>
      <c r="MA477" s="358"/>
      <c r="MB477" s="358"/>
      <c r="MC477" s="358"/>
      <c r="MD477" s="358"/>
      <c r="ME477" s="358"/>
      <c r="MF477" s="358"/>
      <c r="MG477" s="358"/>
      <c r="MH477" s="358"/>
      <c r="MI477" s="358"/>
      <c r="MJ477" s="358"/>
      <c r="MK477" s="358"/>
      <c r="ML477" s="358"/>
      <c r="MM477" s="358"/>
      <c r="MN477" s="358"/>
      <c r="MO477" s="358"/>
      <c r="MP477" s="358"/>
      <c r="MQ477" s="358"/>
      <c r="MR477" s="358"/>
      <c r="MS477" s="358"/>
      <c r="MT477" s="358"/>
      <c r="MU477" s="358"/>
      <c r="MV477" s="358"/>
      <c r="MW477" s="358"/>
      <c r="MX477" s="358"/>
      <c r="MY477" s="358"/>
      <c r="MZ477" s="358"/>
      <c r="NA477" s="358"/>
      <c r="NB477" s="358"/>
      <c r="NC477" s="358"/>
      <c r="ND477" s="358"/>
      <c r="NE477" s="358"/>
      <c r="NF477" s="358"/>
      <c r="NG477" s="358"/>
      <c r="NH477" s="358"/>
      <c r="NI477" s="358"/>
      <c r="NJ477" s="358"/>
      <c r="NK477" s="358"/>
      <c r="NL477" s="358"/>
      <c r="NM477" s="358"/>
      <c r="NN477" s="358"/>
      <c r="NO477" s="358"/>
      <c r="NP477" s="358"/>
      <c r="NQ477" s="358"/>
      <c r="NR477" s="358"/>
      <c r="NS477" s="358"/>
      <c r="NT477" s="358"/>
      <c r="NU477" s="358"/>
      <c r="NV477" s="358"/>
      <c r="NW477" s="358"/>
      <c r="NX477" s="358"/>
      <c r="NY477" s="358"/>
      <c r="NZ477" s="358"/>
      <c r="OA477" s="358"/>
      <c r="OB477" s="358"/>
      <c r="OC477" s="358"/>
      <c r="OD477" s="358"/>
      <c r="OE477" s="358"/>
      <c r="OF477" s="358"/>
      <c r="OG477" s="358"/>
      <c r="OH477" s="358"/>
      <c r="OI477" s="358"/>
      <c r="OJ477" s="358"/>
      <c r="OK477" s="358"/>
      <c r="OL477" s="358"/>
      <c r="OM477" s="358"/>
      <c r="ON477" s="358"/>
      <c r="OO477" s="358"/>
      <c r="OP477" s="358"/>
      <c r="OQ477" s="358"/>
      <c r="OR477" s="358"/>
      <c r="OS477" s="358"/>
      <c r="OT477" s="358"/>
      <c r="OU477" s="358"/>
      <c r="OV477" s="358"/>
      <c r="OW477" s="358"/>
      <c r="OX477" s="358"/>
      <c r="OY477" s="358"/>
      <c r="OZ477" s="358"/>
      <c r="PA477" s="358"/>
      <c r="PB477" s="358"/>
      <c r="PC477" s="358"/>
      <c r="PD477" s="358"/>
      <c r="PE477" s="358"/>
      <c r="PF477" s="358"/>
      <c r="PG477" s="358"/>
      <c r="PH477" s="358"/>
      <c r="PI477" s="358"/>
      <c r="PJ477" s="358"/>
      <c r="PK477" s="358"/>
      <c r="PL477" s="358"/>
      <c r="PM477" s="358"/>
      <c r="PN477" s="358"/>
      <c r="PO477" s="358"/>
      <c r="PP477" s="358"/>
      <c r="PQ477" s="358"/>
      <c r="PR477" s="358"/>
      <c r="PS477" s="358"/>
      <c r="PT477" s="358"/>
      <c r="PU477" s="358"/>
      <c r="PV477" s="358"/>
      <c r="PW477" s="358"/>
      <c r="PX477" s="358"/>
      <c r="PY477" s="358"/>
      <c r="PZ477" s="358"/>
      <c r="QA477" s="358"/>
      <c r="QB477" s="358"/>
      <c r="QC477" s="358"/>
      <c r="QD477" s="358"/>
      <c r="QE477" s="358"/>
      <c r="QF477" s="358"/>
      <c r="QG477" s="358"/>
      <c r="QH477" s="358"/>
      <c r="QI477" s="358"/>
      <c r="QJ477" s="358"/>
      <c r="QK477" s="358"/>
      <c r="QL477" s="358"/>
      <c r="QM477" s="358"/>
      <c r="QN477" s="358"/>
      <c r="QO477" s="358"/>
      <c r="QP477" s="358"/>
      <c r="QQ477" s="358"/>
      <c r="QR477" s="358"/>
      <c r="QS477" s="358"/>
      <c r="QT477" s="358"/>
      <c r="QU477" s="358"/>
      <c r="QV477" s="358"/>
      <c r="QW477" s="358"/>
      <c r="QX477" s="358"/>
      <c r="QY477" s="358"/>
      <c r="QZ477" s="358"/>
      <c r="RA477" s="358"/>
      <c r="RB477" s="358"/>
      <c r="RC477" s="358"/>
      <c r="RD477" s="358"/>
      <c r="RE477" s="358"/>
      <c r="RF477" s="358"/>
      <c r="RG477" s="358"/>
      <c r="RH477" s="358"/>
      <c r="RI477" s="358"/>
      <c r="RJ477" s="358"/>
      <c r="RK477" s="358"/>
      <c r="RL477" s="358"/>
      <c r="RM477" s="358"/>
      <c r="RN477" s="358"/>
      <c r="RO477" s="358"/>
      <c r="RP477" s="358"/>
      <c r="RQ477" s="358"/>
      <c r="RR477" s="358"/>
      <c r="RS477" s="358"/>
      <c r="RT477" s="358"/>
      <c r="RU477" s="358"/>
      <c r="RV477" s="358"/>
      <c r="RW477" s="358"/>
      <c r="RX477" s="358"/>
      <c r="RY477" s="358"/>
      <c r="RZ477" s="358"/>
      <c r="SA477" s="358"/>
      <c r="SB477" s="358"/>
      <c r="SC477" s="358"/>
      <c r="SD477" s="358"/>
      <c r="SE477" s="358"/>
      <c r="SF477" s="358"/>
      <c r="SG477" s="358"/>
      <c r="SH477" s="358"/>
      <c r="SI477" s="358"/>
      <c r="SJ477" s="358"/>
      <c r="SK477" s="358"/>
      <c r="SL477" s="358"/>
      <c r="SM477" s="358"/>
      <c r="SN477" s="358"/>
      <c r="SO477" s="358"/>
      <c r="SP477" s="358"/>
      <c r="SQ477" s="358"/>
      <c r="SR477" s="358"/>
      <c r="SS477" s="358"/>
      <c r="ST477" s="358"/>
      <c r="SU477" s="358"/>
      <c r="SV477" s="358"/>
      <c r="SW477" s="358"/>
      <c r="SX477" s="358"/>
      <c r="SY477" s="358"/>
      <c r="SZ477" s="358"/>
      <c r="TA477" s="358"/>
      <c r="TB477" s="358"/>
      <c r="TC477" s="358"/>
      <c r="TD477" s="358"/>
      <c r="TE477" s="358"/>
      <c r="TF477" s="358"/>
      <c r="TG477" s="358"/>
      <c r="TH477" s="358"/>
      <c r="TI477" s="358"/>
      <c r="TJ477" s="358"/>
      <c r="TK477" s="358"/>
      <c r="TL477" s="358"/>
      <c r="TM477" s="358"/>
      <c r="TN477" s="358"/>
      <c r="TO477" s="358"/>
      <c r="TP477" s="358"/>
      <c r="TQ477" s="358"/>
      <c r="TR477" s="358"/>
      <c r="TS477" s="358"/>
      <c r="TT477" s="358"/>
      <c r="TU477" s="358"/>
      <c r="TV477" s="358"/>
      <c r="TW477" s="358"/>
      <c r="TX477" s="358"/>
      <c r="TY477" s="358"/>
      <c r="TZ477" s="358"/>
      <c r="UA477" s="358"/>
      <c r="UB477" s="358"/>
      <c r="UC477" s="358"/>
      <c r="UD477" s="358"/>
      <c r="UE477" s="358"/>
      <c r="UF477" s="358"/>
      <c r="UG477" s="358"/>
      <c r="UH477" s="358"/>
      <c r="UI477" s="358"/>
      <c r="UJ477" s="358"/>
      <c r="UK477" s="358"/>
      <c r="UL477" s="358"/>
      <c r="UM477" s="358"/>
      <c r="UN477" s="358"/>
      <c r="UO477" s="358"/>
      <c r="UP477" s="358"/>
      <c r="UQ477" s="358"/>
      <c r="UR477" s="358"/>
      <c r="US477" s="358"/>
      <c r="UT477" s="358"/>
      <c r="UU477" s="358"/>
      <c r="UV477" s="358"/>
      <c r="UW477" s="358"/>
      <c r="UX477" s="358"/>
      <c r="UY477" s="358"/>
      <c r="UZ477" s="358"/>
      <c r="VA477" s="358"/>
      <c r="VB477" s="358"/>
      <c r="VC477" s="358"/>
      <c r="VD477" s="358"/>
      <c r="VE477" s="358"/>
      <c r="VF477" s="358"/>
      <c r="VG477" s="358"/>
      <c r="VH477" s="358"/>
      <c r="VI477" s="358"/>
      <c r="VJ477" s="358"/>
      <c r="VK477" s="358"/>
      <c r="VL477" s="358"/>
      <c r="VM477" s="358"/>
      <c r="VN477" s="358"/>
      <c r="VO477" s="358"/>
      <c r="VP477" s="358"/>
      <c r="VQ477" s="358"/>
      <c r="VR477" s="358"/>
      <c r="VS477" s="358"/>
      <c r="VT477" s="358"/>
      <c r="VU477" s="358"/>
      <c r="VV477" s="358"/>
      <c r="VW477" s="358"/>
      <c r="VX477" s="358"/>
      <c r="VY477" s="358"/>
      <c r="VZ477" s="358"/>
      <c r="WA477" s="358"/>
      <c r="WB477" s="358"/>
      <c r="WC477" s="358"/>
      <c r="WD477" s="358"/>
      <c r="WE477" s="358"/>
      <c r="WF477" s="358"/>
      <c r="WG477" s="358"/>
      <c r="WH477" s="358"/>
    </row>
    <row r="478" spans="1:606" s="358" customFormat="1" ht="32.25" customHeight="1">
      <c r="A478" s="359"/>
      <c r="B478" s="786" t="s">
        <v>1043</v>
      </c>
      <c r="C478" s="266" t="s">
        <v>1044</v>
      </c>
      <c r="D478" s="471" t="s">
        <v>1045</v>
      </c>
      <c r="E478" s="224" t="s">
        <v>1046</v>
      </c>
      <c r="F478" s="475" t="s">
        <v>113</v>
      </c>
      <c r="G478" s="894">
        <v>45077</v>
      </c>
      <c r="H478" s="906" t="s">
        <v>114</v>
      </c>
      <c r="I478" s="603" t="s">
        <v>0</v>
      </c>
      <c r="J478" s="603" t="s">
        <v>544</v>
      </c>
      <c r="K478" s="603" t="s">
        <v>1047</v>
      </c>
      <c r="L478" s="603" t="s">
        <v>54</v>
      </c>
      <c r="M478" s="602">
        <f t="shared" ref="M478:R478" si="54">SUM(M479:M484)</f>
        <v>21936700.000000004</v>
      </c>
      <c r="N478" s="602">
        <f t="shared" si="54"/>
        <v>21936700.000000004</v>
      </c>
      <c r="O478" s="602">
        <f t="shared" si="54"/>
        <v>21955000</v>
      </c>
      <c r="P478" s="610">
        <f t="shared" si="54"/>
        <v>21147800</v>
      </c>
      <c r="Q478" s="602">
        <f t="shared" si="54"/>
        <v>21147800</v>
      </c>
      <c r="R478" s="602">
        <f t="shared" si="54"/>
        <v>21147800</v>
      </c>
      <c r="S478" s="450"/>
      <c r="T478" s="357"/>
      <c r="U478" s="357"/>
      <c r="V478" s="357"/>
      <c r="W478" s="357"/>
      <c r="X478" s="357"/>
      <c r="Y478" s="357"/>
      <c r="Z478" s="357"/>
      <c r="AA478" s="357"/>
      <c r="AB478" s="357"/>
      <c r="AC478" s="357"/>
      <c r="AD478" s="357"/>
      <c r="AE478" s="357"/>
      <c r="AF478" s="357"/>
      <c r="AG478" s="357"/>
      <c r="AH478" s="357"/>
      <c r="AI478" s="357"/>
      <c r="AJ478" s="357"/>
      <c r="AK478" s="357"/>
      <c r="AL478" s="357"/>
      <c r="AM478" s="357"/>
      <c r="AN478" s="357"/>
      <c r="AO478" s="357"/>
      <c r="AP478" s="357"/>
      <c r="AQ478" s="357"/>
      <c r="AR478" s="357"/>
      <c r="AS478" s="357"/>
      <c r="AT478" s="357"/>
      <c r="AU478" s="357"/>
      <c r="AV478" s="357"/>
      <c r="AW478" s="357"/>
      <c r="AX478" s="357"/>
      <c r="AY478" s="357"/>
      <c r="AZ478" s="357"/>
      <c r="BA478" s="357"/>
      <c r="BB478" s="357"/>
      <c r="BC478" s="357"/>
      <c r="BD478" s="357"/>
      <c r="BE478" s="357"/>
    </row>
    <row r="479" spans="1:606" s="358" customFormat="1" ht="32.25" customHeight="1">
      <c r="A479" s="359"/>
      <c r="B479" s="787"/>
      <c r="C479" s="221"/>
      <c r="D479" s="180"/>
      <c r="E479" s="453"/>
      <c r="F479" s="473"/>
      <c r="G479" s="473"/>
      <c r="H479" s="907"/>
      <c r="I479" s="603" t="s">
        <v>0</v>
      </c>
      <c r="J479" s="603" t="s">
        <v>544</v>
      </c>
      <c r="K479" s="603" t="s">
        <v>1047</v>
      </c>
      <c r="L479" s="603" t="s">
        <v>8</v>
      </c>
      <c r="M479" s="604">
        <v>2592861.6</v>
      </c>
      <c r="N479" s="604">
        <v>2592861.6</v>
      </c>
      <c r="O479" s="604"/>
      <c r="P479" s="605"/>
      <c r="Q479" s="606"/>
      <c r="R479" s="606"/>
      <c r="S479" s="364">
        <v>3</v>
      </c>
      <c r="T479" s="357"/>
      <c r="U479" s="357"/>
      <c r="V479" s="357"/>
      <c r="W479" s="357"/>
      <c r="X479" s="357"/>
      <c r="Y479" s="357"/>
      <c r="Z479" s="357"/>
      <c r="AA479" s="357"/>
      <c r="AB479" s="357"/>
      <c r="AC479" s="357"/>
      <c r="AD479" s="357"/>
      <c r="AE479" s="357"/>
      <c r="AF479" s="357"/>
      <c r="AG479" s="357"/>
      <c r="AH479" s="357"/>
      <c r="AI479" s="357"/>
      <c r="AJ479" s="357"/>
      <c r="AK479" s="357"/>
      <c r="AL479" s="357"/>
      <c r="AM479" s="357"/>
      <c r="AN479" s="357"/>
      <c r="AO479" s="357"/>
      <c r="AP479" s="357"/>
      <c r="AQ479" s="357"/>
      <c r="AR479" s="357"/>
      <c r="AS479" s="357"/>
      <c r="AT479" s="357"/>
      <c r="AU479" s="357"/>
      <c r="AV479" s="357"/>
      <c r="AW479" s="357"/>
      <c r="AX479" s="357"/>
      <c r="AY479" s="357"/>
      <c r="AZ479" s="357"/>
      <c r="BA479" s="357"/>
      <c r="BB479" s="357"/>
      <c r="BC479" s="357"/>
      <c r="BD479" s="357"/>
      <c r="BE479" s="357"/>
    </row>
    <row r="480" spans="1:606" s="358" customFormat="1" ht="32.25" customHeight="1">
      <c r="A480" s="359"/>
      <c r="B480" s="788" t="s">
        <v>1048</v>
      </c>
      <c r="C480" s="221"/>
      <c r="D480" s="180"/>
      <c r="E480" s="453"/>
      <c r="F480" s="473"/>
      <c r="G480" s="473"/>
      <c r="H480" s="907"/>
      <c r="I480" s="603" t="s">
        <v>0</v>
      </c>
      <c r="J480" s="603" t="s">
        <v>544</v>
      </c>
      <c r="K480" s="603" t="s">
        <v>1047</v>
      </c>
      <c r="L480" s="603" t="s">
        <v>8</v>
      </c>
      <c r="M480" s="604">
        <v>176621.2</v>
      </c>
      <c r="N480" s="604">
        <v>176621.2</v>
      </c>
      <c r="O480" s="604"/>
      <c r="P480" s="605"/>
      <c r="Q480" s="606"/>
      <c r="R480" s="606"/>
      <c r="S480" s="364">
        <v>3</v>
      </c>
      <c r="T480" s="357"/>
      <c r="U480" s="357"/>
      <c r="V480" s="357"/>
      <c r="W480" s="357"/>
      <c r="X480" s="357"/>
      <c r="Y480" s="357"/>
      <c r="Z480" s="357"/>
      <c r="AA480" s="357"/>
      <c r="AB480" s="357"/>
      <c r="AC480" s="357"/>
      <c r="AD480" s="357"/>
      <c r="AE480" s="357"/>
      <c r="AF480" s="357"/>
      <c r="AG480" s="357"/>
      <c r="AH480" s="357"/>
      <c r="AI480" s="357"/>
      <c r="AJ480" s="357"/>
      <c r="AK480" s="357"/>
      <c r="AL480" s="357"/>
      <c r="AM480" s="357"/>
      <c r="AN480" s="357"/>
      <c r="AO480" s="357"/>
      <c r="AP480" s="357"/>
      <c r="AQ480" s="357"/>
      <c r="AR480" s="357"/>
      <c r="AS480" s="357"/>
      <c r="AT480" s="357"/>
      <c r="AU480" s="357"/>
      <c r="AV480" s="357"/>
      <c r="AW480" s="357"/>
      <c r="AX480" s="357"/>
      <c r="AY480" s="357"/>
      <c r="AZ480" s="357"/>
      <c r="BA480" s="357"/>
      <c r="BB480" s="357"/>
      <c r="BC480" s="357"/>
      <c r="BD480" s="357"/>
      <c r="BE480" s="357"/>
    </row>
    <row r="481" spans="1:57" s="358" customFormat="1" ht="32.25" customHeight="1">
      <c r="A481" s="359"/>
      <c r="B481" s="788" t="s">
        <v>1049</v>
      </c>
      <c r="C481" s="221"/>
      <c r="D481" s="180"/>
      <c r="E481" s="453"/>
      <c r="F481" s="473"/>
      <c r="G481" s="473"/>
      <c r="H481" s="907"/>
      <c r="I481" s="603" t="s">
        <v>0</v>
      </c>
      <c r="J481" s="603" t="s">
        <v>544</v>
      </c>
      <c r="K481" s="603" t="s">
        <v>1047</v>
      </c>
      <c r="L481" s="603" t="s">
        <v>8</v>
      </c>
      <c r="M481" s="604">
        <v>176621.2</v>
      </c>
      <c r="N481" s="604">
        <v>176621.2</v>
      </c>
      <c r="O481" s="604"/>
      <c r="P481" s="605"/>
      <c r="Q481" s="606"/>
      <c r="R481" s="606"/>
      <c r="S481" s="364">
        <v>3</v>
      </c>
      <c r="T481" s="357"/>
      <c r="U481" s="357"/>
      <c r="V481" s="357"/>
      <c r="W481" s="357"/>
      <c r="X481" s="357"/>
      <c r="Y481" s="357"/>
      <c r="Z481" s="357"/>
      <c r="AA481" s="357"/>
      <c r="AB481" s="357"/>
      <c r="AC481" s="357"/>
      <c r="AD481" s="357"/>
      <c r="AE481" s="357"/>
      <c r="AF481" s="357"/>
      <c r="AG481" s="357"/>
      <c r="AH481" s="357"/>
      <c r="AI481" s="357"/>
      <c r="AJ481" s="357"/>
      <c r="AK481" s="357"/>
      <c r="AL481" s="357"/>
      <c r="AM481" s="357"/>
      <c r="AN481" s="357"/>
      <c r="AO481" s="357"/>
      <c r="AP481" s="357"/>
      <c r="AQ481" s="357"/>
      <c r="AR481" s="357"/>
      <c r="AS481" s="357"/>
      <c r="AT481" s="357"/>
      <c r="AU481" s="357"/>
      <c r="AV481" s="357"/>
      <c r="AW481" s="357"/>
      <c r="AX481" s="357"/>
      <c r="AY481" s="357"/>
      <c r="AZ481" s="357"/>
      <c r="BA481" s="357"/>
      <c r="BB481" s="357"/>
      <c r="BC481" s="357"/>
      <c r="BD481" s="357"/>
      <c r="BE481" s="357"/>
    </row>
    <row r="482" spans="1:57" s="358" customFormat="1" ht="32.25" customHeight="1">
      <c r="A482" s="359"/>
      <c r="B482" s="325" t="s">
        <v>1050</v>
      </c>
      <c r="C482" s="221"/>
      <c r="D482" s="180"/>
      <c r="E482" s="453"/>
      <c r="F482" s="473"/>
      <c r="G482" s="473"/>
      <c r="H482" s="907"/>
      <c r="I482" s="603" t="s">
        <v>0</v>
      </c>
      <c r="J482" s="603" t="s">
        <v>544</v>
      </c>
      <c r="K482" s="603" t="s">
        <v>1047</v>
      </c>
      <c r="L482" s="603" t="s">
        <v>5</v>
      </c>
      <c r="M482" s="604">
        <v>16711438.4</v>
      </c>
      <c r="N482" s="604">
        <v>16711438.4</v>
      </c>
      <c r="O482" s="604">
        <v>19320400</v>
      </c>
      <c r="P482" s="605">
        <v>18187000</v>
      </c>
      <c r="Q482" s="606">
        <v>18187000</v>
      </c>
      <c r="R482" s="606">
        <v>18187000</v>
      </c>
      <c r="S482" s="364">
        <v>3</v>
      </c>
      <c r="T482" s="357"/>
      <c r="U482" s="357"/>
      <c r="V482" s="357"/>
      <c r="W482" s="357"/>
      <c r="X482" s="357"/>
      <c r="Y482" s="357"/>
      <c r="Z482" s="357"/>
      <c r="AA482" s="357"/>
      <c r="AB482" s="357"/>
      <c r="AC482" s="357"/>
      <c r="AD482" s="357"/>
      <c r="AE482" s="357"/>
      <c r="AF482" s="357"/>
      <c r="AG482" s="357"/>
      <c r="AH482" s="357"/>
      <c r="AI482" s="357"/>
      <c r="AJ482" s="357"/>
      <c r="AK482" s="357"/>
      <c r="AL482" s="357"/>
      <c r="AM482" s="357"/>
      <c r="AN482" s="357"/>
      <c r="AO482" s="357"/>
      <c r="AP482" s="357"/>
      <c r="AQ482" s="357"/>
      <c r="AR482" s="357"/>
      <c r="AS482" s="357"/>
      <c r="AT482" s="357"/>
      <c r="AU482" s="357"/>
      <c r="AV482" s="357"/>
      <c r="AW482" s="357"/>
      <c r="AX482" s="357"/>
      <c r="AY482" s="357"/>
      <c r="AZ482" s="357"/>
      <c r="BA482" s="357"/>
      <c r="BB482" s="357"/>
      <c r="BC482" s="357"/>
      <c r="BD482" s="357"/>
      <c r="BE482" s="357"/>
    </row>
    <row r="483" spans="1:57" s="358" customFormat="1" ht="32.25" customHeight="1">
      <c r="A483" s="359"/>
      <c r="B483" s="325" t="s">
        <v>1051</v>
      </c>
      <c r="C483" s="221"/>
      <c r="D483" s="180"/>
      <c r="E483" s="453"/>
      <c r="F483" s="473"/>
      <c r="G483" s="473"/>
      <c r="H483" s="907"/>
      <c r="I483" s="603" t="s">
        <v>0</v>
      </c>
      <c r="J483" s="603" t="s">
        <v>544</v>
      </c>
      <c r="K483" s="603" t="s">
        <v>1047</v>
      </c>
      <c r="L483" s="603" t="s">
        <v>5</v>
      </c>
      <c r="M483" s="604">
        <v>1139578.8</v>
      </c>
      <c r="N483" s="604">
        <v>1139578.8</v>
      </c>
      <c r="O483" s="604">
        <v>1317300</v>
      </c>
      <c r="P483" s="605">
        <v>1480400</v>
      </c>
      <c r="Q483" s="606">
        <v>1480400</v>
      </c>
      <c r="R483" s="606">
        <v>1480400</v>
      </c>
      <c r="S483" s="364">
        <v>3</v>
      </c>
      <c r="T483" s="357"/>
      <c r="U483" s="357"/>
      <c r="V483" s="357"/>
      <c r="W483" s="357"/>
      <c r="X483" s="357"/>
      <c r="Y483" s="357"/>
      <c r="Z483" s="357"/>
      <c r="AA483" s="357"/>
      <c r="AB483" s="357"/>
      <c r="AC483" s="357"/>
      <c r="AD483" s="357"/>
      <c r="AE483" s="357"/>
      <c r="AF483" s="357"/>
      <c r="AG483" s="357"/>
      <c r="AH483" s="357"/>
      <c r="AI483" s="357"/>
      <c r="AJ483" s="357"/>
      <c r="AK483" s="357"/>
      <c r="AL483" s="357"/>
      <c r="AM483" s="357"/>
      <c r="AN483" s="357"/>
      <c r="AO483" s="357"/>
      <c r="AP483" s="357"/>
      <c r="AQ483" s="357"/>
      <c r="AR483" s="357"/>
      <c r="AS483" s="357"/>
      <c r="AT483" s="357"/>
      <c r="AU483" s="357"/>
      <c r="AV483" s="357"/>
      <c r="AW483" s="357"/>
      <c r="AX483" s="357"/>
      <c r="AY483" s="357"/>
      <c r="AZ483" s="357"/>
      <c r="BA483" s="357"/>
      <c r="BB483" s="357"/>
      <c r="BC483" s="357"/>
      <c r="BD483" s="357"/>
      <c r="BE483" s="357"/>
    </row>
    <row r="484" spans="1:57" s="358" customFormat="1" ht="32.25" customHeight="1">
      <c r="A484" s="359"/>
      <c r="B484" s="38" t="s">
        <v>1052</v>
      </c>
      <c r="C484" s="222"/>
      <c r="D484" s="181"/>
      <c r="E484" s="225"/>
      <c r="F484" s="474"/>
      <c r="G484" s="474"/>
      <c r="H484" s="908"/>
      <c r="I484" s="603" t="s">
        <v>0</v>
      </c>
      <c r="J484" s="603" t="s">
        <v>544</v>
      </c>
      <c r="K484" s="603" t="s">
        <v>1047</v>
      </c>
      <c r="L484" s="603" t="s">
        <v>5</v>
      </c>
      <c r="M484" s="604">
        <v>1139578.8</v>
      </c>
      <c r="N484" s="604">
        <v>1139578.8</v>
      </c>
      <c r="O484" s="604">
        <v>1317300</v>
      </c>
      <c r="P484" s="605">
        <v>1480400</v>
      </c>
      <c r="Q484" s="606">
        <v>1480400</v>
      </c>
      <c r="R484" s="606">
        <v>1480400</v>
      </c>
      <c r="S484" s="364">
        <v>3</v>
      </c>
      <c r="T484" s="357"/>
      <c r="U484" s="357"/>
      <c r="V484" s="357"/>
      <c r="W484" s="357"/>
      <c r="X484" s="357"/>
      <c r="Y484" s="357"/>
      <c r="Z484" s="357"/>
      <c r="AA484" s="357"/>
      <c r="AB484" s="357"/>
      <c r="AC484" s="357"/>
      <c r="AD484" s="357"/>
      <c r="AE484" s="357"/>
      <c r="AF484" s="357"/>
      <c r="AG484" s="357"/>
      <c r="AH484" s="357"/>
      <c r="AI484" s="357"/>
      <c r="AJ484" s="357"/>
      <c r="AK484" s="357"/>
      <c r="AL484" s="357"/>
      <c r="AM484" s="357"/>
      <c r="AN484" s="357"/>
      <c r="AO484" s="357"/>
      <c r="AP484" s="357"/>
      <c r="AQ484" s="357"/>
      <c r="AR484" s="357"/>
      <c r="AS484" s="357"/>
      <c r="AT484" s="357"/>
      <c r="AU484" s="357"/>
      <c r="AV484" s="357"/>
      <c r="AW484" s="357"/>
      <c r="AX484" s="357"/>
      <c r="AY484" s="357"/>
      <c r="AZ484" s="357"/>
      <c r="BA484" s="357"/>
      <c r="BB484" s="357"/>
      <c r="BC484" s="357"/>
      <c r="BD484" s="357"/>
      <c r="BE484" s="357"/>
    </row>
    <row r="485" spans="1:57" s="358" customFormat="1" ht="99" customHeight="1">
      <c r="A485" s="359"/>
      <c r="B485" s="207" t="s">
        <v>1053</v>
      </c>
      <c r="C485" s="266" t="s">
        <v>892</v>
      </c>
      <c r="D485" s="471" t="s">
        <v>893</v>
      </c>
      <c r="E485" s="87" t="s">
        <v>900</v>
      </c>
      <c r="F485" s="893" t="s">
        <v>113</v>
      </c>
      <c r="G485" s="893">
        <v>39814</v>
      </c>
      <c r="H485" s="909" t="s">
        <v>114</v>
      </c>
      <c r="I485" s="603" t="s">
        <v>0</v>
      </c>
      <c r="J485" s="603" t="s">
        <v>544</v>
      </c>
      <c r="K485" s="603" t="s">
        <v>895</v>
      </c>
      <c r="L485" s="603" t="s">
        <v>54</v>
      </c>
      <c r="M485" s="602">
        <f t="shared" ref="M485:R485" si="55">M486+M487</f>
        <v>802100</v>
      </c>
      <c r="N485" s="602">
        <f t="shared" si="55"/>
        <v>802100</v>
      </c>
      <c r="O485" s="602">
        <f t="shared" si="55"/>
        <v>1216000</v>
      </c>
      <c r="P485" s="611">
        <f t="shared" si="55"/>
        <v>458900</v>
      </c>
      <c r="Q485" s="611">
        <f t="shared" si="55"/>
        <v>1013100</v>
      </c>
      <c r="R485" s="611">
        <f t="shared" si="55"/>
        <v>1013100</v>
      </c>
      <c r="S485" s="364"/>
      <c r="T485" s="357"/>
      <c r="U485" s="357"/>
      <c r="V485" s="357"/>
      <c r="W485" s="357"/>
      <c r="X485" s="357"/>
      <c r="Y485" s="357"/>
      <c r="Z485" s="357"/>
      <c r="AA485" s="357"/>
      <c r="AB485" s="357"/>
      <c r="AC485" s="357"/>
      <c r="AD485" s="357"/>
      <c r="AE485" s="357"/>
      <c r="AF485" s="357"/>
      <c r="AG485" s="357"/>
      <c r="AH485" s="357"/>
      <c r="AI485" s="357"/>
      <c r="AJ485" s="357"/>
      <c r="AK485" s="357"/>
      <c r="AL485" s="357"/>
      <c r="AM485" s="357"/>
      <c r="AN485" s="357"/>
      <c r="AO485" s="357"/>
      <c r="AP485" s="357"/>
      <c r="AQ485" s="357"/>
      <c r="AR485" s="357"/>
      <c r="AS485" s="357"/>
      <c r="AT485" s="357"/>
      <c r="AU485" s="357"/>
      <c r="AV485" s="357"/>
      <c r="AW485" s="357"/>
      <c r="AX485" s="357"/>
      <c r="AY485" s="357"/>
      <c r="AZ485" s="357"/>
      <c r="BA485" s="357"/>
      <c r="BB485" s="357"/>
      <c r="BC485" s="357"/>
      <c r="BD485" s="357"/>
      <c r="BE485" s="357"/>
    </row>
    <row r="486" spans="1:57" s="358" customFormat="1" ht="39" customHeight="1">
      <c r="A486" s="359"/>
      <c r="B486" s="209"/>
      <c r="C486" s="221"/>
      <c r="D486" s="180"/>
      <c r="E486" s="224" t="s">
        <v>912</v>
      </c>
      <c r="F486" s="894" t="s">
        <v>1054</v>
      </c>
      <c r="G486" s="894">
        <v>43831</v>
      </c>
      <c r="H486" s="906" t="s">
        <v>114</v>
      </c>
      <c r="I486" s="603" t="s">
        <v>0</v>
      </c>
      <c r="J486" s="603" t="s">
        <v>544</v>
      </c>
      <c r="K486" s="603" t="s">
        <v>895</v>
      </c>
      <c r="L486" s="603" t="s">
        <v>8</v>
      </c>
      <c r="M486" s="604">
        <v>156937</v>
      </c>
      <c r="N486" s="604">
        <v>156937</v>
      </c>
      <c r="O486" s="604"/>
      <c r="P486" s="605"/>
      <c r="Q486" s="606"/>
      <c r="R486" s="606"/>
      <c r="S486" s="364">
        <v>3</v>
      </c>
      <c r="T486" s="357"/>
      <c r="U486" s="357"/>
      <c r="V486" s="357"/>
      <c r="W486" s="357"/>
      <c r="X486" s="357"/>
      <c r="Y486" s="357"/>
      <c r="Z486" s="357"/>
      <c r="AA486" s="357"/>
      <c r="AB486" s="357"/>
      <c r="AC486" s="357"/>
      <c r="AD486" s="357"/>
      <c r="AE486" s="357"/>
      <c r="AF486" s="357"/>
      <c r="AG486" s="357"/>
      <c r="AH486" s="357"/>
      <c r="AI486" s="357"/>
      <c r="AJ486" s="357"/>
      <c r="AK486" s="357"/>
      <c r="AL486" s="357"/>
      <c r="AM486" s="357"/>
      <c r="AN486" s="357"/>
      <c r="AO486" s="357"/>
      <c r="AP486" s="357"/>
      <c r="AQ486" s="357"/>
      <c r="AR486" s="357"/>
      <c r="AS486" s="357"/>
      <c r="AT486" s="357"/>
      <c r="AU486" s="357"/>
      <c r="AV486" s="357"/>
      <c r="AW486" s="357"/>
      <c r="AX486" s="357"/>
      <c r="AY486" s="357"/>
      <c r="AZ486" s="357"/>
      <c r="BA486" s="357"/>
      <c r="BB486" s="357"/>
      <c r="BC486" s="357"/>
      <c r="BD486" s="357"/>
      <c r="BE486" s="357"/>
    </row>
    <row r="487" spans="1:57" s="358" customFormat="1" ht="143.25" customHeight="1">
      <c r="A487" s="359"/>
      <c r="B487" s="9" t="s">
        <v>1055</v>
      </c>
      <c r="C487" s="222"/>
      <c r="D487" s="181"/>
      <c r="E487" s="225"/>
      <c r="F487" s="901"/>
      <c r="G487" s="901"/>
      <c r="H487" s="908"/>
      <c r="I487" s="603" t="s">
        <v>0</v>
      </c>
      <c r="J487" s="603" t="s">
        <v>544</v>
      </c>
      <c r="K487" s="603" t="s">
        <v>895</v>
      </c>
      <c r="L487" s="603" t="s">
        <v>5</v>
      </c>
      <c r="M487" s="604">
        <v>645163</v>
      </c>
      <c r="N487" s="604">
        <v>645163</v>
      </c>
      <c r="O487" s="604">
        <v>1216000</v>
      </c>
      <c r="P487" s="605">
        <v>458900</v>
      </c>
      <c r="Q487" s="606">
        <v>1013100</v>
      </c>
      <c r="R487" s="606">
        <v>1013100</v>
      </c>
      <c r="S487" s="364">
        <v>3</v>
      </c>
      <c r="T487" s="357"/>
      <c r="U487" s="357"/>
      <c r="V487" s="357"/>
      <c r="W487" s="357"/>
      <c r="X487" s="357"/>
      <c r="Y487" s="357"/>
      <c r="Z487" s="357"/>
      <c r="AA487" s="357"/>
      <c r="AB487" s="357"/>
      <c r="AC487" s="357"/>
      <c r="AD487" s="357"/>
      <c r="AE487" s="357"/>
      <c r="AF487" s="357"/>
      <c r="AG487" s="357"/>
      <c r="AH487" s="357"/>
      <c r="AI487" s="357"/>
      <c r="AJ487" s="357"/>
      <c r="AK487" s="357"/>
      <c r="AL487" s="357"/>
      <c r="AM487" s="357"/>
      <c r="AN487" s="357"/>
      <c r="AO487" s="357"/>
      <c r="AP487" s="357"/>
      <c r="AQ487" s="357"/>
      <c r="AR487" s="357"/>
      <c r="AS487" s="357"/>
      <c r="AT487" s="357"/>
      <c r="AU487" s="357"/>
      <c r="AV487" s="357"/>
      <c r="AW487" s="357"/>
      <c r="AX487" s="357"/>
      <c r="AY487" s="357"/>
      <c r="AZ487" s="357"/>
      <c r="BA487" s="357"/>
      <c r="BB487" s="357"/>
      <c r="BC487" s="357"/>
      <c r="BD487" s="357"/>
      <c r="BE487" s="357"/>
    </row>
    <row r="488" spans="1:57" s="358" customFormat="1" ht="79.5" customHeight="1">
      <c r="A488" s="359"/>
      <c r="B488" s="207" t="s">
        <v>1056</v>
      </c>
      <c r="C488" s="266" t="s">
        <v>1057</v>
      </c>
      <c r="D488" s="471" t="s">
        <v>893</v>
      </c>
      <c r="E488" s="464" t="s">
        <v>900</v>
      </c>
      <c r="F488" s="910" t="s">
        <v>113</v>
      </c>
      <c r="G488" s="911">
        <v>39814</v>
      </c>
      <c r="H488" s="906" t="s">
        <v>114</v>
      </c>
      <c r="I488" s="603" t="s">
        <v>0</v>
      </c>
      <c r="J488" s="603" t="s">
        <v>544</v>
      </c>
      <c r="K488" s="603" t="s">
        <v>1058</v>
      </c>
      <c r="L488" s="603" t="s">
        <v>54</v>
      </c>
      <c r="M488" s="602">
        <f>M489</f>
        <v>0</v>
      </c>
      <c r="N488" s="602">
        <f>N489</f>
        <v>0</v>
      </c>
      <c r="O488" s="602">
        <f>O489</f>
        <v>0</v>
      </c>
      <c r="P488" s="602">
        <f t="shared" ref="P488:R488" si="56">P489</f>
        <v>500000</v>
      </c>
      <c r="Q488" s="602">
        <f t="shared" si="56"/>
        <v>0</v>
      </c>
      <c r="R488" s="602">
        <f t="shared" si="56"/>
        <v>0</v>
      </c>
      <c r="S488" s="364"/>
      <c r="T488" s="357"/>
      <c r="U488" s="357"/>
      <c r="V488" s="357"/>
      <c r="W488" s="357"/>
      <c r="X488" s="357"/>
      <c r="Y488" s="357"/>
      <c r="Z488" s="357"/>
      <c r="AA488" s="357"/>
      <c r="AB488" s="357"/>
      <c r="AC488" s="357"/>
      <c r="AD488" s="357"/>
      <c r="AE488" s="357"/>
      <c r="AF488" s="357"/>
      <c r="AG488" s="357"/>
      <c r="AH488" s="357"/>
      <c r="AI488" s="357"/>
      <c r="AJ488" s="357"/>
      <c r="AK488" s="357"/>
      <c r="AL488" s="357"/>
      <c r="AM488" s="357"/>
      <c r="AN488" s="357"/>
      <c r="AO488" s="357"/>
      <c r="AP488" s="357"/>
      <c r="AQ488" s="357"/>
      <c r="AR488" s="357"/>
      <c r="AS488" s="357"/>
      <c r="AT488" s="357"/>
      <c r="AU488" s="357"/>
      <c r="AV488" s="357"/>
      <c r="AW488" s="357"/>
      <c r="AX488" s="357"/>
      <c r="AY488" s="357"/>
      <c r="AZ488" s="357"/>
      <c r="BA488" s="357"/>
      <c r="BB488" s="357"/>
      <c r="BC488" s="357"/>
      <c r="BD488" s="357"/>
      <c r="BE488" s="357"/>
    </row>
    <row r="489" spans="1:57" s="358" customFormat="1" ht="79.5" customHeight="1">
      <c r="A489" s="359"/>
      <c r="B489" s="209"/>
      <c r="C489" s="222"/>
      <c r="D489" s="181"/>
      <c r="E489" s="466"/>
      <c r="F489" s="912"/>
      <c r="G489" s="913"/>
      <c r="H489" s="908"/>
      <c r="I489" s="603" t="s">
        <v>0</v>
      </c>
      <c r="J489" s="603" t="s">
        <v>544</v>
      </c>
      <c r="K489" s="603" t="s">
        <v>1058</v>
      </c>
      <c r="L489" s="603" t="s">
        <v>5</v>
      </c>
      <c r="M489" s="604">
        <v>0</v>
      </c>
      <c r="N489" s="604"/>
      <c r="O489" s="604">
        <v>0</v>
      </c>
      <c r="P489" s="605">
        <v>500000</v>
      </c>
      <c r="Q489" s="606">
        <v>0</v>
      </c>
      <c r="R489" s="606">
        <v>0</v>
      </c>
      <c r="S489" s="364">
        <v>3</v>
      </c>
      <c r="T489" s="357"/>
      <c r="U489" s="357"/>
      <c r="V489" s="357"/>
      <c r="W489" s="357"/>
      <c r="X489" s="357"/>
      <c r="Y489" s="357"/>
      <c r="Z489" s="357"/>
      <c r="AA489" s="357"/>
      <c r="AB489" s="357"/>
      <c r="AC489" s="357"/>
      <c r="AD489" s="357"/>
      <c r="AE489" s="357"/>
      <c r="AF489" s="357"/>
      <c r="AG489" s="357"/>
      <c r="AH489" s="357"/>
      <c r="AI489" s="357"/>
      <c r="AJ489" s="357"/>
      <c r="AK489" s="357"/>
      <c r="AL489" s="357"/>
      <c r="AM489" s="357"/>
      <c r="AN489" s="357"/>
      <c r="AO489" s="357"/>
      <c r="AP489" s="357"/>
      <c r="AQ489" s="357"/>
      <c r="AR489" s="357"/>
      <c r="AS489" s="357"/>
      <c r="AT489" s="357"/>
      <c r="AU489" s="357"/>
      <c r="AV489" s="357"/>
      <c r="AW489" s="357"/>
      <c r="AX489" s="357"/>
      <c r="AY489" s="357"/>
      <c r="AZ489" s="357"/>
      <c r="BA489" s="357"/>
      <c r="BB489" s="357"/>
      <c r="BC489" s="357"/>
      <c r="BD489" s="357"/>
      <c r="BE489" s="357"/>
    </row>
    <row r="490" spans="1:57" s="358" customFormat="1" ht="165.75" customHeight="1">
      <c r="A490" s="359"/>
      <c r="B490" s="207" t="s">
        <v>1059</v>
      </c>
      <c r="C490" s="266" t="s">
        <v>1057</v>
      </c>
      <c r="D490" s="471" t="s">
        <v>1060</v>
      </c>
      <c r="E490" s="88" t="s">
        <v>1061</v>
      </c>
      <c r="F490" s="893" t="s">
        <v>113</v>
      </c>
      <c r="G490" s="893">
        <v>45013</v>
      </c>
      <c r="H490" s="909" t="s">
        <v>1062</v>
      </c>
      <c r="I490" s="603" t="s">
        <v>0</v>
      </c>
      <c r="J490" s="603" t="s">
        <v>544</v>
      </c>
      <c r="K490" s="603" t="s">
        <v>1063</v>
      </c>
      <c r="L490" s="603" t="s">
        <v>54</v>
      </c>
      <c r="M490" s="602">
        <f>M491</f>
        <v>0</v>
      </c>
      <c r="N490" s="602">
        <f>N491</f>
        <v>0</v>
      </c>
      <c r="O490" s="602">
        <f>O491</f>
        <v>0</v>
      </c>
      <c r="P490" s="602">
        <f t="shared" ref="P490:R490" si="57">P491</f>
        <v>141100</v>
      </c>
      <c r="Q490" s="602">
        <f t="shared" si="57"/>
        <v>0</v>
      </c>
      <c r="R490" s="602">
        <f t="shared" si="57"/>
        <v>0</v>
      </c>
      <c r="S490" s="364"/>
      <c r="T490" s="357"/>
      <c r="U490" s="357"/>
      <c r="V490" s="357"/>
      <c r="W490" s="357"/>
      <c r="X490" s="357"/>
      <c r="Y490" s="357"/>
      <c r="Z490" s="357"/>
      <c r="AA490" s="357"/>
      <c r="AB490" s="357"/>
      <c r="AC490" s="357"/>
      <c r="AD490" s="357"/>
      <c r="AE490" s="357"/>
      <c r="AF490" s="357"/>
      <c r="AG490" s="357"/>
      <c r="AH490" s="357"/>
      <c r="AI490" s="357"/>
      <c r="AJ490" s="357"/>
      <c r="AK490" s="357"/>
      <c r="AL490" s="357"/>
      <c r="AM490" s="357"/>
      <c r="AN490" s="357"/>
      <c r="AO490" s="357"/>
      <c r="AP490" s="357"/>
      <c r="AQ490" s="357"/>
      <c r="AR490" s="357"/>
      <c r="AS490" s="357"/>
      <c r="AT490" s="357"/>
      <c r="AU490" s="357"/>
      <c r="AV490" s="357"/>
      <c r="AW490" s="357"/>
      <c r="AX490" s="357"/>
      <c r="AY490" s="357"/>
      <c r="AZ490" s="357"/>
      <c r="BA490" s="357"/>
      <c r="BB490" s="357"/>
      <c r="BC490" s="357"/>
      <c r="BD490" s="357"/>
      <c r="BE490" s="357"/>
    </row>
    <row r="491" spans="1:57" s="358" customFormat="1" ht="197.25" customHeight="1">
      <c r="A491" s="359"/>
      <c r="B491" s="209"/>
      <c r="C491" s="222"/>
      <c r="D491" s="181"/>
      <c r="E491" s="89" t="s">
        <v>912</v>
      </c>
      <c r="F491" s="892" t="s">
        <v>897</v>
      </c>
      <c r="G491" s="893">
        <v>43831</v>
      </c>
      <c r="H491" s="909" t="s">
        <v>114</v>
      </c>
      <c r="I491" s="603" t="s">
        <v>0</v>
      </c>
      <c r="J491" s="603" t="s">
        <v>544</v>
      </c>
      <c r="K491" s="603" t="s">
        <v>1063</v>
      </c>
      <c r="L491" s="603" t="s">
        <v>5</v>
      </c>
      <c r="M491" s="604">
        <v>0</v>
      </c>
      <c r="N491" s="604"/>
      <c r="O491" s="604">
        <v>0</v>
      </c>
      <c r="P491" s="605">
        <v>141100</v>
      </c>
      <c r="Q491" s="605">
        <v>0</v>
      </c>
      <c r="R491" s="605">
        <v>0</v>
      </c>
      <c r="S491" s="364">
        <v>3</v>
      </c>
      <c r="T491" s="357"/>
      <c r="U491" s="357"/>
      <c r="V491" s="357"/>
      <c r="W491" s="357"/>
      <c r="X491" s="357"/>
      <c r="Y491" s="357"/>
      <c r="Z491" s="357"/>
      <c r="AA491" s="357"/>
      <c r="AB491" s="357"/>
      <c r="AC491" s="357"/>
      <c r="AD491" s="357"/>
      <c r="AE491" s="357"/>
      <c r="AF491" s="357"/>
      <c r="AG491" s="357"/>
      <c r="AH491" s="357"/>
      <c r="AI491" s="357"/>
      <c r="AJ491" s="357"/>
      <c r="AK491" s="357"/>
      <c r="AL491" s="357"/>
      <c r="AM491" s="357"/>
      <c r="AN491" s="357"/>
      <c r="AO491" s="357"/>
      <c r="AP491" s="357"/>
      <c r="AQ491" s="357"/>
      <c r="AR491" s="357"/>
      <c r="AS491" s="357"/>
      <c r="AT491" s="357"/>
      <c r="AU491" s="357"/>
      <c r="AV491" s="357"/>
      <c r="AW491" s="357"/>
      <c r="AX491" s="357"/>
      <c r="AY491" s="357"/>
      <c r="AZ491" s="357"/>
      <c r="BA491" s="357"/>
      <c r="BB491" s="357"/>
      <c r="BC491" s="357"/>
      <c r="BD491" s="357"/>
      <c r="BE491" s="357"/>
    </row>
    <row r="492" spans="1:57" s="358" customFormat="1" ht="69" customHeight="1">
      <c r="A492" s="359"/>
      <c r="B492" s="704" t="s">
        <v>1064</v>
      </c>
      <c r="C492" s="266" t="s">
        <v>1065</v>
      </c>
      <c r="D492" s="471" t="s">
        <v>893</v>
      </c>
      <c r="E492" s="224" t="s">
        <v>1066</v>
      </c>
      <c r="F492" s="475" t="s">
        <v>113</v>
      </c>
      <c r="G492" s="894">
        <v>43466</v>
      </c>
      <c r="H492" s="906" t="s">
        <v>114</v>
      </c>
      <c r="I492" s="603" t="s">
        <v>0</v>
      </c>
      <c r="J492" s="603" t="s">
        <v>544</v>
      </c>
      <c r="K492" s="603" t="s">
        <v>928</v>
      </c>
      <c r="L492" s="603" t="s">
        <v>54</v>
      </c>
      <c r="M492" s="602">
        <f t="shared" ref="M492:R492" si="58">M493+M494</f>
        <v>5239000</v>
      </c>
      <c r="N492" s="602">
        <f t="shared" si="58"/>
        <v>5239000</v>
      </c>
      <c r="O492" s="602">
        <f t="shared" si="58"/>
        <v>6093800</v>
      </c>
      <c r="P492" s="611">
        <f>P493+P494</f>
        <v>7058000</v>
      </c>
      <c r="Q492" s="611">
        <f t="shared" si="58"/>
        <v>5498000</v>
      </c>
      <c r="R492" s="611">
        <f t="shared" si="58"/>
        <v>5498000</v>
      </c>
      <c r="S492" s="450"/>
      <c r="T492" s="357"/>
      <c r="U492" s="357"/>
      <c r="V492" s="357"/>
      <c r="W492" s="357"/>
      <c r="X492" s="357"/>
      <c r="Y492" s="357"/>
      <c r="Z492" s="357"/>
      <c r="AA492" s="357"/>
      <c r="AB492" s="357"/>
      <c r="AC492" s="357"/>
      <c r="AD492" s="357"/>
      <c r="AE492" s="357"/>
      <c r="AF492" s="357"/>
      <c r="AG492" s="357"/>
      <c r="AH492" s="357"/>
      <c r="AI492" s="357"/>
      <c r="AJ492" s="357"/>
      <c r="AK492" s="357"/>
      <c r="AL492" s="357"/>
      <c r="AM492" s="357"/>
      <c r="AN492" s="357"/>
      <c r="AO492" s="357"/>
      <c r="AP492" s="357"/>
      <c r="AQ492" s="357"/>
      <c r="AR492" s="357"/>
      <c r="AS492" s="357"/>
      <c r="AT492" s="357"/>
      <c r="AU492" s="357"/>
      <c r="AV492" s="357"/>
      <c r="AW492" s="357"/>
      <c r="AX492" s="357"/>
      <c r="AY492" s="357"/>
      <c r="AZ492" s="357"/>
      <c r="BA492" s="357"/>
      <c r="BB492" s="357"/>
      <c r="BC492" s="357"/>
      <c r="BD492" s="357"/>
      <c r="BE492" s="357"/>
    </row>
    <row r="493" spans="1:57" s="358" customFormat="1" ht="35.25" customHeight="1">
      <c r="A493" s="359"/>
      <c r="B493" s="704"/>
      <c r="C493" s="221"/>
      <c r="D493" s="180"/>
      <c r="E493" s="453"/>
      <c r="F493" s="473"/>
      <c r="G493" s="473"/>
      <c r="H493" s="907"/>
      <c r="I493" s="603" t="s">
        <v>0</v>
      </c>
      <c r="J493" s="603" t="s">
        <v>544</v>
      </c>
      <c r="K493" s="603" t="s">
        <v>928</v>
      </c>
      <c r="L493" s="603" t="s">
        <v>8</v>
      </c>
      <c r="M493" s="604">
        <v>0</v>
      </c>
      <c r="N493" s="604"/>
      <c r="O493" s="604"/>
      <c r="P493" s="605"/>
      <c r="Q493" s="606"/>
      <c r="R493" s="606"/>
      <c r="S493" s="364">
        <v>3</v>
      </c>
      <c r="T493" s="357"/>
      <c r="U493" s="357"/>
      <c r="V493" s="357"/>
      <c r="W493" s="357"/>
      <c r="X493" s="357"/>
      <c r="Y493" s="357"/>
      <c r="Z493" s="357"/>
      <c r="AA493" s="357"/>
      <c r="AB493" s="357"/>
      <c r="AC493" s="357"/>
      <c r="AD493" s="357"/>
      <c r="AE493" s="357"/>
      <c r="AF493" s="357"/>
      <c r="AG493" s="357"/>
      <c r="AH493" s="357"/>
      <c r="AI493" s="357"/>
      <c r="AJ493" s="357"/>
      <c r="AK493" s="357"/>
      <c r="AL493" s="357"/>
      <c r="AM493" s="357"/>
      <c r="AN493" s="357"/>
      <c r="AO493" s="357"/>
      <c r="AP493" s="357"/>
      <c r="AQ493" s="357"/>
      <c r="AR493" s="357"/>
      <c r="AS493" s="357"/>
      <c r="AT493" s="357"/>
      <c r="AU493" s="357"/>
      <c r="AV493" s="357"/>
      <c r="AW493" s="357"/>
      <c r="AX493" s="357"/>
      <c r="AY493" s="357"/>
      <c r="AZ493" s="357"/>
      <c r="BA493" s="357"/>
      <c r="BB493" s="357"/>
      <c r="BC493" s="357"/>
      <c r="BD493" s="357"/>
      <c r="BE493" s="357"/>
    </row>
    <row r="494" spans="1:57" s="358" customFormat="1" ht="31.5" customHeight="1">
      <c r="A494" s="359"/>
      <c r="B494" s="35" t="s">
        <v>1067</v>
      </c>
      <c r="C494" s="222"/>
      <c r="D494" s="180"/>
      <c r="E494" s="453"/>
      <c r="F494" s="473"/>
      <c r="G494" s="473"/>
      <c r="H494" s="907"/>
      <c r="I494" s="603" t="s">
        <v>0</v>
      </c>
      <c r="J494" s="603" t="s">
        <v>544</v>
      </c>
      <c r="K494" s="603" t="s">
        <v>928</v>
      </c>
      <c r="L494" s="603" t="s">
        <v>5</v>
      </c>
      <c r="M494" s="604">
        <v>5239000</v>
      </c>
      <c r="N494" s="604">
        <v>5239000</v>
      </c>
      <c r="O494" s="604">
        <v>6093800</v>
      </c>
      <c r="P494" s="605">
        <v>7058000</v>
      </c>
      <c r="Q494" s="606">
        <v>5498000</v>
      </c>
      <c r="R494" s="606">
        <v>5498000</v>
      </c>
      <c r="S494" s="364">
        <v>3</v>
      </c>
      <c r="T494" s="357"/>
      <c r="U494" s="357"/>
      <c r="V494" s="357"/>
      <c r="W494" s="357"/>
      <c r="X494" s="357"/>
      <c r="Y494" s="357"/>
      <c r="Z494" s="357"/>
      <c r="AA494" s="357"/>
      <c r="AB494" s="357"/>
      <c r="AC494" s="357"/>
      <c r="AD494" s="357"/>
      <c r="AE494" s="357"/>
      <c r="AF494" s="357"/>
      <c r="AG494" s="357"/>
      <c r="AH494" s="357"/>
      <c r="AI494" s="357"/>
      <c r="AJ494" s="357"/>
      <c r="AK494" s="357"/>
      <c r="AL494" s="357"/>
      <c r="AM494" s="357"/>
      <c r="AN494" s="357"/>
      <c r="AO494" s="357"/>
      <c r="AP494" s="357"/>
      <c r="AQ494" s="357"/>
      <c r="AR494" s="357"/>
      <c r="AS494" s="357"/>
      <c r="AT494" s="357"/>
      <c r="AU494" s="357"/>
      <c r="AV494" s="357"/>
      <c r="AW494" s="357"/>
      <c r="AX494" s="357"/>
      <c r="AY494" s="357"/>
      <c r="AZ494" s="357"/>
      <c r="BA494" s="357"/>
      <c r="BB494" s="357"/>
      <c r="BC494" s="357"/>
      <c r="BD494" s="357"/>
      <c r="BE494" s="357"/>
    </row>
    <row r="495" spans="1:57" s="358" customFormat="1" ht="47.25" customHeight="1">
      <c r="A495" s="359"/>
      <c r="B495" s="704" t="s">
        <v>1068</v>
      </c>
      <c r="C495" s="266" t="s">
        <v>1069</v>
      </c>
      <c r="D495" s="180"/>
      <c r="E495" s="453"/>
      <c r="F495" s="473"/>
      <c r="G495" s="473"/>
      <c r="H495" s="907"/>
      <c r="I495" s="603" t="s">
        <v>0</v>
      </c>
      <c r="J495" s="603" t="s">
        <v>544</v>
      </c>
      <c r="K495" s="603" t="s">
        <v>932</v>
      </c>
      <c r="L495" s="603" t="s">
        <v>54</v>
      </c>
      <c r="M495" s="602">
        <f t="shared" ref="M495:R495" si="59">M496+M497</f>
        <v>1564900</v>
      </c>
      <c r="N495" s="602">
        <f t="shared" si="59"/>
        <v>1564900</v>
      </c>
      <c r="O495" s="602">
        <f t="shared" si="59"/>
        <v>1820200</v>
      </c>
      <c r="P495" s="611">
        <f t="shared" si="59"/>
        <v>1990800</v>
      </c>
      <c r="Q495" s="611">
        <f t="shared" si="59"/>
        <v>1550800</v>
      </c>
      <c r="R495" s="611">
        <f t="shared" si="59"/>
        <v>1550800</v>
      </c>
      <c r="S495" s="364"/>
      <c r="T495" s="357"/>
      <c r="U495" s="357"/>
      <c r="V495" s="357"/>
      <c r="W495" s="357"/>
      <c r="X495" s="357"/>
      <c r="Y495" s="357"/>
      <c r="Z495" s="357"/>
      <c r="AA495" s="357"/>
      <c r="AB495" s="357"/>
      <c r="AC495" s="357"/>
      <c r="AD495" s="357"/>
      <c r="AE495" s="357"/>
      <c r="AF495" s="357"/>
      <c r="AG495" s="357"/>
      <c r="AH495" s="357"/>
      <c r="AI495" s="357"/>
      <c r="AJ495" s="357"/>
      <c r="AK495" s="357"/>
      <c r="AL495" s="357"/>
      <c r="AM495" s="357"/>
      <c r="AN495" s="357"/>
      <c r="AO495" s="357"/>
      <c r="AP495" s="357"/>
      <c r="AQ495" s="357"/>
      <c r="AR495" s="357"/>
      <c r="AS495" s="357"/>
      <c r="AT495" s="357"/>
      <c r="AU495" s="357"/>
      <c r="AV495" s="357"/>
      <c r="AW495" s="357"/>
      <c r="AX495" s="357"/>
      <c r="AY495" s="357"/>
      <c r="AZ495" s="357"/>
      <c r="BA495" s="357"/>
      <c r="BB495" s="357"/>
      <c r="BC495" s="357"/>
      <c r="BD495" s="357"/>
      <c r="BE495" s="357"/>
    </row>
    <row r="496" spans="1:57" s="358" customFormat="1" ht="37.5" customHeight="1">
      <c r="A496" s="359"/>
      <c r="B496" s="704"/>
      <c r="C496" s="221"/>
      <c r="D496" s="180"/>
      <c r="E496" s="453"/>
      <c r="F496" s="473"/>
      <c r="G496" s="473"/>
      <c r="H496" s="907"/>
      <c r="I496" s="603" t="s">
        <v>0</v>
      </c>
      <c r="J496" s="603" t="s">
        <v>544</v>
      </c>
      <c r="K496" s="603" t="s">
        <v>932</v>
      </c>
      <c r="L496" s="603" t="s">
        <v>8</v>
      </c>
      <c r="M496" s="604">
        <v>0</v>
      </c>
      <c r="N496" s="604"/>
      <c r="O496" s="604"/>
      <c r="P496" s="605"/>
      <c r="Q496" s="606"/>
      <c r="R496" s="606"/>
      <c r="S496" s="364">
        <v>3</v>
      </c>
      <c r="T496" s="357"/>
      <c r="U496" s="357"/>
      <c r="V496" s="357"/>
      <c r="W496" s="357"/>
      <c r="X496" s="357"/>
      <c r="Y496" s="357"/>
      <c r="Z496" s="357"/>
      <c r="AA496" s="357"/>
      <c r="AB496" s="357"/>
      <c r="AC496" s="357"/>
      <c r="AD496" s="357"/>
      <c r="AE496" s="357"/>
      <c r="AF496" s="357"/>
      <c r="AG496" s="357"/>
      <c r="AH496" s="357"/>
      <c r="AI496" s="357"/>
      <c r="AJ496" s="357"/>
      <c r="AK496" s="357"/>
      <c r="AL496" s="357"/>
      <c r="AM496" s="357"/>
      <c r="AN496" s="357"/>
      <c r="AO496" s="357"/>
      <c r="AP496" s="357"/>
      <c r="AQ496" s="357"/>
      <c r="AR496" s="357"/>
      <c r="AS496" s="357"/>
      <c r="AT496" s="357"/>
      <c r="AU496" s="357"/>
      <c r="AV496" s="357"/>
      <c r="AW496" s="357"/>
      <c r="AX496" s="357"/>
      <c r="AY496" s="357"/>
      <c r="AZ496" s="357"/>
      <c r="BA496" s="357"/>
      <c r="BB496" s="357"/>
      <c r="BC496" s="357"/>
      <c r="BD496" s="357"/>
      <c r="BE496" s="357"/>
    </row>
    <row r="497" spans="1:57" s="358" customFormat="1" ht="36" customHeight="1">
      <c r="A497" s="359"/>
      <c r="B497" s="35" t="s">
        <v>1070</v>
      </c>
      <c r="C497" s="222"/>
      <c r="D497" s="181"/>
      <c r="E497" s="225"/>
      <c r="F497" s="474"/>
      <c r="G497" s="474"/>
      <c r="H497" s="908"/>
      <c r="I497" s="603" t="s">
        <v>0</v>
      </c>
      <c r="J497" s="603" t="s">
        <v>544</v>
      </c>
      <c r="K497" s="603" t="s">
        <v>1071</v>
      </c>
      <c r="L497" s="603" t="s">
        <v>5</v>
      </c>
      <c r="M497" s="604">
        <v>1564900</v>
      </c>
      <c r="N497" s="604">
        <v>1564900</v>
      </c>
      <c r="O497" s="604">
        <v>1820200</v>
      </c>
      <c r="P497" s="605">
        <v>1990800</v>
      </c>
      <c r="Q497" s="606">
        <v>1550800</v>
      </c>
      <c r="R497" s="606">
        <v>1550800</v>
      </c>
      <c r="S497" s="364">
        <v>3</v>
      </c>
      <c r="T497" s="357"/>
      <c r="U497" s="357"/>
      <c r="V497" s="357"/>
      <c r="W497" s="357"/>
      <c r="X497" s="357"/>
      <c r="Y497" s="357"/>
      <c r="Z497" s="357"/>
      <c r="AA497" s="357"/>
      <c r="AB497" s="357"/>
      <c r="AC497" s="357"/>
      <c r="AD497" s="357"/>
      <c r="AE497" s="357"/>
      <c r="AF497" s="357"/>
      <c r="AG497" s="357"/>
      <c r="AH497" s="357"/>
      <c r="AI497" s="357"/>
      <c r="AJ497" s="357"/>
      <c r="AK497" s="357"/>
      <c r="AL497" s="357"/>
      <c r="AM497" s="357"/>
      <c r="AN497" s="357"/>
      <c r="AO497" s="357"/>
      <c r="AP497" s="357"/>
      <c r="AQ497" s="357"/>
      <c r="AR497" s="357"/>
      <c r="AS497" s="357"/>
      <c r="AT497" s="357"/>
      <c r="AU497" s="357"/>
      <c r="AV497" s="357"/>
      <c r="AW497" s="357"/>
      <c r="AX497" s="357"/>
      <c r="AY497" s="357"/>
      <c r="AZ497" s="357"/>
      <c r="BA497" s="357"/>
      <c r="BB497" s="357"/>
      <c r="BC497" s="357"/>
      <c r="BD497" s="357"/>
      <c r="BE497" s="357"/>
    </row>
    <row r="498" spans="1:57" s="358" customFormat="1" ht="36" customHeight="1">
      <c r="A498" s="359"/>
      <c r="B498" s="207" t="s">
        <v>1072</v>
      </c>
      <c r="C498" s="266" t="s">
        <v>1073</v>
      </c>
      <c r="D498" s="471" t="s">
        <v>893</v>
      </c>
      <c r="E498" s="224" t="s">
        <v>1074</v>
      </c>
      <c r="F498" s="475" t="s">
        <v>113</v>
      </c>
      <c r="G498" s="894">
        <v>44927</v>
      </c>
      <c r="H498" s="906" t="s">
        <v>1075</v>
      </c>
      <c r="I498" s="603" t="s">
        <v>0</v>
      </c>
      <c r="J498" s="603" t="s">
        <v>544</v>
      </c>
      <c r="K498" s="603" t="s">
        <v>1076</v>
      </c>
      <c r="L498" s="603" t="s">
        <v>54</v>
      </c>
      <c r="M498" s="602">
        <f>SUM(M499:M500)</f>
        <v>200000</v>
      </c>
      <c r="N498" s="602">
        <f t="shared" ref="N498:R498" si="60">SUM(N499:N500)</f>
        <v>200000</v>
      </c>
      <c r="O498" s="602">
        <f t="shared" si="60"/>
        <v>0</v>
      </c>
      <c r="P498" s="602">
        <f t="shared" si="60"/>
        <v>0</v>
      </c>
      <c r="Q498" s="602">
        <f t="shared" si="60"/>
        <v>0</v>
      </c>
      <c r="R498" s="602">
        <f t="shared" si="60"/>
        <v>0</v>
      </c>
      <c r="S498" s="364"/>
      <c r="T498" s="357"/>
      <c r="U498" s="357"/>
      <c r="V498" s="357"/>
      <c r="W498" s="357"/>
      <c r="X498" s="357"/>
      <c r="Y498" s="357"/>
      <c r="Z498" s="357"/>
      <c r="AA498" s="357"/>
      <c r="AB498" s="357"/>
      <c r="AC498" s="357"/>
      <c r="AD498" s="357"/>
      <c r="AE498" s="357"/>
      <c r="AF498" s="357"/>
      <c r="AG498" s="357"/>
      <c r="AH498" s="357"/>
      <c r="AI498" s="357"/>
      <c r="AJ498" s="357"/>
      <c r="AK498" s="357"/>
      <c r="AL498" s="357"/>
      <c r="AM498" s="357"/>
      <c r="AN498" s="357"/>
      <c r="AO498" s="357"/>
      <c r="AP498" s="357"/>
      <c r="AQ498" s="357"/>
      <c r="AR498" s="357"/>
      <c r="AS498" s="357"/>
      <c r="AT498" s="357"/>
      <c r="AU498" s="357"/>
      <c r="AV498" s="357"/>
      <c r="AW498" s="357"/>
      <c r="AX498" s="357"/>
      <c r="AY498" s="357"/>
      <c r="AZ498" s="357"/>
      <c r="BA498" s="357"/>
      <c r="BB498" s="357"/>
      <c r="BC498" s="357"/>
      <c r="BD498" s="357"/>
      <c r="BE498" s="357"/>
    </row>
    <row r="499" spans="1:57" s="358" customFormat="1" ht="36" customHeight="1">
      <c r="A499" s="359"/>
      <c r="B499" s="208"/>
      <c r="C499" s="221"/>
      <c r="D499" s="180"/>
      <c r="E499" s="453"/>
      <c r="F499" s="473"/>
      <c r="G499" s="473"/>
      <c r="H499" s="907"/>
      <c r="I499" s="603" t="s">
        <v>0</v>
      </c>
      <c r="J499" s="603" t="s">
        <v>544</v>
      </c>
      <c r="K499" s="603" t="s">
        <v>1076</v>
      </c>
      <c r="L499" s="603" t="s">
        <v>8</v>
      </c>
      <c r="M499" s="604">
        <v>100000</v>
      </c>
      <c r="N499" s="604">
        <v>100000</v>
      </c>
      <c r="O499" s="604"/>
      <c r="P499" s="605"/>
      <c r="Q499" s="606"/>
      <c r="R499" s="606"/>
      <c r="S499" s="364">
        <v>3</v>
      </c>
      <c r="T499" s="357"/>
      <c r="U499" s="357"/>
      <c r="V499" s="357"/>
      <c r="W499" s="357"/>
      <c r="X499" s="357"/>
      <c r="Y499" s="357"/>
      <c r="Z499" s="357"/>
      <c r="AA499" s="357"/>
      <c r="AB499" s="357"/>
      <c r="AC499" s="357"/>
      <c r="AD499" s="357"/>
      <c r="AE499" s="357"/>
      <c r="AF499" s="357"/>
      <c r="AG499" s="357"/>
      <c r="AH499" s="357"/>
      <c r="AI499" s="357"/>
      <c r="AJ499" s="357"/>
      <c r="AK499" s="357"/>
      <c r="AL499" s="357"/>
      <c r="AM499" s="357"/>
      <c r="AN499" s="357"/>
      <c r="AO499" s="357"/>
      <c r="AP499" s="357"/>
      <c r="AQ499" s="357"/>
      <c r="AR499" s="357"/>
      <c r="AS499" s="357"/>
      <c r="AT499" s="357"/>
      <c r="AU499" s="357"/>
      <c r="AV499" s="357"/>
      <c r="AW499" s="357"/>
      <c r="AX499" s="357"/>
      <c r="AY499" s="357"/>
      <c r="AZ499" s="357"/>
      <c r="BA499" s="357"/>
      <c r="BB499" s="357"/>
      <c r="BC499" s="357"/>
      <c r="BD499" s="357"/>
      <c r="BE499" s="357"/>
    </row>
    <row r="500" spans="1:57" s="358" customFormat="1" ht="66.75" customHeight="1">
      <c r="A500" s="359"/>
      <c r="B500" s="9" t="s">
        <v>1077</v>
      </c>
      <c r="C500" s="222"/>
      <c r="D500" s="181"/>
      <c r="E500" s="225"/>
      <c r="F500" s="474"/>
      <c r="G500" s="474"/>
      <c r="H500" s="908"/>
      <c r="I500" s="603" t="s">
        <v>0</v>
      </c>
      <c r="J500" s="603" t="s">
        <v>544</v>
      </c>
      <c r="K500" s="603" t="s">
        <v>1076</v>
      </c>
      <c r="L500" s="603" t="s">
        <v>5</v>
      </c>
      <c r="M500" s="604">
        <v>100000</v>
      </c>
      <c r="N500" s="604">
        <v>100000</v>
      </c>
      <c r="O500" s="604"/>
      <c r="P500" s="605"/>
      <c r="Q500" s="606"/>
      <c r="R500" s="606"/>
      <c r="S500" s="364">
        <v>3</v>
      </c>
      <c r="T500" s="357"/>
      <c r="U500" s="357"/>
      <c r="V500" s="357"/>
      <c r="W500" s="357"/>
      <c r="X500" s="357"/>
      <c r="Y500" s="357"/>
      <c r="Z500" s="357"/>
      <c r="AA500" s="357"/>
      <c r="AB500" s="357"/>
      <c r="AC500" s="357"/>
      <c r="AD500" s="357"/>
      <c r="AE500" s="357"/>
      <c r="AF500" s="357"/>
      <c r="AG500" s="357"/>
      <c r="AH500" s="357"/>
      <c r="AI500" s="357"/>
      <c r="AJ500" s="357"/>
      <c r="AK500" s="357"/>
      <c r="AL500" s="357"/>
      <c r="AM500" s="357"/>
      <c r="AN500" s="357"/>
      <c r="AO500" s="357"/>
      <c r="AP500" s="357"/>
      <c r="AQ500" s="357"/>
      <c r="AR500" s="357"/>
      <c r="AS500" s="357"/>
      <c r="AT500" s="357"/>
      <c r="AU500" s="357"/>
      <c r="AV500" s="357"/>
      <c r="AW500" s="357"/>
      <c r="AX500" s="357"/>
      <c r="AY500" s="357"/>
      <c r="AZ500" s="357"/>
      <c r="BA500" s="357"/>
      <c r="BB500" s="357"/>
      <c r="BC500" s="357"/>
      <c r="BD500" s="357"/>
      <c r="BE500" s="357"/>
    </row>
    <row r="501" spans="1:57" s="358" customFormat="1" ht="102" customHeight="1">
      <c r="A501" s="359"/>
      <c r="B501" s="704" t="s">
        <v>1078</v>
      </c>
      <c r="C501" s="266" t="s">
        <v>1079</v>
      </c>
      <c r="D501" s="471" t="s">
        <v>893</v>
      </c>
      <c r="E501" s="465" t="s">
        <v>1080</v>
      </c>
      <c r="F501" s="480" t="s">
        <v>113</v>
      </c>
      <c r="G501" s="914">
        <v>45013</v>
      </c>
      <c r="H501" s="915">
        <v>46022</v>
      </c>
      <c r="I501" s="603" t="s">
        <v>0</v>
      </c>
      <c r="J501" s="603" t="s">
        <v>544</v>
      </c>
      <c r="K501" s="603" t="s">
        <v>1081</v>
      </c>
      <c r="L501" s="603" t="s">
        <v>54</v>
      </c>
      <c r="M501" s="602">
        <f>M502+M503</f>
        <v>0</v>
      </c>
      <c r="N501" s="602">
        <f t="shared" ref="N501:R501" si="61">N502+N503</f>
        <v>0</v>
      </c>
      <c r="O501" s="602">
        <f t="shared" si="61"/>
        <v>185700</v>
      </c>
      <c r="P501" s="602">
        <f t="shared" si="61"/>
        <v>0</v>
      </c>
      <c r="Q501" s="602">
        <f t="shared" si="61"/>
        <v>0</v>
      </c>
      <c r="R501" s="602">
        <f t="shared" si="61"/>
        <v>0</v>
      </c>
      <c r="S501" s="364"/>
      <c r="T501" s="357"/>
      <c r="U501" s="357"/>
      <c r="V501" s="357"/>
      <c r="W501" s="357"/>
      <c r="X501" s="357"/>
      <c r="Y501" s="357"/>
      <c r="Z501" s="357"/>
      <c r="AA501" s="357"/>
      <c r="AB501" s="357"/>
      <c r="AC501" s="357"/>
      <c r="AD501" s="357"/>
      <c r="AE501" s="357"/>
      <c r="AF501" s="357"/>
      <c r="AG501" s="357"/>
      <c r="AH501" s="357"/>
      <c r="AI501" s="357"/>
      <c r="AJ501" s="357"/>
      <c r="AK501" s="357"/>
      <c r="AL501" s="357"/>
      <c r="AM501" s="357"/>
      <c r="AN501" s="357"/>
      <c r="AO501" s="357"/>
      <c r="AP501" s="357"/>
      <c r="AQ501" s="357"/>
      <c r="AR501" s="357"/>
      <c r="AS501" s="357"/>
      <c r="AT501" s="357"/>
      <c r="AU501" s="357"/>
      <c r="AV501" s="357"/>
      <c r="AW501" s="357"/>
      <c r="AX501" s="357"/>
      <c r="AY501" s="357"/>
      <c r="AZ501" s="357"/>
      <c r="BA501" s="357"/>
      <c r="BB501" s="357"/>
      <c r="BC501" s="357"/>
      <c r="BD501" s="357"/>
      <c r="BE501" s="357"/>
    </row>
    <row r="502" spans="1:57" s="358" customFormat="1" ht="72" customHeight="1">
      <c r="A502" s="359"/>
      <c r="B502" s="704"/>
      <c r="C502" s="221"/>
      <c r="D502" s="180"/>
      <c r="E502" s="465"/>
      <c r="F502" s="480"/>
      <c r="G502" s="914"/>
      <c r="H502" s="915"/>
      <c r="I502" s="603" t="s">
        <v>0</v>
      </c>
      <c r="J502" s="603" t="s">
        <v>544</v>
      </c>
      <c r="K502" s="603" t="s">
        <v>1081</v>
      </c>
      <c r="L502" s="603" t="s">
        <v>5</v>
      </c>
      <c r="M502" s="604"/>
      <c r="N502" s="604"/>
      <c r="O502" s="604">
        <v>143000</v>
      </c>
      <c r="P502" s="605">
        <v>0</v>
      </c>
      <c r="Q502" s="606">
        <v>0</v>
      </c>
      <c r="R502" s="606">
        <v>0</v>
      </c>
      <c r="S502" s="364">
        <v>3</v>
      </c>
      <c r="T502" s="357"/>
      <c r="U502" s="357"/>
      <c r="V502" s="357"/>
      <c r="W502" s="357"/>
      <c r="X502" s="357"/>
      <c r="Y502" s="357"/>
      <c r="Z502" s="357"/>
      <c r="AA502" s="357"/>
      <c r="AB502" s="357"/>
      <c r="AC502" s="357"/>
      <c r="AD502" s="357"/>
      <c r="AE502" s="357"/>
      <c r="AF502" s="357"/>
      <c r="AG502" s="357"/>
      <c r="AH502" s="357"/>
      <c r="AI502" s="357"/>
      <c r="AJ502" s="357"/>
      <c r="AK502" s="357"/>
      <c r="AL502" s="357"/>
      <c r="AM502" s="357"/>
      <c r="AN502" s="357"/>
      <c r="AO502" s="357"/>
      <c r="AP502" s="357"/>
      <c r="AQ502" s="357"/>
      <c r="AR502" s="357"/>
      <c r="AS502" s="357"/>
      <c r="AT502" s="357"/>
      <c r="AU502" s="357"/>
      <c r="AV502" s="357"/>
      <c r="AW502" s="357"/>
      <c r="AX502" s="357"/>
      <c r="AY502" s="357"/>
      <c r="AZ502" s="357"/>
      <c r="BA502" s="357"/>
      <c r="BB502" s="357"/>
      <c r="BC502" s="357"/>
      <c r="BD502" s="357"/>
      <c r="BE502" s="357"/>
    </row>
    <row r="503" spans="1:57" s="358" customFormat="1" ht="93" customHeight="1">
      <c r="A503" s="359"/>
      <c r="B503" s="35" t="s">
        <v>1082</v>
      </c>
      <c r="C503" s="222"/>
      <c r="D503" s="181"/>
      <c r="E503" s="89" t="s">
        <v>1083</v>
      </c>
      <c r="F503" s="916" t="s">
        <v>113</v>
      </c>
      <c r="G503" s="917">
        <v>44606</v>
      </c>
      <c r="H503" s="916" t="s">
        <v>114</v>
      </c>
      <c r="I503" s="603" t="s">
        <v>0</v>
      </c>
      <c r="J503" s="603" t="s">
        <v>544</v>
      </c>
      <c r="K503" s="608" t="s">
        <v>1081</v>
      </c>
      <c r="L503" s="603" t="s">
        <v>5</v>
      </c>
      <c r="M503" s="604"/>
      <c r="N503" s="604"/>
      <c r="O503" s="604">
        <v>42700</v>
      </c>
      <c r="P503" s="605">
        <v>0</v>
      </c>
      <c r="Q503" s="606">
        <v>0</v>
      </c>
      <c r="R503" s="606">
        <v>0</v>
      </c>
      <c r="S503" s="364">
        <v>3</v>
      </c>
      <c r="T503" s="357"/>
      <c r="U503" s="357"/>
      <c r="V503" s="357"/>
      <c r="W503" s="357"/>
      <c r="X503" s="357"/>
      <c r="Y503" s="357"/>
      <c r="Z503" s="357"/>
      <c r="AA503" s="357"/>
      <c r="AB503" s="357"/>
      <c r="AC503" s="357"/>
      <c r="AD503" s="357"/>
      <c r="AE503" s="357"/>
      <c r="AF503" s="357"/>
      <c r="AG503" s="357"/>
      <c r="AH503" s="357"/>
      <c r="AI503" s="357"/>
      <c r="AJ503" s="357"/>
      <c r="AK503" s="357"/>
      <c r="AL503" s="357"/>
      <c r="AM503" s="357"/>
      <c r="AN503" s="357"/>
      <c r="AO503" s="357"/>
      <c r="AP503" s="357"/>
      <c r="AQ503" s="357"/>
      <c r="AR503" s="357"/>
      <c r="AS503" s="357"/>
      <c r="AT503" s="357"/>
      <c r="AU503" s="357"/>
      <c r="AV503" s="357"/>
      <c r="AW503" s="357"/>
      <c r="AX503" s="357"/>
      <c r="AY503" s="357"/>
      <c r="AZ503" s="357"/>
      <c r="BA503" s="357"/>
      <c r="BB503" s="357"/>
      <c r="BC503" s="357"/>
      <c r="BD503" s="357"/>
      <c r="BE503" s="357"/>
    </row>
    <row r="504" spans="1:57" s="358" customFormat="1" ht="47.25" customHeight="1">
      <c r="A504" s="359"/>
      <c r="B504" s="207" t="s">
        <v>1084</v>
      </c>
      <c r="C504" s="266" t="s">
        <v>1085</v>
      </c>
      <c r="D504" s="471" t="s">
        <v>893</v>
      </c>
      <c r="E504" s="224" t="s">
        <v>1086</v>
      </c>
      <c r="F504" s="475" t="s">
        <v>113</v>
      </c>
      <c r="G504" s="894">
        <v>45013</v>
      </c>
      <c r="H504" s="918">
        <v>46022</v>
      </c>
      <c r="I504" s="603" t="s">
        <v>0</v>
      </c>
      <c r="J504" s="603" t="s">
        <v>544</v>
      </c>
      <c r="K504" s="603" t="s">
        <v>1087</v>
      </c>
      <c r="L504" s="603" t="s">
        <v>54</v>
      </c>
      <c r="M504" s="602">
        <f t="shared" ref="M504:R504" si="62">M505</f>
        <v>0</v>
      </c>
      <c r="N504" s="602">
        <f t="shared" si="62"/>
        <v>0</v>
      </c>
      <c r="O504" s="602">
        <f t="shared" si="62"/>
        <v>100000</v>
      </c>
      <c r="P504" s="611">
        <f t="shared" si="62"/>
        <v>0</v>
      </c>
      <c r="Q504" s="612">
        <f t="shared" si="62"/>
        <v>0</v>
      </c>
      <c r="R504" s="612">
        <f t="shared" si="62"/>
        <v>0</v>
      </c>
      <c r="S504" s="364"/>
      <c r="T504" s="357"/>
      <c r="U504" s="357"/>
      <c r="V504" s="357"/>
      <c r="W504" s="357"/>
      <c r="X504" s="357"/>
      <c r="Y504" s="357"/>
      <c r="Z504" s="357"/>
      <c r="AA504" s="357"/>
      <c r="AB504" s="357"/>
      <c r="AC504" s="357"/>
      <c r="AD504" s="357"/>
      <c r="AE504" s="357"/>
      <c r="AF504" s="357"/>
      <c r="AG504" s="357"/>
      <c r="AH504" s="357"/>
      <c r="AI504" s="357"/>
      <c r="AJ504" s="357"/>
      <c r="AK504" s="357"/>
      <c r="AL504" s="357"/>
      <c r="AM504" s="357"/>
      <c r="AN504" s="357"/>
      <c r="AO504" s="357"/>
      <c r="AP504" s="357"/>
      <c r="AQ504" s="357"/>
      <c r="AR504" s="357"/>
      <c r="AS504" s="357"/>
      <c r="AT504" s="357"/>
      <c r="AU504" s="357"/>
      <c r="AV504" s="357"/>
      <c r="AW504" s="357"/>
      <c r="AX504" s="357"/>
      <c r="AY504" s="357"/>
      <c r="AZ504" s="357"/>
      <c r="BA504" s="357"/>
      <c r="BB504" s="357"/>
      <c r="BC504" s="357"/>
      <c r="BD504" s="357"/>
      <c r="BE504" s="357"/>
    </row>
    <row r="505" spans="1:57" s="358" customFormat="1" ht="34.5" customHeight="1">
      <c r="A505" s="359"/>
      <c r="B505" s="208"/>
      <c r="C505" s="221"/>
      <c r="D505" s="180"/>
      <c r="E505" s="453"/>
      <c r="F505" s="473"/>
      <c r="G505" s="473"/>
      <c r="H505" s="907"/>
      <c r="I505" s="603" t="s">
        <v>0</v>
      </c>
      <c r="J505" s="603" t="s">
        <v>544</v>
      </c>
      <c r="K505" s="603" t="s">
        <v>1087</v>
      </c>
      <c r="L505" s="603" t="s">
        <v>5</v>
      </c>
      <c r="M505" s="604">
        <v>0</v>
      </c>
      <c r="N505" s="604"/>
      <c r="O505" s="604">
        <v>100000</v>
      </c>
      <c r="P505" s="605">
        <v>0</v>
      </c>
      <c r="Q505" s="606">
        <v>0</v>
      </c>
      <c r="R505" s="606">
        <v>0</v>
      </c>
      <c r="S505" s="364">
        <v>3</v>
      </c>
      <c r="T505" s="357"/>
      <c r="U505" s="357"/>
      <c r="V505" s="357"/>
      <c r="W505" s="357"/>
      <c r="X505" s="357"/>
      <c r="Y505" s="357"/>
      <c r="Z505" s="357"/>
      <c r="AA505" s="357"/>
      <c r="AB505" s="357"/>
      <c r="AC505" s="357"/>
      <c r="AD505" s="357"/>
      <c r="AE505" s="357"/>
      <c r="AF505" s="357"/>
      <c r="AG505" s="357"/>
      <c r="AH505" s="357"/>
      <c r="AI505" s="357"/>
      <c r="AJ505" s="357"/>
      <c r="AK505" s="357"/>
      <c r="AL505" s="357"/>
      <c r="AM505" s="357"/>
      <c r="AN505" s="357"/>
      <c r="AO505" s="357"/>
      <c r="AP505" s="357"/>
      <c r="AQ505" s="357"/>
      <c r="AR505" s="357"/>
      <c r="AS505" s="357"/>
      <c r="AT505" s="357"/>
      <c r="AU505" s="357"/>
      <c r="AV505" s="357"/>
      <c r="AW505" s="357"/>
      <c r="AX505" s="357"/>
      <c r="AY505" s="357"/>
      <c r="AZ505" s="357"/>
      <c r="BA505" s="357"/>
      <c r="BB505" s="357"/>
      <c r="BC505" s="357"/>
      <c r="BD505" s="357"/>
      <c r="BE505" s="357"/>
    </row>
    <row r="506" spans="1:57" s="358" customFormat="1" ht="47.25" customHeight="1">
      <c r="A506" s="359"/>
      <c r="B506" s="207" t="s">
        <v>1088</v>
      </c>
      <c r="C506" s="266" t="s">
        <v>1085</v>
      </c>
      <c r="D506" s="180"/>
      <c r="E506" s="453"/>
      <c r="F506" s="473"/>
      <c r="G506" s="473"/>
      <c r="H506" s="907"/>
      <c r="I506" s="603" t="s">
        <v>0</v>
      </c>
      <c r="J506" s="603" t="s">
        <v>544</v>
      </c>
      <c r="K506" s="603" t="s">
        <v>1089</v>
      </c>
      <c r="L506" s="603" t="s">
        <v>54</v>
      </c>
      <c r="M506" s="602">
        <f t="shared" ref="M506:R506" si="63">M507</f>
        <v>0</v>
      </c>
      <c r="N506" s="602">
        <f t="shared" si="63"/>
        <v>0</v>
      </c>
      <c r="O506" s="602">
        <f t="shared" si="63"/>
        <v>29900</v>
      </c>
      <c r="P506" s="611">
        <f t="shared" si="63"/>
        <v>0</v>
      </c>
      <c r="Q506" s="612">
        <f t="shared" si="63"/>
        <v>0</v>
      </c>
      <c r="R506" s="612">
        <f t="shared" si="63"/>
        <v>0</v>
      </c>
      <c r="S506" s="450"/>
      <c r="T506" s="357"/>
      <c r="U506" s="357"/>
      <c r="V506" s="357"/>
      <c r="W506" s="357"/>
      <c r="X506" s="357"/>
      <c r="Y506" s="357"/>
      <c r="Z506" s="357"/>
      <c r="AA506" s="357"/>
      <c r="AB506" s="357"/>
      <c r="AC506" s="357"/>
      <c r="AD506" s="357"/>
      <c r="AE506" s="357"/>
      <c r="AF506" s="357"/>
      <c r="AG506" s="357"/>
      <c r="AH506" s="357"/>
      <c r="AI506" s="357"/>
      <c r="AJ506" s="357"/>
      <c r="AK506" s="357"/>
      <c r="AL506" s="357"/>
      <c r="AM506" s="357"/>
      <c r="AN506" s="357"/>
      <c r="AO506" s="357"/>
      <c r="AP506" s="357"/>
      <c r="AQ506" s="357"/>
      <c r="AR506" s="357"/>
      <c r="AS506" s="357"/>
      <c r="AT506" s="357"/>
      <c r="AU506" s="357"/>
      <c r="AV506" s="357"/>
      <c r="AW506" s="357"/>
      <c r="AX506" s="357"/>
      <c r="AY506" s="357"/>
      <c r="AZ506" s="357"/>
      <c r="BA506" s="357"/>
      <c r="BB506" s="357"/>
      <c r="BC506" s="357"/>
      <c r="BD506" s="357"/>
      <c r="BE506" s="357"/>
    </row>
    <row r="507" spans="1:57" s="358" customFormat="1" ht="37.5" customHeight="1">
      <c r="A507" s="359"/>
      <c r="B507" s="209"/>
      <c r="C507" s="222"/>
      <c r="D507" s="181"/>
      <c r="E507" s="225"/>
      <c r="F507" s="474"/>
      <c r="G507" s="474"/>
      <c r="H507" s="908"/>
      <c r="I507" s="603" t="s">
        <v>0</v>
      </c>
      <c r="J507" s="603" t="s">
        <v>544</v>
      </c>
      <c r="K507" s="603" t="s">
        <v>1089</v>
      </c>
      <c r="L507" s="603" t="s">
        <v>5</v>
      </c>
      <c r="M507" s="604">
        <v>0</v>
      </c>
      <c r="N507" s="604"/>
      <c r="O507" s="604">
        <v>29900</v>
      </c>
      <c r="P507" s="605">
        <v>0</v>
      </c>
      <c r="Q507" s="606">
        <v>0</v>
      </c>
      <c r="R507" s="606">
        <v>0</v>
      </c>
      <c r="S507" s="364">
        <v>3</v>
      </c>
      <c r="T507" s="357"/>
      <c r="U507" s="357"/>
      <c r="V507" s="357"/>
      <c r="W507" s="357"/>
      <c r="X507" s="357"/>
      <c r="Y507" s="357"/>
      <c r="Z507" s="357"/>
      <c r="AA507" s="357"/>
      <c r="AB507" s="357"/>
      <c r="AC507" s="357"/>
      <c r="AD507" s="357"/>
      <c r="AE507" s="357"/>
      <c r="AF507" s="357"/>
      <c r="AG507" s="357"/>
      <c r="AH507" s="357"/>
      <c r="AI507" s="357"/>
      <c r="AJ507" s="357"/>
      <c r="AK507" s="357"/>
      <c r="AL507" s="357"/>
      <c r="AM507" s="357"/>
      <c r="AN507" s="357"/>
      <c r="AO507" s="357"/>
      <c r="AP507" s="357"/>
      <c r="AQ507" s="357"/>
      <c r="AR507" s="357"/>
      <c r="AS507" s="357"/>
      <c r="AT507" s="357"/>
      <c r="AU507" s="357"/>
      <c r="AV507" s="357"/>
      <c r="AW507" s="357"/>
      <c r="AX507" s="357"/>
      <c r="AY507" s="357"/>
      <c r="AZ507" s="357"/>
      <c r="BA507" s="357"/>
      <c r="BB507" s="357"/>
      <c r="BC507" s="357"/>
      <c r="BD507" s="357"/>
      <c r="BE507" s="357"/>
    </row>
    <row r="508" spans="1:57" s="358" customFormat="1" ht="112.5" customHeight="1">
      <c r="A508" s="359"/>
      <c r="B508" s="786" t="s">
        <v>1090</v>
      </c>
      <c r="C508" s="266" t="s">
        <v>1091</v>
      </c>
      <c r="D508" s="471" t="s">
        <v>950</v>
      </c>
      <c r="E508" s="373" t="s">
        <v>951</v>
      </c>
      <c r="F508" s="475" t="s">
        <v>952</v>
      </c>
      <c r="G508" s="894">
        <v>43831</v>
      </c>
      <c r="H508" s="475" t="s">
        <v>114</v>
      </c>
      <c r="I508" s="603" t="s">
        <v>0</v>
      </c>
      <c r="J508" s="603" t="s">
        <v>544</v>
      </c>
      <c r="K508" s="603" t="s">
        <v>953</v>
      </c>
      <c r="L508" s="603" t="s">
        <v>54</v>
      </c>
      <c r="M508" s="602">
        <f>M509+M510</f>
        <v>106600</v>
      </c>
      <c r="N508" s="602">
        <f>N509+N510</f>
        <v>106600</v>
      </c>
      <c r="O508" s="602">
        <f>O509+O510</f>
        <v>0</v>
      </c>
      <c r="P508" s="602">
        <f t="shared" ref="P508:R508" si="64">P509+P510</f>
        <v>0</v>
      </c>
      <c r="Q508" s="602">
        <f t="shared" si="64"/>
        <v>0</v>
      </c>
      <c r="R508" s="602">
        <f t="shared" si="64"/>
        <v>0</v>
      </c>
      <c r="S508" s="450"/>
      <c r="T508" s="357"/>
      <c r="U508" s="357"/>
      <c r="V508" s="357"/>
      <c r="W508" s="357"/>
      <c r="X508" s="357"/>
      <c r="Y508" s="357"/>
      <c r="Z508" s="357"/>
      <c r="AA508" s="357"/>
      <c r="AB508" s="357"/>
      <c r="AC508" s="357"/>
      <c r="AD508" s="357"/>
      <c r="AE508" s="357"/>
      <c r="AF508" s="357"/>
      <c r="AG508" s="357"/>
      <c r="AH508" s="357"/>
      <c r="AI508" s="357"/>
      <c r="AJ508" s="357"/>
      <c r="AK508" s="357"/>
      <c r="AL508" s="357"/>
      <c r="AM508" s="357"/>
      <c r="AN508" s="357"/>
      <c r="AO508" s="357"/>
      <c r="AP508" s="357"/>
      <c r="AQ508" s="357"/>
      <c r="AR508" s="357"/>
      <c r="AS508" s="357"/>
      <c r="AT508" s="357"/>
      <c r="AU508" s="357"/>
      <c r="AV508" s="357"/>
      <c r="AW508" s="357"/>
      <c r="AX508" s="357"/>
      <c r="AY508" s="357"/>
      <c r="AZ508" s="357"/>
      <c r="BA508" s="357"/>
      <c r="BB508" s="357"/>
      <c r="BC508" s="357"/>
      <c r="BD508" s="357"/>
      <c r="BE508" s="357"/>
    </row>
    <row r="509" spans="1:57" s="358" customFormat="1" ht="54" customHeight="1">
      <c r="A509" s="359"/>
      <c r="B509" s="787"/>
      <c r="C509" s="221"/>
      <c r="D509" s="180"/>
      <c r="E509" s="454"/>
      <c r="F509" s="473"/>
      <c r="G509" s="902"/>
      <c r="H509" s="473"/>
      <c r="I509" s="603" t="s">
        <v>0</v>
      </c>
      <c r="J509" s="603" t="s">
        <v>544</v>
      </c>
      <c r="K509" s="603" t="s">
        <v>953</v>
      </c>
      <c r="L509" s="603" t="s">
        <v>8</v>
      </c>
      <c r="M509" s="604">
        <v>84000</v>
      </c>
      <c r="N509" s="604">
        <v>84000</v>
      </c>
      <c r="O509" s="604"/>
      <c r="P509" s="605"/>
      <c r="Q509" s="606"/>
      <c r="R509" s="606"/>
      <c r="S509" s="364">
        <v>3</v>
      </c>
      <c r="T509" s="357"/>
      <c r="U509" s="357"/>
      <c r="V509" s="357"/>
      <c r="W509" s="357"/>
      <c r="X509" s="357"/>
      <c r="Y509" s="357"/>
      <c r="Z509" s="357"/>
      <c r="AA509" s="357"/>
      <c r="AB509" s="357"/>
      <c r="AC509" s="357"/>
      <c r="AD509" s="357"/>
      <c r="AE509" s="357"/>
      <c r="AF509" s="357"/>
      <c r="AG509" s="357"/>
      <c r="AH509" s="357"/>
      <c r="AI509" s="357"/>
      <c r="AJ509" s="357"/>
      <c r="AK509" s="357"/>
      <c r="AL509" s="357"/>
      <c r="AM509" s="357"/>
      <c r="AN509" s="357"/>
      <c r="AO509" s="357"/>
      <c r="AP509" s="357"/>
      <c r="AQ509" s="357"/>
      <c r="AR509" s="357"/>
      <c r="AS509" s="357"/>
      <c r="AT509" s="357"/>
      <c r="AU509" s="357"/>
      <c r="AV509" s="357"/>
      <c r="AW509" s="357"/>
      <c r="AX509" s="357"/>
      <c r="AY509" s="357"/>
      <c r="AZ509" s="357"/>
      <c r="BA509" s="357"/>
      <c r="BB509" s="357"/>
      <c r="BC509" s="357"/>
      <c r="BD509" s="357"/>
      <c r="BE509" s="357"/>
    </row>
    <row r="510" spans="1:57" s="358" customFormat="1" ht="51.75" customHeight="1">
      <c r="A510" s="359"/>
      <c r="B510" s="34" t="s">
        <v>1092</v>
      </c>
      <c r="C510" s="222"/>
      <c r="D510" s="181"/>
      <c r="E510" s="374"/>
      <c r="F510" s="474"/>
      <c r="G510" s="901"/>
      <c r="H510" s="474"/>
      <c r="I510" s="603" t="s">
        <v>0</v>
      </c>
      <c r="J510" s="603" t="s">
        <v>544</v>
      </c>
      <c r="K510" s="603" t="s">
        <v>953</v>
      </c>
      <c r="L510" s="603" t="s">
        <v>5</v>
      </c>
      <c r="M510" s="604">
        <v>22600</v>
      </c>
      <c r="N510" s="604">
        <v>22600</v>
      </c>
      <c r="O510" s="604"/>
      <c r="P510" s="605"/>
      <c r="Q510" s="606"/>
      <c r="R510" s="606"/>
      <c r="S510" s="364">
        <v>3</v>
      </c>
      <c r="T510" s="357"/>
      <c r="U510" s="357"/>
      <c r="V510" s="357"/>
      <c r="W510" s="357"/>
      <c r="X510" s="357"/>
      <c r="Y510" s="357"/>
      <c r="Z510" s="357"/>
      <c r="AA510" s="357"/>
      <c r="AB510" s="357"/>
      <c r="AC510" s="357"/>
      <c r="AD510" s="357"/>
      <c r="AE510" s="357"/>
      <c r="AF510" s="357"/>
      <c r="AG510" s="357"/>
      <c r="AH510" s="357"/>
      <c r="AI510" s="357"/>
      <c r="AJ510" s="357"/>
      <c r="AK510" s="357"/>
      <c r="AL510" s="357"/>
      <c r="AM510" s="357"/>
      <c r="AN510" s="357"/>
      <c r="AO510" s="357"/>
      <c r="AP510" s="357"/>
      <c r="AQ510" s="357"/>
      <c r="AR510" s="357"/>
      <c r="AS510" s="357"/>
      <c r="AT510" s="357"/>
      <c r="AU510" s="357"/>
      <c r="AV510" s="357"/>
      <c r="AW510" s="357"/>
      <c r="AX510" s="357"/>
      <c r="AY510" s="357"/>
      <c r="AZ510" s="357"/>
      <c r="BA510" s="357"/>
      <c r="BB510" s="357"/>
      <c r="BC510" s="357"/>
      <c r="BD510" s="357"/>
      <c r="BE510" s="357"/>
    </row>
    <row r="511" spans="1:57" s="358" customFormat="1" ht="82.5" customHeight="1">
      <c r="A511" s="359"/>
      <c r="B511" s="207" t="s">
        <v>1093</v>
      </c>
      <c r="C511" s="266" t="s">
        <v>945</v>
      </c>
      <c r="D511" s="471" t="s">
        <v>893</v>
      </c>
      <c r="E511" s="88" t="s">
        <v>900</v>
      </c>
      <c r="F511" s="459" t="s">
        <v>113</v>
      </c>
      <c r="G511" s="919">
        <v>39814</v>
      </c>
      <c r="H511" s="920" t="s">
        <v>114</v>
      </c>
      <c r="I511" s="603" t="s">
        <v>0</v>
      </c>
      <c r="J511" s="603" t="s">
        <v>544</v>
      </c>
      <c r="K511" s="603" t="s">
        <v>946</v>
      </c>
      <c r="L511" s="603" t="s">
        <v>54</v>
      </c>
      <c r="M511" s="602">
        <f>M512</f>
        <v>0</v>
      </c>
      <c r="N511" s="602">
        <f t="shared" ref="N511:R511" si="65">N512</f>
        <v>0</v>
      </c>
      <c r="O511" s="602">
        <f t="shared" si="65"/>
        <v>162800</v>
      </c>
      <c r="P511" s="602">
        <f t="shared" si="65"/>
        <v>162800</v>
      </c>
      <c r="Q511" s="602">
        <f t="shared" si="65"/>
        <v>162800</v>
      </c>
      <c r="R511" s="602">
        <f t="shared" si="65"/>
        <v>162800</v>
      </c>
      <c r="S511" s="450"/>
      <c r="T511" s="357"/>
      <c r="U511" s="357"/>
      <c r="V511" s="357"/>
      <c r="W511" s="357"/>
      <c r="X511" s="357"/>
      <c r="Y511" s="357"/>
      <c r="Z511" s="357"/>
      <c r="AA511" s="357"/>
      <c r="AB511" s="357"/>
      <c r="AC511" s="357"/>
      <c r="AD511" s="357"/>
      <c r="AE511" s="357"/>
      <c r="AF511" s="357"/>
      <c r="AG511" s="357"/>
      <c r="AH511" s="357"/>
      <c r="AI511" s="357"/>
      <c r="AJ511" s="357"/>
      <c r="AK511" s="357"/>
      <c r="AL511" s="357"/>
      <c r="AM511" s="357"/>
      <c r="AN511" s="357"/>
      <c r="AO511" s="357"/>
      <c r="AP511" s="357"/>
      <c r="AQ511" s="357"/>
      <c r="AR511" s="357"/>
      <c r="AS511" s="357"/>
      <c r="AT511" s="357"/>
      <c r="AU511" s="357"/>
      <c r="AV511" s="357"/>
      <c r="AW511" s="357"/>
      <c r="AX511" s="357"/>
      <c r="AY511" s="357"/>
      <c r="AZ511" s="357"/>
      <c r="BA511" s="357"/>
      <c r="BB511" s="357"/>
      <c r="BC511" s="357"/>
      <c r="BD511" s="357"/>
      <c r="BE511" s="357"/>
    </row>
    <row r="512" spans="1:57" s="358" customFormat="1" ht="120.75" customHeight="1">
      <c r="A512" s="359"/>
      <c r="B512" s="209"/>
      <c r="C512" s="222"/>
      <c r="D512" s="181"/>
      <c r="E512" s="547" t="s">
        <v>907</v>
      </c>
      <c r="F512" s="899" t="s">
        <v>947</v>
      </c>
      <c r="G512" s="921">
        <v>43831</v>
      </c>
      <c r="H512" s="922" t="s">
        <v>114</v>
      </c>
      <c r="I512" s="603" t="s">
        <v>0</v>
      </c>
      <c r="J512" s="603" t="s">
        <v>544</v>
      </c>
      <c r="K512" s="603" t="s">
        <v>946</v>
      </c>
      <c r="L512" s="603" t="s">
        <v>5</v>
      </c>
      <c r="M512" s="604"/>
      <c r="N512" s="604"/>
      <c r="O512" s="604">
        <v>162800</v>
      </c>
      <c r="P512" s="605">
        <v>162800</v>
      </c>
      <c r="Q512" s="605">
        <v>162800</v>
      </c>
      <c r="R512" s="605">
        <v>162800</v>
      </c>
      <c r="S512" s="364">
        <v>3</v>
      </c>
      <c r="T512" s="357"/>
      <c r="U512" s="357"/>
      <c r="V512" s="357"/>
      <c r="W512" s="357"/>
      <c r="X512" s="357"/>
      <c r="Y512" s="357"/>
      <c r="Z512" s="357"/>
      <c r="AA512" s="357"/>
      <c r="AB512" s="357"/>
      <c r="AC512" s="357"/>
      <c r="AD512" s="357"/>
      <c r="AE512" s="357"/>
      <c r="AF512" s="357"/>
      <c r="AG512" s="357"/>
      <c r="AH512" s="357"/>
      <c r="AI512" s="357"/>
      <c r="AJ512" s="357"/>
      <c r="AK512" s="357"/>
      <c r="AL512" s="357"/>
      <c r="AM512" s="357"/>
      <c r="AN512" s="357"/>
      <c r="AO512" s="357"/>
      <c r="AP512" s="357"/>
      <c r="AQ512" s="357"/>
      <c r="AR512" s="357"/>
      <c r="AS512" s="357"/>
      <c r="AT512" s="357"/>
      <c r="AU512" s="357"/>
      <c r="AV512" s="357"/>
      <c r="AW512" s="357"/>
      <c r="AX512" s="357"/>
      <c r="AY512" s="357"/>
      <c r="AZ512" s="357"/>
      <c r="BA512" s="357"/>
      <c r="BB512" s="357"/>
      <c r="BC512" s="357"/>
      <c r="BD512" s="357"/>
      <c r="BE512" s="357"/>
    </row>
    <row r="513" spans="1:606" s="361" customFormat="1" ht="90.75" customHeight="1">
      <c r="A513" s="359"/>
      <c r="B513" s="233" t="s">
        <v>1094</v>
      </c>
      <c r="C513" s="266" t="s">
        <v>1095</v>
      </c>
      <c r="D513" s="471" t="s">
        <v>893</v>
      </c>
      <c r="E513" s="458" t="s">
        <v>900</v>
      </c>
      <c r="F513" s="892" t="s">
        <v>113</v>
      </c>
      <c r="G513" s="893">
        <v>39814</v>
      </c>
      <c r="H513" s="892" t="s">
        <v>114</v>
      </c>
      <c r="I513" s="745" t="s">
        <v>0</v>
      </c>
      <c r="J513" s="603" t="s">
        <v>16</v>
      </c>
      <c r="K513" s="603" t="s">
        <v>1096</v>
      </c>
      <c r="L513" s="745" t="s">
        <v>54</v>
      </c>
      <c r="M513" s="602">
        <f>M514+M515+M516</f>
        <v>28741078.490000002</v>
      </c>
      <c r="N513" s="602">
        <f t="shared" ref="N513:R513" si="66">N514+N515+N516</f>
        <v>28741074.73</v>
      </c>
      <c r="O513" s="602">
        <f t="shared" si="66"/>
        <v>33138500</v>
      </c>
      <c r="P513" s="602">
        <f t="shared" si="66"/>
        <v>27236500</v>
      </c>
      <c r="Q513" s="602">
        <f t="shared" si="66"/>
        <v>28181500</v>
      </c>
      <c r="R513" s="602">
        <f t="shared" si="66"/>
        <v>28181500</v>
      </c>
      <c r="S513" s="443"/>
      <c r="T513" s="357"/>
      <c r="U513" s="357"/>
      <c r="V513" s="357"/>
      <c r="W513" s="357"/>
      <c r="X513" s="357"/>
      <c r="Y513" s="357"/>
      <c r="Z513" s="357"/>
      <c r="AA513" s="357"/>
      <c r="AB513" s="357"/>
      <c r="AC513" s="357"/>
      <c r="AD513" s="357"/>
      <c r="AE513" s="357"/>
      <c r="AF513" s="357"/>
      <c r="AG513" s="357"/>
      <c r="AH513" s="357"/>
      <c r="AI513" s="357"/>
      <c r="AJ513" s="357"/>
      <c r="AK513" s="357"/>
      <c r="AL513" s="357"/>
      <c r="AM513" s="357"/>
      <c r="AN513" s="357"/>
      <c r="AO513" s="357"/>
      <c r="AP513" s="357"/>
      <c r="AQ513" s="357"/>
      <c r="AR513" s="357"/>
      <c r="AS513" s="357"/>
      <c r="AT513" s="357"/>
      <c r="AU513" s="357"/>
      <c r="AV513" s="357"/>
      <c r="AW513" s="357"/>
      <c r="AX513" s="357"/>
      <c r="AY513" s="357"/>
      <c r="AZ513" s="357"/>
      <c r="BA513" s="357"/>
      <c r="BB513" s="357"/>
      <c r="BC513" s="357"/>
      <c r="BD513" s="357"/>
      <c r="BE513" s="357"/>
      <c r="BF513" s="358"/>
      <c r="BG513" s="358"/>
      <c r="BH513" s="358"/>
      <c r="BI513" s="358"/>
      <c r="BJ513" s="358"/>
      <c r="BK513" s="358"/>
      <c r="BL513" s="358"/>
      <c r="BM513" s="358"/>
      <c r="BN513" s="358"/>
      <c r="BO513" s="358"/>
      <c r="BP513" s="358"/>
      <c r="BQ513" s="358"/>
      <c r="BR513" s="358"/>
      <c r="BS513" s="358"/>
      <c r="BT513" s="358"/>
      <c r="BU513" s="358"/>
      <c r="BV513" s="358"/>
      <c r="BW513" s="358"/>
      <c r="BX513" s="358"/>
      <c r="BY513" s="358"/>
      <c r="BZ513" s="358"/>
      <c r="CA513" s="358"/>
      <c r="CB513" s="358"/>
      <c r="CC513" s="358"/>
      <c r="CD513" s="358"/>
      <c r="CE513" s="358"/>
      <c r="CF513" s="358"/>
      <c r="CG513" s="358"/>
      <c r="CH513" s="358"/>
      <c r="CI513" s="358"/>
      <c r="CJ513" s="358"/>
      <c r="CK513" s="358"/>
      <c r="CL513" s="358"/>
      <c r="CM513" s="358"/>
      <c r="CN513" s="358"/>
      <c r="CO513" s="358"/>
      <c r="CP513" s="358"/>
      <c r="CQ513" s="358"/>
      <c r="CR513" s="358"/>
      <c r="CS513" s="358"/>
      <c r="CT513" s="358"/>
      <c r="CU513" s="358"/>
      <c r="CV513" s="358"/>
      <c r="CW513" s="358"/>
      <c r="CX513" s="358"/>
      <c r="CY513" s="358"/>
      <c r="CZ513" s="358"/>
      <c r="DA513" s="358"/>
      <c r="DB513" s="358"/>
      <c r="DC513" s="358"/>
      <c r="DD513" s="358"/>
      <c r="DE513" s="358"/>
      <c r="DF513" s="358"/>
      <c r="DG513" s="358"/>
      <c r="DH513" s="358"/>
      <c r="DI513" s="358"/>
      <c r="DJ513" s="358"/>
      <c r="DK513" s="358"/>
      <c r="DL513" s="358"/>
      <c r="DM513" s="358"/>
      <c r="DN513" s="358"/>
      <c r="DO513" s="358"/>
      <c r="DP513" s="358"/>
      <c r="DQ513" s="358"/>
      <c r="DR513" s="358"/>
      <c r="DS513" s="358"/>
      <c r="DT513" s="358"/>
      <c r="DU513" s="358"/>
      <c r="DV513" s="358"/>
      <c r="DW513" s="358"/>
      <c r="DX513" s="358"/>
      <c r="DY513" s="358"/>
      <c r="DZ513" s="358"/>
      <c r="EA513" s="358"/>
      <c r="EB513" s="358"/>
      <c r="EC513" s="358"/>
      <c r="ED513" s="358"/>
      <c r="EE513" s="358"/>
      <c r="EF513" s="358"/>
      <c r="EG513" s="358"/>
      <c r="EH513" s="358"/>
      <c r="EI513" s="358"/>
      <c r="EJ513" s="358"/>
      <c r="EK513" s="358"/>
      <c r="EL513" s="358"/>
      <c r="EM513" s="358"/>
      <c r="EN513" s="358"/>
      <c r="EO513" s="358"/>
      <c r="EP513" s="358"/>
      <c r="EQ513" s="358"/>
      <c r="ER513" s="358"/>
      <c r="ES513" s="358"/>
      <c r="ET513" s="358"/>
      <c r="EU513" s="358"/>
      <c r="EV513" s="358"/>
      <c r="EW513" s="358"/>
      <c r="EX513" s="358"/>
      <c r="EY513" s="358"/>
      <c r="EZ513" s="358"/>
      <c r="FA513" s="358"/>
      <c r="FB513" s="358"/>
      <c r="FC513" s="358"/>
      <c r="FD513" s="358"/>
      <c r="FE513" s="358"/>
      <c r="FF513" s="358"/>
      <c r="FG513" s="358"/>
      <c r="FH513" s="358"/>
      <c r="FI513" s="358"/>
      <c r="FJ513" s="358"/>
      <c r="FK513" s="358"/>
      <c r="FL513" s="358"/>
      <c r="FM513" s="358"/>
      <c r="FN513" s="358"/>
      <c r="FO513" s="358"/>
      <c r="FP513" s="358"/>
      <c r="FQ513" s="358"/>
      <c r="FR513" s="358"/>
      <c r="FS513" s="358"/>
      <c r="FT513" s="358"/>
      <c r="FU513" s="358"/>
      <c r="FV513" s="358"/>
      <c r="FW513" s="358"/>
      <c r="FX513" s="358"/>
      <c r="FY513" s="358"/>
      <c r="FZ513" s="358"/>
      <c r="GA513" s="358"/>
      <c r="GB513" s="358"/>
      <c r="GC513" s="358"/>
      <c r="GD513" s="358"/>
      <c r="GE513" s="358"/>
      <c r="GF513" s="358"/>
      <c r="GG513" s="358"/>
      <c r="GH513" s="358"/>
      <c r="GI513" s="358"/>
      <c r="GJ513" s="358"/>
      <c r="GK513" s="358"/>
      <c r="GL513" s="358"/>
      <c r="GM513" s="358"/>
      <c r="GN513" s="358"/>
      <c r="GO513" s="358"/>
      <c r="GP513" s="358"/>
      <c r="GQ513" s="358"/>
      <c r="GR513" s="358"/>
      <c r="GS513" s="358"/>
      <c r="GT513" s="358"/>
      <c r="GU513" s="358"/>
      <c r="GV513" s="358"/>
      <c r="GW513" s="358"/>
      <c r="GX513" s="358"/>
      <c r="GY513" s="358"/>
      <c r="GZ513" s="358"/>
      <c r="HA513" s="358"/>
      <c r="HB513" s="358"/>
      <c r="HC513" s="358"/>
      <c r="HD513" s="358"/>
      <c r="HE513" s="358"/>
      <c r="HF513" s="358"/>
      <c r="HG513" s="358"/>
      <c r="HH513" s="358"/>
      <c r="HI513" s="358"/>
      <c r="HJ513" s="358"/>
      <c r="HK513" s="358"/>
      <c r="HL513" s="358"/>
      <c r="HM513" s="358"/>
      <c r="HN513" s="358"/>
      <c r="HO513" s="358"/>
      <c r="HP513" s="358"/>
      <c r="HQ513" s="358"/>
      <c r="HR513" s="358"/>
      <c r="HS513" s="358"/>
      <c r="HT513" s="358"/>
      <c r="HU513" s="358"/>
      <c r="HV513" s="358"/>
      <c r="HW513" s="358"/>
      <c r="HX513" s="358"/>
      <c r="HY513" s="358"/>
      <c r="HZ513" s="358"/>
      <c r="IA513" s="358"/>
      <c r="IB513" s="358"/>
      <c r="IC513" s="358"/>
      <c r="ID513" s="358"/>
      <c r="IE513" s="358"/>
      <c r="IF513" s="358"/>
      <c r="IG513" s="358"/>
      <c r="IH513" s="358"/>
      <c r="II513" s="358"/>
      <c r="IJ513" s="358"/>
      <c r="IK513" s="358"/>
      <c r="IL513" s="358"/>
      <c r="IM513" s="358"/>
      <c r="IN513" s="358"/>
      <c r="IO513" s="358"/>
      <c r="IP513" s="358"/>
      <c r="IQ513" s="358"/>
      <c r="IR513" s="358"/>
      <c r="IS513" s="358"/>
      <c r="IT513" s="358"/>
      <c r="IU513" s="358"/>
      <c r="IV513" s="358"/>
      <c r="IW513" s="358"/>
      <c r="IX513" s="358"/>
      <c r="IY513" s="358"/>
      <c r="IZ513" s="358"/>
      <c r="JA513" s="358"/>
      <c r="JB513" s="358"/>
      <c r="JC513" s="358"/>
      <c r="JD513" s="358"/>
      <c r="JE513" s="358"/>
      <c r="JF513" s="358"/>
      <c r="JG513" s="358"/>
      <c r="JH513" s="358"/>
      <c r="JI513" s="358"/>
      <c r="JJ513" s="358"/>
      <c r="JK513" s="358"/>
      <c r="JL513" s="358"/>
      <c r="JM513" s="358"/>
      <c r="JN513" s="358"/>
      <c r="JO513" s="358"/>
      <c r="JP513" s="358"/>
      <c r="JQ513" s="358"/>
      <c r="JR513" s="358"/>
      <c r="JS513" s="358"/>
      <c r="JT513" s="358"/>
      <c r="JU513" s="358"/>
      <c r="JV513" s="358"/>
      <c r="JW513" s="358"/>
      <c r="JX513" s="358"/>
      <c r="JY513" s="358"/>
      <c r="JZ513" s="358"/>
      <c r="KA513" s="358"/>
      <c r="KB513" s="358"/>
      <c r="KC513" s="358"/>
      <c r="KD513" s="358"/>
      <c r="KE513" s="358"/>
      <c r="KF513" s="358"/>
      <c r="KG513" s="358"/>
      <c r="KH513" s="358"/>
      <c r="KI513" s="358"/>
      <c r="KJ513" s="358"/>
      <c r="KK513" s="358"/>
      <c r="KL513" s="358"/>
      <c r="KM513" s="358"/>
      <c r="KN513" s="358"/>
      <c r="KO513" s="358"/>
      <c r="KP513" s="358"/>
      <c r="KQ513" s="358"/>
      <c r="KR513" s="358"/>
      <c r="KS513" s="358"/>
      <c r="KT513" s="358"/>
      <c r="KU513" s="358"/>
      <c r="KV513" s="358"/>
      <c r="KW513" s="358"/>
      <c r="KX513" s="358"/>
      <c r="KY513" s="358"/>
      <c r="KZ513" s="358"/>
      <c r="LA513" s="358"/>
      <c r="LB513" s="358"/>
      <c r="LC513" s="358"/>
      <c r="LD513" s="358"/>
      <c r="LE513" s="358"/>
      <c r="LF513" s="358"/>
      <c r="LG513" s="358"/>
      <c r="LH513" s="358"/>
      <c r="LI513" s="358"/>
      <c r="LJ513" s="358"/>
      <c r="LK513" s="358"/>
      <c r="LL513" s="358"/>
      <c r="LM513" s="358"/>
      <c r="LN513" s="358"/>
      <c r="LO513" s="358"/>
      <c r="LP513" s="358"/>
      <c r="LQ513" s="358"/>
      <c r="LR513" s="358"/>
      <c r="LS513" s="358"/>
      <c r="LT513" s="358"/>
      <c r="LU513" s="358"/>
      <c r="LV513" s="358"/>
      <c r="LW513" s="358"/>
      <c r="LX513" s="358"/>
      <c r="LY513" s="358"/>
      <c r="LZ513" s="358"/>
      <c r="MA513" s="358"/>
      <c r="MB513" s="358"/>
      <c r="MC513" s="358"/>
      <c r="MD513" s="358"/>
      <c r="ME513" s="358"/>
      <c r="MF513" s="358"/>
      <c r="MG513" s="358"/>
      <c r="MH513" s="358"/>
      <c r="MI513" s="358"/>
      <c r="MJ513" s="358"/>
      <c r="MK513" s="358"/>
      <c r="ML513" s="358"/>
      <c r="MM513" s="358"/>
      <c r="MN513" s="358"/>
      <c r="MO513" s="358"/>
      <c r="MP513" s="358"/>
      <c r="MQ513" s="358"/>
      <c r="MR513" s="358"/>
      <c r="MS513" s="358"/>
      <c r="MT513" s="358"/>
      <c r="MU513" s="358"/>
      <c r="MV513" s="358"/>
      <c r="MW513" s="358"/>
      <c r="MX513" s="358"/>
      <c r="MY513" s="358"/>
      <c r="MZ513" s="358"/>
      <c r="NA513" s="358"/>
      <c r="NB513" s="358"/>
      <c r="NC513" s="358"/>
      <c r="ND513" s="358"/>
      <c r="NE513" s="358"/>
      <c r="NF513" s="358"/>
      <c r="NG513" s="358"/>
      <c r="NH513" s="358"/>
      <c r="NI513" s="358"/>
      <c r="NJ513" s="358"/>
      <c r="NK513" s="358"/>
      <c r="NL513" s="358"/>
      <c r="NM513" s="358"/>
      <c r="NN513" s="358"/>
      <c r="NO513" s="358"/>
      <c r="NP513" s="358"/>
      <c r="NQ513" s="358"/>
      <c r="NR513" s="358"/>
      <c r="NS513" s="358"/>
      <c r="NT513" s="358"/>
      <c r="NU513" s="358"/>
      <c r="NV513" s="358"/>
      <c r="NW513" s="358"/>
      <c r="NX513" s="358"/>
      <c r="NY513" s="358"/>
      <c r="NZ513" s="358"/>
      <c r="OA513" s="358"/>
      <c r="OB513" s="358"/>
      <c r="OC513" s="358"/>
      <c r="OD513" s="358"/>
      <c r="OE513" s="358"/>
      <c r="OF513" s="358"/>
      <c r="OG513" s="358"/>
      <c r="OH513" s="358"/>
      <c r="OI513" s="358"/>
      <c r="OJ513" s="358"/>
      <c r="OK513" s="358"/>
      <c r="OL513" s="358"/>
      <c r="OM513" s="358"/>
      <c r="ON513" s="358"/>
      <c r="OO513" s="358"/>
      <c r="OP513" s="358"/>
      <c r="OQ513" s="358"/>
      <c r="OR513" s="358"/>
      <c r="OS513" s="358"/>
      <c r="OT513" s="358"/>
      <c r="OU513" s="358"/>
      <c r="OV513" s="358"/>
      <c r="OW513" s="358"/>
      <c r="OX513" s="358"/>
      <c r="OY513" s="358"/>
      <c r="OZ513" s="358"/>
      <c r="PA513" s="358"/>
      <c r="PB513" s="358"/>
      <c r="PC513" s="358"/>
      <c r="PD513" s="358"/>
      <c r="PE513" s="358"/>
      <c r="PF513" s="358"/>
      <c r="PG513" s="358"/>
      <c r="PH513" s="358"/>
      <c r="PI513" s="358"/>
      <c r="PJ513" s="358"/>
      <c r="PK513" s="358"/>
      <c r="PL513" s="358"/>
      <c r="PM513" s="358"/>
      <c r="PN513" s="358"/>
      <c r="PO513" s="358"/>
      <c r="PP513" s="358"/>
      <c r="PQ513" s="358"/>
      <c r="PR513" s="358"/>
      <c r="PS513" s="358"/>
      <c r="PT513" s="358"/>
      <c r="PU513" s="358"/>
      <c r="PV513" s="358"/>
      <c r="PW513" s="358"/>
      <c r="PX513" s="358"/>
      <c r="PY513" s="358"/>
      <c r="PZ513" s="358"/>
      <c r="QA513" s="358"/>
      <c r="QB513" s="358"/>
      <c r="QC513" s="358"/>
      <c r="QD513" s="358"/>
      <c r="QE513" s="358"/>
      <c r="QF513" s="358"/>
      <c r="QG513" s="358"/>
      <c r="QH513" s="358"/>
      <c r="QI513" s="358"/>
      <c r="QJ513" s="358"/>
      <c r="QK513" s="358"/>
      <c r="QL513" s="358"/>
      <c r="QM513" s="358"/>
      <c r="QN513" s="358"/>
      <c r="QO513" s="358"/>
      <c r="QP513" s="358"/>
      <c r="QQ513" s="358"/>
      <c r="QR513" s="358"/>
      <c r="QS513" s="358"/>
      <c r="QT513" s="358"/>
      <c r="QU513" s="358"/>
      <c r="QV513" s="358"/>
      <c r="QW513" s="358"/>
      <c r="QX513" s="358"/>
      <c r="QY513" s="358"/>
      <c r="QZ513" s="358"/>
      <c r="RA513" s="358"/>
      <c r="RB513" s="358"/>
      <c r="RC513" s="358"/>
      <c r="RD513" s="358"/>
      <c r="RE513" s="358"/>
      <c r="RF513" s="358"/>
      <c r="RG513" s="358"/>
      <c r="RH513" s="358"/>
      <c r="RI513" s="358"/>
      <c r="RJ513" s="358"/>
      <c r="RK513" s="358"/>
      <c r="RL513" s="358"/>
      <c r="RM513" s="358"/>
      <c r="RN513" s="358"/>
      <c r="RO513" s="358"/>
      <c r="RP513" s="358"/>
      <c r="RQ513" s="358"/>
      <c r="RR513" s="358"/>
      <c r="RS513" s="358"/>
      <c r="RT513" s="358"/>
      <c r="RU513" s="358"/>
      <c r="RV513" s="358"/>
      <c r="RW513" s="358"/>
      <c r="RX513" s="358"/>
      <c r="RY513" s="358"/>
      <c r="RZ513" s="358"/>
      <c r="SA513" s="358"/>
      <c r="SB513" s="358"/>
      <c r="SC513" s="358"/>
      <c r="SD513" s="358"/>
      <c r="SE513" s="358"/>
      <c r="SF513" s="358"/>
      <c r="SG513" s="358"/>
      <c r="SH513" s="358"/>
      <c r="SI513" s="358"/>
      <c r="SJ513" s="358"/>
      <c r="SK513" s="358"/>
      <c r="SL513" s="358"/>
      <c r="SM513" s="358"/>
      <c r="SN513" s="358"/>
      <c r="SO513" s="358"/>
      <c r="SP513" s="358"/>
      <c r="SQ513" s="358"/>
      <c r="SR513" s="358"/>
      <c r="SS513" s="358"/>
      <c r="ST513" s="358"/>
      <c r="SU513" s="358"/>
      <c r="SV513" s="358"/>
      <c r="SW513" s="358"/>
      <c r="SX513" s="358"/>
      <c r="SY513" s="358"/>
      <c r="SZ513" s="358"/>
      <c r="TA513" s="358"/>
      <c r="TB513" s="358"/>
      <c r="TC513" s="358"/>
      <c r="TD513" s="358"/>
      <c r="TE513" s="358"/>
      <c r="TF513" s="358"/>
      <c r="TG513" s="358"/>
      <c r="TH513" s="358"/>
      <c r="TI513" s="358"/>
      <c r="TJ513" s="358"/>
      <c r="TK513" s="358"/>
      <c r="TL513" s="358"/>
      <c r="TM513" s="358"/>
      <c r="TN513" s="358"/>
      <c r="TO513" s="358"/>
      <c r="TP513" s="358"/>
      <c r="TQ513" s="358"/>
      <c r="TR513" s="358"/>
      <c r="TS513" s="358"/>
      <c r="TT513" s="358"/>
      <c r="TU513" s="358"/>
      <c r="TV513" s="358"/>
      <c r="TW513" s="358"/>
      <c r="TX513" s="358"/>
      <c r="TY513" s="358"/>
      <c r="TZ513" s="358"/>
      <c r="UA513" s="358"/>
      <c r="UB513" s="358"/>
      <c r="UC513" s="358"/>
      <c r="UD513" s="358"/>
      <c r="UE513" s="358"/>
      <c r="UF513" s="358"/>
      <c r="UG513" s="358"/>
      <c r="UH513" s="358"/>
      <c r="UI513" s="358"/>
      <c r="UJ513" s="358"/>
      <c r="UK513" s="358"/>
      <c r="UL513" s="358"/>
      <c r="UM513" s="358"/>
      <c r="UN513" s="358"/>
      <c r="UO513" s="358"/>
      <c r="UP513" s="358"/>
      <c r="UQ513" s="358"/>
      <c r="UR513" s="358"/>
      <c r="US513" s="358"/>
      <c r="UT513" s="358"/>
      <c r="UU513" s="358"/>
      <c r="UV513" s="358"/>
      <c r="UW513" s="358"/>
      <c r="UX513" s="358"/>
      <c r="UY513" s="358"/>
      <c r="UZ513" s="358"/>
      <c r="VA513" s="358"/>
      <c r="VB513" s="358"/>
      <c r="VC513" s="358"/>
      <c r="VD513" s="358"/>
      <c r="VE513" s="358"/>
      <c r="VF513" s="358"/>
      <c r="VG513" s="358"/>
      <c r="VH513" s="358"/>
      <c r="VI513" s="358"/>
      <c r="VJ513" s="358"/>
      <c r="VK513" s="358"/>
      <c r="VL513" s="358"/>
      <c r="VM513" s="358"/>
      <c r="VN513" s="358"/>
      <c r="VO513" s="358"/>
      <c r="VP513" s="358"/>
      <c r="VQ513" s="358"/>
      <c r="VR513" s="358"/>
      <c r="VS513" s="358"/>
      <c r="VT513" s="358"/>
      <c r="VU513" s="358"/>
      <c r="VV513" s="358"/>
      <c r="VW513" s="358"/>
      <c r="VX513" s="358"/>
      <c r="VY513" s="358"/>
      <c r="VZ513" s="358"/>
      <c r="WA513" s="358"/>
      <c r="WB513" s="358"/>
      <c r="WC513" s="358"/>
      <c r="WD513" s="358"/>
      <c r="WE513" s="358"/>
      <c r="WF513" s="358"/>
      <c r="WG513" s="358"/>
      <c r="WH513" s="358"/>
    </row>
    <row r="514" spans="1:606" s="357" customFormat="1" ht="58.5" customHeight="1">
      <c r="A514" s="359"/>
      <c r="B514" s="234"/>
      <c r="C514" s="221"/>
      <c r="D514" s="180"/>
      <c r="E514" s="373" t="s">
        <v>993</v>
      </c>
      <c r="F514" s="475" t="s">
        <v>113</v>
      </c>
      <c r="G514" s="894">
        <v>43830</v>
      </c>
      <c r="H514" s="475" t="s">
        <v>114</v>
      </c>
      <c r="I514" s="608" t="s">
        <v>0</v>
      </c>
      <c r="J514" s="608" t="s">
        <v>16</v>
      </c>
      <c r="K514" s="608" t="s">
        <v>1096</v>
      </c>
      <c r="L514" s="608" t="s">
        <v>6</v>
      </c>
      <c r="M514" s="604">
        <v>13762579.92</v>
      </c>
      <c r="N514" s="604">
        <v>13762579.92</v>
      </c>
      <c r="O514" s="604"/>
      <c r="P514" s="609"/>
      <c r="Q514" s="604"/>
      <c r="R514" s="604"/>
      <c r="S514" s="364">
        <v>3</v>
      </c>
      <c r="BF514" s="358"/>
      <c r="BG514" s="358"/>
      <c r="BH514" s="358"/>
      <c r="BI514" s="358"/>
      <c r="BJ514" s="358"/>
      <c r="BK514" s="358"/>
      <c r="BL514" s="358"/>
      <c r="BM514" s="358"/>
      <c r="BN514" s="358"/>
      <c r="BO514" s="358"/>
      <c r="BP514" s="358"/>
      <c r="BQ514" s="358"/>
      <c r="BR514" s="358"/>
      <c r="BS514" s="358"/>
      <c r="BT514" s="358"/>
      <c r="BU514" s="358"/>
      <c r="BV514" s="358"/>
      <c r="BW514" s="358"/>
      <c r="BX514" s="358"/>
      <c r="BY514" s="358"/>
      <c r="BZ514" s="358"/>
      <c r="CA514" s="358"/>
      <c r="CB514" s="358"/>
      <c r="CC514" s="358"/>
      <c r="CD514" s="358"/>
      <c r="CE514" s="358"/>
      <c r="CF514" s="358"/>
      <c r="CG514" s="358"/>
      <c r="CH514" s="358"/>
      <c r="CI514" s="358"/>
      <c r="CJ514" s="358"/>
      <c r="CK514" s="358"/>
      <c r="CL514" s="358"/>
      <c r="CM514" s="358"/>
      <c r="CN514" s="358"/>
      <c r="CO514" s="358"/>
      <c r="CP514" s="358"/>
      <c r="CQ514" s="358"/>
      <c r="CR514" s="358"/>
      <c r="CS514" s="358"/>
      <c r="CT514" s="358"/>
      <c r="CU514" s="358"/>
      <c r="CV514" s="358"/>
      <c r="CW514" s="358"/>
      <c r="CX514" s="358"/>
      <c r="CY514" s="358"/>
      <c r="CZ514" s="358"/>
      <c r="DA514" s="358"/>
      <c r="DB514" s="358"/>
      <c r="DC514" s="358"/>
      <c r="DD514" s="358"/>
      <c r="DE514" s="358"/>
      <c r="DF514" s="358"/>
      <c r="DG514" s="358"/>
      <c r="DH514" s="358"/>
      <c r="DI514" s="358"/>
      <c r="DJ514" s="358"/>
      <c r="DK514" s="358"/>
      <c r="DL514" s="358"/>
      <c r="DM514" s="358"/>
      <c r="DN514" s="358"/>
      <c r="DO514" s="358"/>
      <c r="DP514" s="358"/>
      <c r="DQ514" s="358"/>
      <c r="DR514" s="358"/>
      <c r="DS514" s="358"/>
      <c r="DT514" s="358"/>
      <c r="DU514" s="358"/>
      <c r="DV514" s="358"/>
      <c r="DW514" s="358"/>
      <c r="DX514" s="358"/>
      <c r="DY514" s="358"/>
      <c r="DZ514" s="358"/>
      <c r="EA514" s="358"/>
      <c r="EB514" s="358"/>
      <c r="EC514" s="358"/>
      <c r="ED514" s="358"/>
      <c r="EE514" s="358"/>
      <c r="EF514" s="358"/>
      <c r="EG514" s="358"/>
      <c r="EH514" s="358"/>
      <c r="EI514" s="358"/>
      <c r="EJ514" s="358"/>
      <c r="EK514" s="358"/>
      <c r="EL514" s="358"/>
      <c r="EM514" s="358"/>
      <c r="EN514" s="358"/>
      <c r="EO514" s="358"/>
      <c r="EP514" s="358"/>
      <c r="EQ514" s="358"/>
      <c r="ER514" s="358"/>
      <c r="ES514" s="358"/>
      <c r="ET514" s="358"/>
      <c r="EU514" s="358"/>
      <c r="EV514" s="358"/>
      <c r="EW514" s="358"/>
      <c r="EX514" s="358"/>
      <c r="EY514" s="358"/>
      <c r="EZ514" s="358"/>
      <c r="FA514" s="358"/>
      <c r="FB514" s="358"/>
      <c r="FC514" s="358"/>
      <c r="FD514" s="358"/>
      <c r="FE514" s="358"/>
      <c r="FF514" s="358"/>
      <c r="FG514" s="358"/>
      <c r="FH514" s="358"/>
      <c r="FI514" s="358"/>
      <c r="FJ514" s="358"/>
      <c r="FK514" s="358"/>
      <c r="FL514" s="358"/>
      <c r="FM514" s="358"/>
      <c r="FN514" s="358"/>
      <c r="FO514" s="358"/>
      <c r="FP514" s="358"/>
      <c r="FQ514" s="358"/>
      <c r="FR514" s="358"/>
      <c r="FS514" s="358"/>
      <c r="FT514" s="358"/>
      <c r="FU514" s="358"/>
      <c r="FV514" s="358"/>
      <c r="FW514" s="358"/>
      <c r="FX514" s="358"/>
      <c r="FY514" s="358"/>
      <c r="FZ514" s="358"/>
      <c r="GA514" s="358"/>
      <c r="GB514" s="358"/>
      <c r="GC514" s="358"/>
      <c r="GD514" s="358"/>
      <c r="GE514" s="358"/>
      <c r="GF514" s="358"/>
      <c r="GG514" s="358"/>
      <c r="GH514" s="358"/>
      <c r="GI514" s="358"/>
      <c r="GJ514" s="358"/>
      <c r="GK514" s="358"/>
      <c r="GL514" s="358"/>
      <c r="GM514" s="358"/>
      <c r="GN514" s="358"/>
      <c r="GO514" s="358"/>
      <c r="GP514" s="358"/>
      <c r="GQ514" s="358"/>
      <c r="GR514" s="358"/>
      <c r="GS514" s="358"/>
      <c r="GT514" s="358"/>
      <c r="GU514" s="358"/>
      <c r="GV514" s="358"/>
      <c r="GW514" s="358"/>
      <c r="GX514" s="358"/>
      <c r="GY514" s="358"/>
      <c r="GZ514" s="358"/>
      <c r="HA514" s="358"/>
      <c r="HB514" s="358"/>
      <c r="HC514" s="358"/>
      <c r="HD514" s="358"/>
      <c r="HE514" s="358"/>
      <c r="HF514" s="358"/>
      <c r="HG514" s="358"/>
      <c r="HH514" s="358"/>
      <c r="HI514" s="358"/>
      <c r="HJ514" s="358"/>
      <c r="HK514" s="358"/>
      <c r="HL514" s="358"/>
      <c r="HM514" s="358"/>
      <c r="HN514" s="358"/>
      <c r="HO514" s="358"/>
      <c r="HP514" s="358"/>
      <c r="HQ514" s="358"/>
      <c r="HR514" s="358"/>
      <c r="HS514" s="358"/>
      <c r="HT514" s="358"/>
      <c r="HU514" s="358"/>
      <c r="HV514" s="358"/>
      <c r="HW514" s="358"/>
      <c r="HX514" s="358"/>
      <c r="HY514" s="358"/>
      <c r="HZ514" s="358"/>
      <c r="IA514" s="358"/>
      <c r="IB514" s="358"/>
      <c r="IC514" s="358"/>
      <c r="ID514" s="358"/>
      <c r="IE514" s="358"/>
      <c r="IF514" s="358"/>
      <c r="IG514" s="358"/>
      <c r="IH514" s="358"/>
      <c r="II514" s="358"/>
      <c r="IJ514" s="358"/>
      <c r="IK514" s="358"/>
      <c r="IL514" s="358"/>
      <c r="IM514" s="358"/>
      <c r="IN514" s="358"/>
      <c r="IO514" s="358"/>
      <c r="IP514" s="358"/>
      <c r="IQ514" s="358"/>
      <c r="IR514" s="358"/>
      <c r="IS514" s="358"/>
      <c r="IT514" s="358"/>
      <c r="IU514" s="358"/>
      <c r="IV514" s="358"/>
      <c r="IW514" s="358"/>
      <c r="IX514" s="358"/>
      <c r="IY514" s="358"/>
      <c r="IZ514" s="358"/>
      <c r="JA514" s="358"/>
      <c r="JB514" s="358"/>
      <c r="JC514" s="358"/>
      <c r="JD514" s="358"/>
      <c r="JE514" s="358"/>
      <c r="JF514" s="358"/>
      <c r="JG514" s="358"/>
      <c r="JH514" s="358"/>
      <c r="JI514" s="358"/>
      <c r="JJ514" s="358"/>
      <c r="JK514" s="358"/>
      <c r="JL514" s="358"/>
      <c r="JM514" s="358"/>
      <c r="JN514" s="358"/>
      <c r="JO514" s="358"/>
      <c r="JP514" s="358"/>
      <c r="JQ514" s="358"/>
      <c r="JR514" s="358"/>
      <c r="JS514" s="358"/>
      <c r="JT514" s="358"/>
      <c r="JU514" s="358"/>
      <c r="JV514" s="358"/>
      <c r="JW514" s="358"/>
      <c r="JX514" s="358"/>
      <c r="JY514" s="358"/>
      <c r="JZ514" s="358"/>
      <c r="KA514" s="358"/>
      <c r="KB514" s="358"/>
      <c r="KC514" s="358"/>
      <c r="KD514" s="358"/>
      <c r="KE514" s="358"/>
      <c r="KF514" s="358"/>
      <c r="KG514" s="358"/>
      <c r="KH514" s="358"/>
      <c r="KI514" s="358"/>
      <c r="KJ514" s="358"/>
      <c r="KK514" s="358"/>
      <c r="KL514" s="358"/>
      <c r="KM514" s="358"/>
      <c r="KN514" s="358"/>
      <c r="KO514" s="358"/>
      <c r="KP514" s="358"/>
      <c r="KQ514" s="358"/>
      <c r="KR514" s="358"/>
      <c r="KS514" s="358"/>
      <c r="KT514" s="358"/>
      <c r="KU514" s="358"/>
      <c r="KV514" s="358"/>
      <c r="KW514" s="358"/>
      <c r="KX514" s="358"/>
      <c r="KY514" s="358"/>
      <c r="KZ514" s="358"/>
      <c r="LA514" s="358"/>
      <c r="LB514" s="358"/>
      <c r="LC514" s="358"/>
      <c r="LD514" s="358"/>
      <c r="LE514" s="358"/>
      <c r="LF514" s="358"/>
      <c r="LG514" s="358"/>
      <c r="LH514" s="358"/>
      <c r="LI514" s="358"/>
      <c r="LJ514" s="358"/>
      <c r="LK514" s="358"/>
      <c r="LL514" s="358"/>
      <c r="LM514" s="358"/>
      <c r="LN514" s="358"/>
      <c r="LO514" s="358"/>
      <c r="LP514" s="358"/>
      <c r="LQ514" s="358"/>
      <c r="LR514" s="358"/>
      <c r="LS514" s="358"/>
      <c r="LT514" s="358"/>
      <c r="LU514" s="358"/>
      <c r="LV514" s="358"/>
      <c r="LW514" s="358"/>
      <c r="LX514" s="358"/>
      <c r="LY514" s="358"/>
      <c r="LZ514" s="358"/>
      <c r="MA514" s="358"/>
      <c r="MB514" s="358"/>
      <c r="MC514" s="358"/>
      <c r="MD514" s="358"/>
      <c r="ME514" s="358"/>
      <c r="MF514" s="358"/>
      <c r="MG514" s="358"/>
      <c r="MH514" s="358"/>
      <c r="MI514" s="358"/>
      <c r="MJ514" s="358"/>
      <c r="MK514" s="358"/>
      <c r="ML514" s="358"/>
      <c r="MM514" s="358"/>
      <c r="MN514" s="358"/>
      <c r="MO514" s="358"/>
      <c r="MP514" s="358"/>
      <c r="MQ514" s="358"/>
      <c r="MR514" s="358"/>
      <c r="MS514" s="358"/>
      <c r="MT514" s="358"/>
      <c r="MU514" s="358"/>
      <c r="MV514" s="358"/>
      <c r="MW514" s="358"/>
      <c r="MX514" s="358"/>
      <c r="MY514" s="358"/>
      <c r="MZ514" s="358"/>
      <c r="NA514" s="358"/>
      <c r="NB514" s="358"/>
      <c r="NC514" s="358"/>
      <c r="ND514" s="358"/>
      <c r="NE514" s="358"/>
      <c r="NF514" s="358"/>
      <c r="NG514" s="358"/>
      <c r="NH514" s="358"/>
      <c r="NI514" s="358"/>
      <c r="NJ514" s="358"/>
      <c r="NK514" s="358"/>
      <c r="NL514" s="358"/>
      <c r="NM514" s="358"/>
      <c r="NN514" s="358"/>
      <c r="NO514" s="358"/>
      <c r="NP514" s="358"/>
      <c r="NQ514" s="358"/>
      <c r="NR514" s="358"/>
      <c r="NS514" s="358"/>
      <c r="NT514" s="358"/>
      <c r="NU514" s="358"/>
      <c r="NV514" s="358"/>
      <c r="NW514" s="358"/>
      <c r="NX514" s="358"/>
      <c r="NY514" s="358"/>
      <c r="NZ514" s="358"/>
      <c r="OA514" s="358"/>
      <c r="OB514" s="358"/>
      <c r="OC514" s="358"/>
      <c r="OD514" s="358"/>
      <c r="OE514" s="358"/>
      <c r="OF514" s="358"/>
      <c r="OG514" s="358"/>
      <c r="OH514" s="358"/>
      <c r="OI514" s="358"/>
      <c r="OJ514" s="358"/>
      <c r="OK514" s="358"/>
      <c r="OL514" s="358"/>
      <c r="OM514" s="358"/>
      <c r="ON514" s="358"/>
      <c r="OO514" s="358"/>
      <c r="OP514" s="358"/>
      <c r="OQ514" s="358"/>
      <c r="OR514" s="358"/>
      <c r="OS514" s="358"/>
      <c r="OT514" s="358"/>
      <c r="OU514" s="358"/>
      <c r="OV514" s="358"/>
      <c r="OW514" s="358"/>
      <c r="OX514" s="358"/>
      <c r="OY514" s="358"/>
      <c r="OZ514" s="358"/>
      <c r="PA514" s="358"/>
      <c r="PB514" s="358"/>
      <c r="PC514" s="358"/>
      <c r="PD514" s="358"/>
      <c r="PE514" s="358"/>
      <c r="PF514" s="358"/>
      <c r="PG514" s="358"/>
      <c r="PH514" s="358"/>
      <c r="PI514" s="358"/>
      <c r="PJ514" s="358"/>
      <c r="PK514" s="358"/>
      <c r="PL514" s="358"/>
      <c r="PM514" s="358"/>
      <c r="PN514" s="358"/>
      <c r="PO514" s="358"/>
      <c r="PP514" s="358"/>
      <c r="PQ514" s="358"/>
      <c r="PR514" s="358"/>
      <c r="PS514" s="358"/>
      <c r="PT514" s="358"/>
      <c r="PU514" s="358"/>
      <c r="PV514" s="358"/>
      <c r="PW514" s="358"/>
      <c r="PX514" s="358"/>
      <c r="PY514" s="358"/>
      <c r="PZ514" s="358"/>
      <c r="QA514" s="358"/>
      <c r="QB514" s="358"/>
      <c r="QC514" s="358"/>
      <c r="QD514" s="358"/>
      <c r="QE514" s="358"/>
      <c r="QF514" s="358"/>
      <c r="QG514" s="358"/>
      <c r="QH514" s="358"/>
      <c r="QI514" s="358"/>
      <c r="QJ514" s="358"/>
      <c r="QK514" s="358"/>
      <c r="QL514" s="358"/>
      <c r="QM514" s="358"/>
      <c r="QN514" s="358"/>
      <c r="QO514" s="358"/>
      <c r="QP514" s="358"/>
      <c r="QQ514" s="358"/>
      <c r="QR514" s="358"/>
      <c r="QS514" s="358"/>
      <c r="QT514" s="358"/>
      <c r="QU514" s="358"/>
      <c r="QV514" s="358"/>
      <c r="QW514" s="358"/>
      <c r="QX514" s="358"/>
      <c r="QY514" s="358"/>
      <c r="QZ514" s="358"/>
      <c r="RA514" s="358"/>
      <c r="RB514" s="358"/>
      <c r="RC514" s="358"/>
      <c r="RD514" s="358"/>
      <c r="RE514" s="358"/>
      <c r="RF514" s="358"/>
      <c r="RG514" s="358"/>
      <c r="RH514" s="358"/>
      <c r="RI514" s="358"/>
      <c r="RJ514" s="358"/>
      <c r="RK514" s="358"/>
      <c r="RL514" s="358"/>
      <c r="RM514" s="358"/>
      <c r="RN514" s="358"/>
      <c r="RO514" s="358"/>
      <c r="RP514" s="358"/>
      <c r="RQ514" s="358"/>
      <c r="RR514" s="358"/>
      <c r="RS514" s="358"/>
      <c r="RT514" s="358"/>
      <c r="RU514" s="358"/>
      <c r="RV514" s="358"/>
      <c r="RW514" s="358"/>
      <c r="RX514" s="358"/>
      <c r="RY514" s="358"/>
      <c r="RZ514" s="358"/>
      <c r="SA514" s="358"/>
      <c r="SB514" s="358"/>
      <c r="SC514" s="358"/>
      <c r="SD514" s="358"/>
      <c r="SE514" s="358"/>
      <c r="SF514" s="358"/>
      <c r="SG514" s="358"/>
      <c r="SH514" s="358"/>
      <c r="SI514" s="358"/>
      <c r="SJ514" s="358"/>
      <c r="SK514" s="358"/>
      <c r="SL514" s="358"/>
      <c r="SM514" s="358"/>
      <c r="SN514" s="358"/>
      <c r="SO514" s="358"/>
      <c r="SP514" s="358"/>
      <c r="SQ514" s="358"/>
      <c r="SR514" s="358"/>
      <c r="SS514" s="358"/>
      <c r="ST514" s="358"/>
      <c r="SU514" s="358"/>
      <c r="SV514" s="358"/>
      <c r="SW514" s="358"/>
      <c r="SX514" s="358"/>
      <c r="SY514" s="358"/>
      <c r="SZ514" s="358"/>
      <c r="TA514" s="358"/>
      <c r="TB514" s="358"/>
      <c r="TC514" s="358"/>
      <c r="TD514" s="358"/>
      <c r="TE514" s="358"/>
      <c r="TF514" s="358"/>
      <c r="TG514" s="358"/>
      <c r="TH514" s="358"/>
      <c r="TI514" s="358"/>
      <c r="TJ514" s="358"/>
      <c r="TK514" s="358"/>
      <c r="TL514" s="358"/>
      <c r="TM514" s="358"/>
      <c r="TN514" s="358"/>
      <c r="TO514" s="358"/>
      <c r="TP514" s="358"/>
      <c r="TQ514" s="358"/>
      <c r="TR514" s="358"/>
      <c r="TS514" s="358"/>
      <c r="TT514" s="358"/>
      <c r="TU514" s="358"/>
      <c r="TV514" s="358"/>
      <c r="TW514" s="358"/>
      <c r="TX514" s="358"/>
      <c r="TY514" s="358"/>
      <c r="TZ514" s="358"/>
      <c r="UA514" s="358"/>
      <c r="UB514" s="358"/>
      <c r="UC514" s="358"/>
      <c r="UD514" s="358"/>
      <c r="UE514" s="358"/>
      <c r="UF514" s="358"/>
      <c r="UG514" s="358"/>
      <c r="UH514" s="358"/>
      <c r="UI514" s="358"/>
      <c r="UJ514" s="358"/>
      <c r="UK514" s="358"/>
      <c r="UL514" s="358"/>
      <c r="UM514" s="358"/>
      <c r="UN514" s="358"/>
      <c r="UO514" s="358"/>
      <c r="UP514" s="358"/>
      <c r="UQ514" s="358"/>
      <c r="UR514" s="358"/>
      <c r="US514" s="358"/>
      <c r="UT514" s="358"/>
      <c r="UU514" s="358"/>
      <c r="UV514" s="358"/>
      <c r="UW514" s="358"/>
      <c r="UX514" s="358"/>
      <c r="UY514" s="358"/>
      <c r="UZ514" s="358"/>
      <c r="VA514" s="358"/>
      <c r="VB514" s="358"/>
      <c r="VC514" s="358"/>
      <c r="VD514" s="358"/>
      <c r="VE514" s="358"/>
      <c r="VF514" s="358"/>
      <c r="VG514" s="358"/>
      <c r="VH514" s="358"/>
      <c r="VI514" s="358"/>
      <c r="VJ514" s="358"/>
      <c r="VK514" s="358"/>
      <c r="VL514" s="358"/>
      <c r="VM514" s="358"/>
      <c r="VN514" s="358"/>
      <c r="VO514" s="358"/>
      <c r="VP514" s="358"/>
      <c r="VQ514" s="358"/>
      <c r="VR514" s="358"/>
      <c r="VS514" s="358"/>
      <c r="VT514" s="358"/>
      <c r="VU514" s="358"/>
      <c r="VV514" s="358"/>
      <c r="VW514" s="358"/>
      <c r="VX514" s="358"/>
      <c r="VY514" s="358"/>
      <c r="VZ514" s="358"/>
      <c r="WA514" s="358"/>
      <c r="WB514" s="358"/>
      <c r="WC514" s="358"/>
      <c r="WD514" s="358"/>
      <c r="WE514" s="358"/>
      <c r="WF514" s="358"/>
      <c r="WG514" s="358"/>
      <c r="WH514" s="358"/>
    </row>
    <row r="515" spans="1:606" s="357" customFormat="1" ht="113.25" customHeight="1">
      <c r="A515" s="359"/>
      <c r="B515" s="234"/>
      <c r="C515" s="221"/>
      <c r="D515" s="181"/>
      <c r="E515" s="374"/>
      <c r="F515" s="474"/>
      <c r="G515" s="901"/>
      <c r="H515" s="474"/>
      <c r="I515" s="603" t="s">
        <v>0</v>
      </c>
      <c r="J515" s="603" t="s">
        <v>16</v>
      </c>
      <c r="K515" s="608" t="s">
        <v>1096</v>
      </c>
      <c r="L515" s="603" t="s">
        <v>5</v>
      </c>
      <c r="M515" s="604">
        <v>5154610</v>
      </c>
      <c r="N515" s="604">
        <v>5154606.24</v>
      </c>
      <c r="O515" s="604">
        <v>6810000</v>
      </c>
      <c r="P515" s="605">
        <v>0</v>
      </c>
      <c r="Q515" s="606">
        <v>0</v>
      </c>
      <c r="R515" s="604">
        <v>0</v>
      </c>
      <c r="S515" s="364">
        <v>3</v>
      </c>
      <c r="BF515" s="358"/>
      <c r="BG515" s="358"/>
      <c r="BH515" s="358"/>
      <c r="BI515" s="358"/>
      <c r="BJ515" s="358"/>
      <c r="BK515" s="358"/>
      <c r="BL515" s="358"/>
      <c r="BM515" s="358"/>
      <c r="BN515" s="358"/>
      <c r="BO515" s="358"/>
      <c r="BP515" s="358"/>
      <c r="BQ515" s="358"/>
      <c r="BR515" s="358"/>
      <c r="BS515" s="358"/>
      <c r="BT515" s="358"/>
      <c r="BU515" s="358"/>
      <c r="BV515" s="358"/>
      <c r="BW515" s="358"/>
      <c r="BX515" s="358"/>
      <c r="BY515" s="358"/>
      <c r="BZ515" s="358"/>
      <c r="CA515" s="358"/>
      <c r="CB515" s="358"/>
      <c r="CC515" s="358"/>
      <c r="CD515" s="358"/>
      <c r="CE515" s="358"/>
      <c r="CF515" s="358"/>
      <c r="CG515" s="358"/>
      <c r="CH515" s="358"/>
      <c r="CI515" s="358"/>
      <c r="CJ515" s="358"/>
      <c r="CK515" s="358"/>
      <c r="CL515" s="358"/>
      <c r="CM515" s="358"/>
      <c r="CN515" s="358"/>
      <c r="CO515" s="358"/>
      <c r="CP515" s="358"/>
      <c r="CQ515" s="358"/>
      <c r="CR515" s="358"/>
      <c r="CS515" s="358"/>
      <c r="CT515" s="358"/>
      <c r="CU515" s="358"/>
      <c r="CV515" s="358"/>
      <c r="CW515" s="358"/>
      <c r="CX515" s="358"/>
      <c r="CY515" s="358"/>
      <c r="CZ515" s="358"/>
      <c r="DA515" s="358"/>
      <c r="DB515" s="358"/>
      <c r="DC515" s="358"/>
      <c r="DD515" s="358"/>
      <c r="DE515" s="358"/>
      <c r="DF515" s="358"/>
      <c r="DG515" s="358"/>
      <c r="DH515" s="358"/>
      <c r="DI515" s="358"/>
      <c r="DJ515" s="358"/>
      <c r="DK515" s="358"/>
      <c r="DL515" s="358"/>
      <c r="DM515" s="358"/>
      <c r="DN515" s="358"/>
      <c r="DO515" s="358"/>
      <c r="DP515" s="358"/>
      <c r="DQ515" s="358"/>
      <c r="DR515" s="358"/>
      <c r="DS515" s="358"/>
      <c r="DT515" s="358"/>
      <c r="DU515" s="358"/>
      <c r="DV515" s="358"/>
      <c r="DW515" s="358"/>
      <c r="DX515" s="358"/>
      <c r="DY515" s="358"/>
      <c r="DZ515" s="358"/>
      <c r="EA515" s="358"/>
      <c r="EB515" s="358"/>
      <c r="EC515" s="358"/>
      <c r="ED515" s="358"/>
      <c r="EE515" s="358"/>
      <c r="EF515" s="358"/>
      <c r="EG515" s="358"/>
      <c r="EH515" s="358"/>
      <c r="EI515" s="358"/>
      <c r="EJ515" s="358"/>
      <c r="EK515" s="358"/>
      <c r="EL515" s="358"/>
      <c r="EM515" s="358"/>
      <c r="EN515" s="358"/>
      <c r="EO515" s="358"/>
      <c r="EP515" s="358"/>
      <c r="EQ515" s="358"/>
      <c r="ER515" s="358"/>
      <c r="ES515" s="358"/>
      <c r="ET515" s="358"/>
      <c r="EU515" s="358"/>
      <c r="EV515" s="358"/>
      <c r="EW515" s="358"/>
      <c r="EX515" s="358"/>
      <c r="EY515" s="358"/>
      <c r="EZ515" s="358"/>
      <c r="FA515" s="358"/>
      <c r="FB515" s="358"/>
      <c r="FC515" s="358"/>
      <c r="FD515" s="358"/>
      <c r="FE515" s="358"/>
      <c r="FF515" s="358"/>
      <c r="FG515" s="358"/>
      <c r="FH515" s="358"/>
      <c r="FI515" s="358"/>
      <c r="FJ515" s="358"/>
      <c r="FK515" s="358"/>
      <c r="FL515" s="358"/>
      <c r="FM515" s="358"/>
      <c r="FN515" s="358"/>
      <c r="FO515" s="358"/>
      <c r="FP515" s="358"/>
      <c r="FQ515" s="358"/>
      <c r="FR515" s="358"/>
      <c r="FS515" s="358"/>
      <c r="FT515" s="358"/>
      <c r="FU515" s="358"/>
      <c r="FV515" s="358"/>
      <c r="FW515" s="358"/>
      <c r="FX515" s="358"/>
      <c r="FY515" s="358"/>
      <c r="FZ515" s="358"/>
      <c r="GA515" s="358"/>
      <c r="GB515" s="358"/>
      <c r="GC515" s="358"/>
      <c r="GD515" s="358"/>
      <c r="GE515" s="358"/>
      <c r="GF515" s="358"/>
      <c r="GG515" s="358"/>
      <c r="GH515" s="358"/>
      <c r="GI515" s="358"/>
      <c r="GJ515" s="358"/>
      <c r="GK515" s="358"/>
      <c r="GL515" s="358"/>
      <c r="GM515" s="358"/>
      <c r="GN515" s="358"/>
      <c r="GO515" s="358"/>
      <c r="GP515" s="358"/>
      <c r="GQ515" s="358"/>
      <c r="GR515" s="358"/>
      <c r="GS515" s="358"/>
      <c r="GT515" s="358"/>
      <c r="GU515" s="358"/>
      <c r="GV515" s="358"/>
      <c r="GW515" s="358"/>
      <c r="GX515" s="358"/>
      <c r="GY515" s="358"/>
      <c r="GZ515" s="358"/>
      <c r="HA515" s="358"/>
      <c r="HB515" s="358"/>
      <c r="HC515" s="358"/>
      <c r="HD515" s="358"/>
      <c r="HE515" s="358"/>
      <c r="HF515" s="358"/>
      <c r="HG515" s="358"/>
      <c r="HH515" s="358"/>
      <c r="HI515" s="358"/>
      <c r="HJ515" s="358"/>
      <c r="HK515" s="358"/>
      <c r="HL515" s="358"/>
      <c r="HM515" s="358"/>
      <c r="HN515" s="358"/>
      <c r="HO515" s="358"/>
      <c r="HP515" s="358"/>
      <c r="HQ515" s="358"/>
      <c r="HR515" s="358"/>
      <c r="HS515" s="358"/>
      <c r="HT515" s="358"/>
      <c r="HU515" s="358"/>
      <c r="HV515" s="358"/>
      <c r="HW515" s="358"/>
      <c r="HX515" s="358"/>
      <c r="HY515" s="358"/>
      <c r="HZ515" s="358"/>
      <c r="IA515" s="358"/>
      <c r="IB515" s="358"/>
      <c r="IC515" s="358"/>
      <c r="ID515" s="358"/>
      <c r="IE515" s="358"/>
      <c r="IF515" s="358"/>
      <c r="IG515" s="358"/>
      <c r="IH515" s="358"/>
      <c r="II515" s="358"/>
      <c r="IJ515" s="358"/>
      <c r="IK515" s="358"/>
      <c r="IL515" s="358"/>
      <c r="IM515" s="358"/>
      <c r="IN515" s="358"/>
      <c r="IO515" s="358"/>
      <c r="IP515" s="358"/>
      <c r="IQ515" s="358"/>
      <c r="IR515" s="358"/>
      <c r="IS515" s="358"/>
      <c r="IT515" s="358"/>
      <c r="IU515" s="358"/>
      <c r="IV515" s="358"/>
      <c r="IW515" s="358"/>
      <c r="IX515" s="358"/>
      <c r="IY515" s="358"/>
      <c r="IZ515" s="358"/>
      <c r="JA515" s="358"/>
      <c r="JB515" s="358"/>
      <c r="JC515" s="358"/>
      <c r="JD515" s="358"/>
      <c r="JE515" s="358"/>
      <c r="JF515" s="358"/>
      <c r="JG515" s="358"/>
      <c r="JH515" s="358"/>
      <c r="JI515" s="358"/>
      <c r="JJ515" s="358"/>
      <c r="JK515" s="358"/>
      <c r="JL515" s="358"/>
      <c r="JM515" s="358"/>
      <c r="JN515" s="358"/>
      <c r="JO515" s="358"/>
      <c r="JP515" s="358"/>
      <c r="JQ515" s="358"/>
      <c r="JR515" s="358"/>
      <c r="JS515" s="358"/>
      <c r="JT515" s="358"/>
      <c r="JU515" s="358"/>
      <c r="JV515" s="358"/>
      <c r="JW515" s="358"/>
      <c r="JX515" s="358"/>
      <c r="JY515" s="358"/>
      <c r="JZ515" s="358"/>
      <c r="KA515" s="358"/>
      <c r="KB515" s="358"/>
      <c r="KC515" s="358"/>
      <c r="KD515" s="358"/>
      <c r="KE515" s="358"/>
      <c r="KF515" s="358"/>
      <c r="KG515" s="358"/>
      <c r="KH515" s="358"/>
      <c r="KI515" s="358"/>
      <c r="KJ515" s="358"/>
      <c r="KK515" s="358"/>
      <c r="KL515" s="358"/>
      <c r="KM515" s="358"/>
      <c r="KN515" s="358"/>
      <c r="KO515" s="358"/>
      <c r="KP515" s="358"/>
      <c r="KQ515" s="358"/>
      <c r="KR515" s="358"/>
      <c r="KS515" s="358"/>
      <c r="KT515" s="358"/>
      <c r="KU515" s="358"/>
      <c r="KV515" s="358"/>
      <c r="KW515" s="358"/>
      <c r="KX515" s="358"/>
      <c r="KY515" s="358"/>
      <c r="KZ515" s="358"/>
      <c r="LA515" s="358"/>
      <c r="LB515" s="358"/>
      <c r="LC515" s="358"/>
      <c r="LD515" s="358"/>
      <c r="LE515" s="358"/>
      <c r="LF515" s="358"/>
      <c r="LG515" s="358"/>
      <c r="LH515" s="358"/>
      <c r="LI515" s="358"/>
      <c r="LJ515" s="358"/>
      <c r="LK515" s="358"/>
      <c r="LL515" s="358"/>
      <c r="LM515" s="358"/>
      <c r="LN515" s="358"/>
      <c r="LO515" s="358"/>
      <c r="LP515" s="358"/>
      <c r="LQ515" s="358"/>
      <c r="LR515" s="358"/>
      <c r="LS515" s="358"/>
      <c r="LT515" s="358"/>
      <c r="LU515" s="358"/>
      <c r="LV515" s="358"/>
      <c r="LW515" s="358"/>
      <c r="LX515" s="358"/>
      <c r="LY515" s="358"/>
      <c r="LZ515" s="358"/>
      <c r="MA515" s="358"/>
      <c r="MB515" s="358"/>
      <c r="MC515" s="358"/>
      <c r="MD515" s="358"/>
      <c r="ME515" s="358"/>
      <c r="MF515" s="358"/>
      <c r="MG515" s="358"/>
      <c r="MH515" s="358"/>
      <c r="MI515" s="358"/>
      <c r="MJ515" s="358"/>
      <c r="MK515" s="358"/>
      <c r="ML515" s="358"/>
      <c r="MM515" s="358"/>
      <c r="MN515" s="358"/>
      <c r="MO515" s="358"/>
      <c r="MP515" s="358"/>
      <c r="MQ515" s="358"/>
      <c r="MR515" s="358"/>
      <c r="MS515" s="358"/>
      <c r="MT515" s="358"/>
      <c r="MU515" s="358"/>
      <c r="MV515" s="358"/>
      <c r="MW515" s="358"/>
      <c r="MX515" s="358"/>
      <c r="MY515" s="358"/>
      <c r="MZ515" s="358"/>
      <c r="NA515" s="358"/>
      <c r="NB515" s="358"/>
      <c r="NC515" s="358"/>
      <c r="ND515" s="358"/>
      <c r="NE515" s="358"/>
      <c r="NF515" s="358"/>
      <c r="NG515" s="358"/>
      <c r="NH515" s="358"/>
      <c r="NI515" s="358"/>
      <c r="NJ515" s="358"/>
      <c r="NK515" s="358"/>
      <c r="NL515" s="358"/>
      <c r="NM515" s="358"/>
      <c r="NN515" s="358"/>
      <c r="NO515" s="358"/>
      <c r="NP515" s="358"/>
      <c r="NQ515" s="358"/>
      <c r="NR515" s="358"/>
      <c r="NS515" s="358"/>
      <c r="NT515" s="358"/>
      <c r="NU515" s="358"/>
      <c r="NV515" s="358"/>
      <c r="NW515" s="358"/>
      <c r="NX515" s="358"/>
      <c r="NY515" s="358"/>
      <c r="NZ515" s="358"/>
      <c r="OA515" s="358"/>
      <c r="OB515" s="358"/>
      <c r="OC515" s="358"/>
      <c r="OD515" s="358"/>
      <c r="OE515" s="358"/>
      <c r="OF515" s="358"/>
      <c r="OG515" s="358"/>
      <c r="OH515" s="358"/>
      <c r="OI515" s="358"/>
      <c r="OJ515" s="358"/>
      <c r="OK515" s="358"/>
      <c r="OL515" s="358"/>
      <c r="OM515" s="358"/>
      <c r="ON515" s="358"/>
      <c r="OO515" s="358"/>
      <c r="OP515" s="358"/>
      <c r="OQ515" s="358"/>
      <c r="OR515" s="358"/>
      <c r="OS515" s="358"/>
      <c r="OT515" s="358"/>
      <c r="OU515" s="358"/>
      <c r="OV515" s="358"/>
      <c r="OW515" s="358"/>
      <c r="OX515" s="358"/>
      <c r="OY515" s="358"/>
      <c r="OZ515" s="358"/>
      <c r="PA515" s="358"/>
      <c r="PB515" s="358"/>
      <c r="PC515" s="358"/>
      <c r="PD515" s="358"/>
      <c r="PE515" s="358"/>
      <c r="PF515" s="358"/>
      <c r="PG515" s="358"/>
      <c r="PH515" s="358"/>
      <c r="PI515" s="358"/>
      <c r="PJ515" s="358"/>
      <c r="PK515" s="358"/>
      <c r="PL515" s="358"/>
      <c r="PM515" s="358"/>
      <c r="PN515" s="358"/>
      <c r="PO515" s="358"/>
      <c r="PP515" s="358"/>
      <c r="PQ515" s="358"/>
      <c r="PR515" s="358"/>
      <c r="PS515" s="358"/>
      <c r="PT515" s="358"/>
      <c r="PU515" s="358"/>
      <c r="PV515" s="358"/>
      <c r="PW515" s="358"/>
      <c r="PX515" s="358"/>
      <c r="PY515" s="358"/>
      <c r="PZ515" s="358"/>
      <c r="QA515" s="358"/>
      <c r="QB515" s="358"/>
      <c r="QC515" s="358"/>
      <c r="QD515" s="358"/>
      <c r="QE515" s="358"/>
      <c r="QF515" s="358"/>
      <c r="QG515" s="358"/>
      <c r="QH515" s="358"/>
      <c r="QI515" s="358"/>
      <c r="QJ515" s="358"/>
      <c r="QK515" s="358"/>
      <c r="QL515" s="358"/>
      <c r="QM515" s="358"/>
      <c r="QN515" s="358"/>
      <c r="QO515" s="358"/>
      <c r="QP515" s="358"/>
      <c r="QQ515" s="358"/>
      <c r="QR515" s="358"/>
      <c r="QS515" s="358"/>
      <c r="QT515" s="358"/>
      <c r="QU515" s="358"/>
      <c r="QV515" s="358"/>
      <c r="QW515" s="358"/>
      <c r="QX515" s="358"/>
      <c r="QY515" s="358"/>
      <c r="QZ515" s="358"/>
      <c r="RA515" s="358"/>
      <c r="RB515" s="358"/>
      <c r="RC515" s="358"/>
      <c r="RD515" s="358"/>
      <c r="RE515" s="358"/>
      <c r="RF515" s="358"/>
      <c r="RG515" s="358"/>
      <c r="RH515" s="358"/>
      <c r="RI515" s="358"/>
      <c r="RJ515" s="358"/>
      <c r="RK515" s="358"/>
      <c r="RL515" s="358"/>
      <c r="RM515" s="358"/>
      <c r="RN515" s="358"/>
      <c r="RO515" s="358"/>
      <c r="RP515" s="358"/>
      <c r="RQ515" s="358"/>
      <c r="RR515" s="358"/>
      <c r="RS515" s="358"/>
      <c r="RT515" s="358"/>
      <c r="RU515" s="358"/>
      <c r="RV515" s="358"/>
      <c r="RW515" s="358"/>
      <c r="RX515" s="358"/>
      <c r="RY515" s="358"/>
      <c r="RZ515" s="358"/>
      <c r="SA515" s="358"/>
      <c r="SB515" s="358"/>
      <c r="SC515" s="358"/>
      <c r="SD515" s="358"/>
      <c r="SE515" s="358"/>
      <c r="SF515" s="358"/>
      <c r="SG515" s="358"/>
      <c r="SH515" s="358"/>
      <c r="SI515" s="358"/>
      <c r="SJ515" s="358"/>
      <c r="SK515" s="358"/>
      <c r="SL515" s="358"/>
      <c r="SM515" s="358"/>
      <c r="SN515" s="358"/>
      <c r="SO515" s="358"/>
      <c r="SP515" s="358"/>
      <c r="SQ515" s="358"/>
      <c r="SR515" s="358"/>
      <c r="SS515" s="358"/>
      <c r="ST515" s="358"/>
      <c r="SU515" s="358"/>
      <c r="SV515" s="358"/>
      <c r="SW515" s="358"/>
      <c r="SX515" s="358"/>
      <c r="SY515" s="358"/>
      <c r="SZ515" s="358"/>
      <c r="TA515" s="358"/>
      <c r="TB515" s="358"/>
      <c r="TC515" s="358"/>
      <c r="TD515" s="358"/>
      <c r="TE515" s="358"/>
      <c r="TF515" s="358"/>
      <c r="TG515" s="358"/>
      <c r="TH515" s="358"/>
      <c r="TI515" s="358"/>
      <c r="TJ515" s="358"/>
      <c r="TK515" s="358"/>
      <c r="TL515" s="358"/>
      <c r="TM515" s="358"/>
      <c r="TN515" s="358"/>
      <c r="TO515" s="358"/>
      <c r="TP515" s="358"/>
      <c r="TQ515" s="358"/>
      <c r="TR515" s="358"/>
      <c r="TS515" s="358"/>
      <c r="TT515" s="358"/>
      <c r="TU515" s="358"/>
      <c r="TV515" s="358"/>
      <c r="TW515" s="358"/>
      <c r="TX515" s="358"/>
      <c r="TY515" s="358"/>
      <c r="TZ515" s="358"/>
      <c r="UA515" s="358"/>
      <c r="UB515" s="358"/>
      <c r="UC515" s="358"/>
      <c r="UD515" s="358"/>
      <c r="UE515" s="358"/>
      <c r="UF515" s="358"/>
      <c r="UG515" s="358"/>
      <c r="UH515" s="358"/>
      <c r="UI515" s="358"/>
      <c r="UJ515" s="358"/>
      <c r="UK515" s="358"/>
      <c r="UL515" s="358"/>
      <c r="UM515" s="358"/>
      <c r="UN515" s="358"/>
      <c r="UO515" s="358"/>
      <c r="UP515" s="358"/>
      <c r="UQ515" s="358"/>
      <c r="UR515" s="358"/>
      <c r="US515" s="358"/>
      <c r="UT515" s="358"/>
      <c r="UU515" s="358"/>
      <c r="UV515" s="358"/>
      <c r="UW515" s="358"/>
      <c r="UX515" s="358"/>
      <c r="UY515" s="358"/>
      <c r="UZ515" s="358"/>
      <c r="VA515" s="358"/>
      <c r="VB515" s="358"/>
      <c r="VC515" s="358"/>
      <c r="VD515" s="358"/>
      <c r="VE515" s="358"/>
      <c r="VF515" s="358"/>
      <c r="VG515" s="358"/>
      <c r="VH515" s="358"/>
      <c r="VI515" s="358"/>
      <c r="VJ515" s="358"/>
      <c r="VK515" s="358"/>
      <c r="VL515" s="358"/>
      <c r="VM515" s="358"/>
      <c r="VN515" s="358"/>
      <c r="VO515" s="358"/>
      <c r="VP515" s="358"/>
      <c r="VQ515" s="358"/>
      <c r="VR515" s="358"/>
      <c r="VS515" s="358"/>
      <c r="VT515" s="358"/>
      <c r="VU515" s="358"/>
      <c r="VV515" s="358"/>
      <c r="VW515" s="358"/>
      <c r="VX515" s="358"/>
      <c r="VY515" s="358"/>
      <c r="VZ515" s="358"/>
      <c r="WA515" s="358"/>
      <c r="WB515" s="358"/>
      <c r="WC515" s="358"/>
      <c r="WD515" s="358"/>
      <c r="WE515" s="358"/>
      <c r="WF515" s="358"/>
      <c r="WG515" s="358"/>
      <c r="WH515" s="358"/>
    </row>
    <row r="516" spans="1:606" s="357" customFormat="1" ht="159.75" customHeight="1">
      <c r="A516" s="359"/>
      <c r="B516" s="235"/>
      <c r="C516" s="222"/>
      <c r="D516" s="38" t="s">
        <v>1097</v>
      </c>
      <c r="E516" s="548" t="s">
        <v>1098</v>
      </c>
      <c r="F516" s="916" t="s">
        <v>113</v>
      </c>
      <c r="G516" s="917" t="s">
        <v>1099</v>
      </c>
      <c r="H516" s="916" t="s">
        <v>114</v>
      </c>
      <c r="I516" s="603" t="s">
        <v>0</v>
      </c>
      <c r="J516" s="603" t="s">
        <v>16</v>
      </c>
      <c r="K516" s="608" t="s">
        <v>1096</v>
      </c>
      <c r="L516" s="603" t="s">
        <v>1100</v>
      </c>
      <c r="M516" s="604">
        <v>9823888.5700000003</v>
      </c>
      <c r="N516" s="604">
        <v>9823888.5700000003</v>
      </c>
      <c r="O516" s="604">
        <v>26328500</v>
      </c>
      <c r="P516" s="605">
        <v>27236500</v>
      </c>
      <c r="Q516" s="606">
        <v>28181500</v>
      </c>
      <c r="R516" s="604">
        <v>28181500</v>
      </c>
      <c r="S516" s="364">
        <v>3</v>
      </c>
      <c r="BF516" s="358"/>
      <c r="BG516" s="358"/>
      <c r="BH516" s="358"/>
      <c r="BI516" s="358"/>
      <c r="BJ516" s="358"/>
      <c r="BK516" s="358"/>
      <c r="BL516" s="358"/>
      <c r="BM516" s="358"/>
      <c r="BN516" s="358"/>
      <c r="BO516" s="358"/>
      <c r="BP516" s="358"/>
      <c r="BQ516" s="358"/>
      <c r="BR516" s="358"/>
      <c r="BS516" s="358"/>
      <c r="BT516" s="358"/>
      <c r="BU516" s="358"/>
      <c r="BV516" s="358"/>
      <c r="BW516" s="358"/>
      <c r="BX516" s="358"/>
      <c r="BY516" s="358"/>
      <c r="BZ516" s="358"/>
      <c r="CA516" s="358"/>
      <c r="CB516" s="358"/>
      <c r="CC516" s="358"/>
      <c r="CD516" s="358"/>
      <c r="CE516" s="358"/>
      <c r="CF516" s="358"/>
      <c r="CG516" s="358"/>
      <c r="CH516" s="358"/>
      <c r="CI516" s="358"/>
      <c r="CJ516" s="358"/>
      <c r="CK516" s="358"/>
      <c r="CL516" s="358"/>
      <c r="CM516" s="358"/>
      <c r="CN516" s="358"/>
      <c r="CO516" s="358"/>
      <c r="CP516" s="358"/>
      <c r="CQ516" s="358"/>
      <c r="CR516" s="358"/>
      <c r="CS516" s="358"/>
      <c r="CT516" s="358"/>
      <c r="CU516" s="358"/>
      <c r="CV516" s="358"/>
      <c r="CW516" s="358"/>
      <c r="CX516" s="358"/>
      <c r="CY516" s="358"/>
      <c r="CZ516" s="358"/>
      <c r="DA516" s="358"/>
      <c r="DB516" s="358"/>
      <c r="DC516" s="358"/>
      <c r="DD516" s="358"/>
      <c r="DE516" s="358"/>
      <c r="DF516" s="358"/>
      <c r="DG516" s="358"/>
      <c r="DH516" s="358"/>
      <c r="DI516" s="358"/>
      <c r="DJ516" s="358"/>
      <c r="DK516" s="358"/>
      <c r="DL516" s="358"/>
      <c r="DM516" s="358"/>
      <c r="DN516" s="358"/>
      <c r="DO516" s="358"/>
      <c r="DP516" s="358"/>
      <c r="DQ516" s="358"/>
      <c r="DR516" s="358"/>
      <c r="DS516" s="358"/>
      <c r="DT516" s="358"/>
      <c r="DU516" s="358"/>
      <c r="DV516" s="358"/>
      <c r="DW516" s="358"/>
      <c r="DX516" s="358"/>
      <c r="DY516" s="358"/>
      <c r="DZ516" s="358"/>
      <c r="EA516" s="358"/>
      <c r="EB516" s="358"/>
      <c r="EC516" s="358"/>
      <c r="ED516" s="358"/>
      <c r="EE516" s="358"/>
      <c r="EF516" s="358"/>
      <c r="EG516" s="358"/>
      <c r="EH516" s="358"/>
      <c r="EI516" s="358"/>
      <c r="EJ516" s="358"/>
      <c r="EK516" s="358"/>
      <c r="EL516" s="358"/>
      <c r="EM516" s="358"/>
      <c r="EN516" s="358"/>
      <c r="EO516" s="358"/>
      <c r="EP516" s="358"/>
      <c r="EQ516" s="358"/>
      <c r="ER516" s="358"/>
      <c r="ES516" s="358"/>
      <c r="ET516" s="358"/>
      <c r="EU516" s="358"/>
      <c r="EV516" s="358"/>
      <c r="EW516" s="358"/>
      <c r="EX516" s="358"/>
      <c r="EY516" s="358"/>
      <c r="EZ516" s="358"/>
      <c r="FA516" s="358"/>
      <c r="FB516" s="358"/>
      <c r="FC516" s="358"/>
      <c r="FD516" s="358"/>
      <c r="FE516" s="358"/>
      <c r="FF516" s="358"/>
      <c r="FG516" s="358"/>
      <c r="FH516" s="358"/>
      <c r="FI516" s="358"/>
      <c r="FJ516" s="358"/>
      <c r="FK516" s="358"/>
      <c r="FL516" s="358"/>
      <c r="FM516" s="358"/>
      <c r="FN516" s="358"/>
      <c r="FO516" s="358"/>
      <c r="FP516" s="358"/>
      <c r="FQ516" s="358"/>
      <c r="FR516" s="358"/>
      <c r="FS516" s="358"/>
      <c r="FT516" s="358"/>
      <c r="FU516" s="358"/>
      <c r="FV516" s="358"/>
      <c r="FW516" s="358"/>
      <c r="FX516" s="358"/>
      <c r="FY516" s="358"/>
      <c r="FZ516" s="358"/>
      <c r="GA516" s="358"/>
      <c r="GB516" s="358"/>
      <c r="GC516" s="358"/>
      <c r="GD516" s="358"/>
      <c r="GE516" s="358"/>
      <c r="GF516" s="358"/>
      <c r="GG516" s="358"/>
      <c r="GH516" s="358"/>
      <c r="GI516" s="358"/>
      <c r="GJ516" s="358"/>
      <c r="GK516" s="358"/>
      <c r="GL516" s="358"/>
      <c r="GM516" s="358"/>
      <c r="GN516" s="358"/>
      <c r="GO516" s="358"/>
      <c r="GP516" s="358"/>
      <c r="GQ516" s="358"/>
      <c r="GR516" s="358"/>
      <c r="GS516" s="358"/>
      <c r="GT516" s="358"/>
      <c r="GU516" s="358"/>
      <c r="GV516" s="358"/>
      <c r="GW516" s="358"/>
      <c r="GX516" s="358"/>
      <c r="GY516" s="358"/>
      <c r="GZ516" s="358"/>
      <c r="HA516" s="358"/>
      <c r="HB516" s="358"/>
      <c r="HC516" s="358"/>
      <c r="HD516" s="358"/>
      <c r="HE516" s="358"/>
      <c r="HF516" s="358"/>
      <c r="HG516" s="358"/>
      <c r="HH516" s="358"/>
      <c r="HI516" s="358"/>
      <c r="HJ516" s="358"/>
      <c r="HK516" s="358"/>
      <c r="HL516" s="358"/>
      <c r="HM516" s="358"/>
      <c r="HN516" s="358"/>
      <c r="HO516" s="358"/>
      <c r="HP516" s="358"/>
      <c r="HQ516" s="358"/>
      <c r="HR516" s="358"/>
      <c r="HS516" s="358"/>
      <c r="HT516" s="358"/>
      <c r="HU516" s="358"/>
      <c r="HV516" s="358"/>
      <c r="HW516" s="358"/>
      <c r="HX516" s="358"/>
      <c r="HY516" s="358"/>
      <c r="HZ516" s="358"/>
      <c r="IA516" s="358"/>
      <c r="IB516" s="358"/>
      <c r="IC516" s="358"/>
      <c r="ID516" s="358"/>
      <c r="IE516" s="358"/>
      <c r="IF516" s="358"/>
      <c r="IG516" s="358"/>
      <c r="IH516" s="358"/>
      <c r="II516" s="358"/>
      <c r="IJ516" s="358"/>
      <c r="IK516" s="358"/>
      <c r="IL516" s="358"/>
      <c r="IM516" s="358"/>
      <c r="IN516" s="358"/>
      <c r="IO516" s="358"/>
      <c r="IP516" s="358"/>
      <c r="IQ516" s="358"/>
      <c r="IR516" s="358"/>
      <c r="IS516" s="358"/>
      <c r="IT516" s="358"/>
      <c r="IU516" s="358"/>
      <c r="IV516" s="358"/>
      <c r="IW516" s="358"/>
      <c r="IX516" s="358"/>
      <c r="IY516" s="358"/>
      <c r="IZ516" s="358"/>
      <c r="JA516" s="358"/>
      <c r="JB516" s="358"/>
      <c r="JC516" s="358"/>
      <c r="JD516" s="358"/>
      <c r="JE516" s="358"/>
      <c r="JF516" s="358"/>
      <c r="JG516" s="358"/>
      <c r="JH516" s="358"/>
      <c r="JI516" s="358"/>
      <c r="JJ516" s="358"/>
      <c r="JK516" s="358"/>
      <c r="JL516" s="358"/>
      <c r="JM516" s="358"/>
      <c r="JN516" s="358"/>
      <c r="JO516" s="358"/>
      <c r="JP516" s="358"/>
      <c r="JQ516" s="358"/>
      <c r="JR516" s="358"/>
      <c r="JS516" s="358"/>
      <c r="JT516" s="358"/>
      <c r="JU516" s="358"/>
      <c r="JV516" s="358"/>
      <c r="JW516" s="358"/>
      <c r="JX516" s="358"/>
      <c r="JY516" s="358"/>
      <c r="JZ516" s="358"/>
      <c r="KA516" s="358"/>
      <c r="KB516" s="358"/>
      <c r="KC516" s="358"/>
      <c r="KD516" s="358"/>
      <c r="KE516" s="358"/>
      <c r="KF516" s="358"/>
      <c r="KG516" s="358"/>
      <c r="KH516" s="358"/>
      <c r="KI516" s="358"/>
      <c r="KJ516" s="358"/>
      <c r="KK516" s="358"/>
      <c r="KL516" s="358"/>
      <c r="KM516" s="358"/>
      <c r="KN516" s="358"/>
      <c r="KO516" s="358"/>
      <c r="KP516" s="358"/>
      <c r="KQ516" s="358"/>
      <c r="KR516" s="358"/>
      <c r="KS516" s="358"/>
      <c r="KT516" s="358"/>
      <c r="KU516" s="358"/>
      <c r="KV516" s="358"/>
      <c r="KW516" s="358"/>
      <c r="KX516" s="358"/>
      <c r="KY516" s="358"/>
      <c r="KZ516" s="358"/>
      <c r="LA516" s="358"/>
      <c r="LB516" s="358"/>
      <c r="LC516" s="358"/>
      <c r="LD516" s="358"/>
      <c r="LE516" s="358"/>
      <c r="LF516" s="358"/>
      <c r="LG516" s="358"/>
      <c r="LH516" s="358"/>
      <c r="LI516" s="358"/>
      <c r="LJ516" s="358"/>
      <c r="LK516" s="358"/>
      <c r="LL516" s="358"/>
      <c r="LM516" s="358"/>
      <c r="LN516" s="358"/>
      <c r="LO516" s="358"/>
      <c r="LP516" s="358"/>
      <c r="LQ516" s="358"/>
      <c r="LR516" s="358"/>
      <c r="LS516" s="358"/>
      <c r="LT516" s="358"/>
      <c r="LU516" s="358"/>
      <c r="LV516" s="358"/>
      <c r="LW516" s="358"/>
      <c r="LX516" s="358"/>
      <c r="LY516" s="358"/>
      <c r="LZ516" s="358"/>
      <c r="MA516" s="358"/>
      <c r="MB516" s="358"/>
      <c r="MC516" s="358"/>
      <c r="MD516" s="358"/>
      <c r="ME516" s="358"/>
      <c r="MF516" s="358"/>
      <c r="MG516" s="358"/>
      <c r="MH516" s="358"/>
      <c r="MI516" s="358"/>
      <c r="MJ516" s="358"/>
      <c r="MK516" s="358"/>
      <c r="ML516" s="358"/>
      <c r="MM516" s="358"/>
      <c r="MN516" s="358"/>
      <c r="MO516" s="358"/>
      <c r="MP516" s="358"/>
      <c r="MQ516" s="358"/>
      <c r="MR516" s="358"/>
      <c r="MS516" s="358"/>
      <c r="MT516" s="358"/>
      <c r="MU516" s="358"/>
      <c r="MV516" s="358"/>
      <c r="MW516" s="358"/>
      <c r="MX516" s="358"/>
      <c r="MY516" s="358"/>
      <c r="MZ516" s="358"/>
      <c r="NA516" s="358"/>
      <c r="NB516" s="358"/>
      <c r="NC516" s="358"/>
      <c r="ND516" s="358"/>
      <c r="NE516" s="358"/>
      <c r="NF516" s="358"/>
      <c r="NG516" s="358"/>
      <c r="NH516" s="358"/>
      <c r="NI516" s="358"/>
      <c r="NJ516" s="358"/>
      <c r="NK516" s="358"/>
      <c r="NL516" s="358"/>
      <c r="NM516" s="358"/>
      <c r="NN516" s="358"/>
      <c r="NO516" s="358"/>
      <c r="NP516" s="358"/>
      <c r="NQ516" s="358"/>
      <c r="NR516" s="358"/>
      <c r="NS516" s="358"/>
      <c r="NT516" s="358"/>
      <c r="NU516" s="358"/>
      <c r="NV516" s="358"/>
      <c r="NW516" s="358"/>
      <c r="NX516" s="358"/>
      <c r="NY516" s="358"/>
      <c r="NZ516" s="358"/>
      <c r="OA516" s="358"/>
      <c r="OB516" s="358"/>
      <c r="OC516" s="358"/>
      <c r="OD516" s="358"/>
      <c r="OE516" s="358"/>
      <c r="OF516" s="358"/>
      <c r="OG516" s="358"/>
      <c r="OH516" s="358"/>
      <c r="OI516" s="358"/>
      <c r="OJ516" s="358"/>
      <c r="OK516" s="358"/>
      <c r="OL516" s="358"/>
      <c r="OM516" s="358"/>
      <c r="ON516" s="358"/>
      <c r="OO516" s="358"/>
      <c r="OP516" s="358"/>
      <c r="OQ516" s="358"/>
      <c r="OR516" s="358"/>
      <c r="OS516" s="358"/>
      <c r="OT516" s="358"/>
      <c r="OU516" s="358"/>
      <c r="OV516" s="358"/>
      <c r="OW516" s="358"/>
      <c r="OX516" s="358"/>
      <c r="OY516" s="358"/>
      <c r="OZ516" s="358"/>
      <c r="PA516" s="358"/>
      <c r="PB516" s="358"/>
      <c r="PC516" s="358"/>
      <c r="PD516" s="358"/>
      <c r="PE516" s="358"/>
      <c r="PF516" s="358"/>
      <c r="PG516" s="358"/>
      <c r="PH516" s="358"/>
      <c r="PI516" s="358"/>
      <c r="PJ516" s="358"/>
      <c r="PK516" s="358"/>
      <c r="PL516" s="358"/>
      <c r="PM516" s="358"/>
      <c r="PN516" s="358"/>
      <c r="PO516" s="358"/>
      <c r="PP516" s="358"/>
      <c r="PQ516" s="358"/>
      <c r="PR516" s="358"/>
      <c r="PS516" s="358"/>
      <c r="PT516" s="358"/>
      <c r="PU516" s="358"/>
      <c r="PV516" s="358"/>
      <c r="PW516" s="358"/>
      <c r="PX516" s="358"/>
      <c r="PY516" s="358"/>
      <c r="PZ516" s="358"/>
      <c r="QA516" s="358"/>
      <c r="QB516" s="358"/>
      <c r="QC516" s="358"/>
      <c r="QD516" s="358"/>
      <c r="QE516" s="358"/>
      <c r="QF516" s="358"/>
      <c r="QG516" s="358"/>
      <c r="QH516" s="358"/>
      <c r="QI516" s="358"/>
      <c r="QJ516" s="358"/>
      <c r="QK516" s="358"/>
      <c r="QL516" s="358"/>
      <c r="QM516" s="358"/>
      <c r="QN516" s="358"/>
      <c r="QO516" s="358"/>
      <c r="QP516" s="358"/>
      <c r="QQ516" s="358"/>
      <c r="QR516" s="358"/>
      <c r="QS516" s="358"/>
      <c r="QT516" s="358"/>
      <c r="QU516" s="358"/>
      <c r="QV516" s="358"/>
      <c r="QW516" s="358"/>
      <c r="QX516" s="358"/>
      <c r="QY516" s="358"/>
      <c r="QZ516" s="358"/>
      <c r="RA516" s="358"/>
      <c r="RB516" s="358"/>
      <c r="RC516" s="358"/>
      <c r="RD516" s="358"/>
      <c r="RE516" s="358"/>
      <c r="RF516" s="358"/>
      <c r="RG516" s="358"/>
      <c r="RH516" s="358"/>
      <c r="RI516" s="358"/>
      <c r="RJ516" s="358"/>
      <c r="RK516" s="358"/>
      <c r="RL516" s="358"/>
      <c r="RM516" s="358"/>
      <c r="RN516" s="358"/>
      <c r="RO516" s="358"/>
      <c r="RP516" s="358"/>
      <c r="RQ516" s="358"/>
      <c r="RR516" s="358"/>
      <c r="RS516" s="358"/>
      <c r="RT516" s="358"/>
      <c r="RU516" s="358"/>
      <c r="RV516" s="358"/>
      <c r="RW516" s="358"/>
      <c r="RX516" s="358"/>
      <c r="RY516" s="358"/>
      <c r="RZ516" s="358"/>
      <c r="SA516" s="358"/>
      <c r="SB516" s="358"/>
      <c r="SC516" s="358"/>
      <c r="SD516" s="358"/>
      <c r="SE516" s="358"/>
      <c r="SF516" s="358"/>
      <c r="SG516" s="358"/>
      <c r="SH516" s="358"/>
      <c r="SI516" s="358"/>
      <c r="SJ516" s="358"/>
      <c r="SK516" s="358"/>
      <c r="SL516" s="358"/>
      <c r="SM516" s="358"/>
      <c r="SN516" s="358"/>
      <c r="SO516" s="358"/>
      <c r="SP516" s="358"/>
      <c r="SQ516" s="358"/>
      <c r="SR516" s="358"/>
      <c r="SS516" s="358"/>
      <c r="ST516" s="358"/>
      <c r="SU516" s="358"/>
      <c r="SV516" s="358"/>
      <c r="SW516" s="358"/>
      <c r="SX516" s="358"/>
      <c r="SY516" s="358"/>
      <c r="SZ516" s="358"/>
      <c r="TA516" s="358"/>
      <c r="TB516" s="358"/>
      <c r="TC516" s="358"/>
      <c r="TD516" s="358"/>
      <c r="TE516" s="358"/>
      <c r="TF516" s="358"/>
      <c r="TG516" s="358"/>
      <c r="TH516" s="358"/>
      <c r="TI516" s="358"/>
      <c r="TJ516" s="358"/>
      <c r="TK516" s="358"/>
      <c r="TL516" s="358"/>
      <c r="TM516" s="358"/>
      <c r="TN516" s="358"/>
      <c r="TO516" s="358"/>
      <c r="TP516" s="358"/>
      <c r="TQ516" s="358"/>
      <c r="TR516" s="358"/>
      <c r="TS516" s="358"/>
      <c r="TT516" s="358"/>
      <c r="TU516" s="358"/>
      <c r="TV516" s="358"/>
      <c r="TW516" s="358"/>
      <c r="TX516" s="358"/>
      <c r="TY516" s="358"/>
      <c r="TZ516" s="358"/>
      <c r="UA516" s="358"/>
      <c r="UB516" s="358"/>
      <c r="UC516" s="358"/>
      <c r="UD516" s="358"/>
      <c r="UE516" s="358"/>
      <c r="UF516" s="358"/>
      <c r="UG516" s="358"/>
      <c r="UH516" s="358"/>
      <c r="UI516" s="358"/>
      <c r="UJ516" s="358"/>
      <c r="UK516" s="358"/>
      <c r="UL516" s="358"/>
      <c r="UM516" s="358"/>
      <c r="UN516" s="358"/>
      <c r="UO516" s="358"/>
      <c r="UP516" s="358"/>
      <c r="UQ516" s="358"/>
      <c r="UR516" s="358"/>
      <c r="US516" s="358"/>
      <c r="UT516" s="358"/>
      <c r="UU516" s="358"/>
      <c r="UV516" s="358"/>
      <c r="UW516" s="358"/>
      <c r="UX516" s="358"/>
      <c r="UY516" s="358"/>
      <c r="UZ516" s="358"/>
      <c r="VA516" s="358"/>
      <c r="VB516" s="358"/>
      <c r="VC516" s="358"/>
      <c r="VD516" s="358"/>
      <c r="VE516" s="358"/>
      <c r="VF516" s="358"/>
      <c r="VG516" s="358"/>
      <c r="VH516" s="358"/>
      <c r="VI516" s="358"/>
      <c r="VJ516" s="358"/>
      <c r="VK516" s="358"/>
      <c r="VL516" s="358"/>
      <c r="VM516" s="358"/>
      <c r="VN516" s="358"/>
      <c r="VO516" s="358"/>
      <c r="VP516" s="358"/>
      <c r="VQ516" s="358"/>
      <c r="VR516" s="358"/>
      <c r="VS516" s="358"/>
      <c r="VT516" s="358"/>
      <c r="VU516" s="358"/>
      <c r="VV516" s="358"/>
      <c r="VW516" s="358"/>
      <c r="VX516" s="358"/>
      <c r="VY516" s="358"/>
      <c r="VZ516" s="358"/>
      <c r="WA516" s="358"/>
      <c r="WB516" s="358"/>
      <c r="WC516" s="358"/>
      <c r="WD516" s="358"/>
      <c r="WE516" s="358"/>
      <c r="WF516" s="358"/>
      <c r="WG516" s="358"/>
      <c r="WH516" s="358"/>
    </row>
    <row r="517" spans="1:606" s="357" customFormat="1" ht="67.5" customHeight="1">
      <c r="A517" s="359"/>
      <c r="B517" s="233" t="s">
        <v>1101</v>
      </c>
      <c r="C517" s="266" t="s">
        <v>1102</v>
      </c>
      <c r="D517" s="471" t="s">
        <v>893</v>
      </c>
      <c r="E517" s="373" t="s">
        <v>1103</v>
      </c>
      <c r="F517" s="475" t="s">
        <v>113</v>
      </c>
      <c r="G517" s="923">
        <v>44138</v>
      </c>
      <c r="H517" s="475" t="s">
        <v>114</v>
      </c>
      <c r="I517" s="603" t="s">
        <v>0</v>
      </c>
      <c r="J517" s="603" t="s">
        <v>16</v>
      </c>
      <c r="K517" s="608" t="s">
        <v>1104</v>
      </c>
      <c r="L517" s="603" t="s">
        <v>54</v>
      </c>
      <c r="M517" s="602">
        <f t="shared" ref="M517:R517" si="67">M518</f>
        <v>1618331.51</v>
      </c>
      <c r="N517" s="602">
        <f t="shared" si="67"/>
        <v>1618331.51</v>
      </c>
      <c r="O517" s="602">
        <f t="shared" si="67"/>
        <v>0</v>
      </c>
      <c r="P517" s="610">
        <f t="shared" si="67"/>
        <v>0</v>
      </c>
      <c r="Q517" s="602">
        <f t="shared" si="67"/>
        <v>0</v>
      </c>
      <c r="R517" s="602">
        <f t="shared" si="67"/>
        <v>0</v>
      </c>
      <c r="S517" s="450"/>
      <c r="BF517" s="358"/>
      <c r="BG517" s="358"/>
      <c r="BH517" s="358"/>
      <c r="BI517" s="358"/>
      <c r="BJ517" s="358"/>
      <c r="BK517" s="358"/>
      <c r="BL517" s="358"/>
      <c r="BM517" s="358"/>
      <c r="BN517" s="358"/>
      <c r="BO517" s="358"/>
      <c r="BP517" s="358"/>
      <c r="BQ517" s="358"/>
      <c r="BR517" s="358"/>
      <c r="BS517" s="358"/>
      <c r="BT517" s="358"/>
      <c r="BU517" s="358"/>
      <c r="BV517" s="358"/>
      <c r="BW517" s="358"/>
      <c r="BX517" s="358"/>
      <c r="BY517" s="358"/>
      <c r="BZ517" s="358"/>
      <c r="CA517" s="358"/>
      <c r="CB517" s="358"/>
      <c r="CC517" s="358"/>
      <c r="CD517" s="358"/>
      <c r="CE517" s="358"/>
      <c r="CF517" s="358"/>
      <c r="CG517" s="358"/>
      <c r="CH517" s="358"/>
      <c r="CI517" s="358"/>
      <c r="CJ517" s="358"/>
      <c r="CK517" s="358"/>
      <c r="CL517" s="358"/>
      <c r="CM517" s="358"/>
      <c r="CN517" s="358"/>
      <c r="CO517" s="358"/>
      <c r="CP517" s="358"/>
      <c r="CQ517" s="358"/>
      <c r="CR517" s="358"/>
      <c r="CS517" s="358"/>
      <c r="CT517" s="358"/>
      <c r="CU517" s="358"/>
      <c r="CV517" s="358"/>
      <c r="CW517" s="358"/>
      <c r="CX517" s="358"/>
      <c r="CY517" s="358"/>
      <c r="CZ517" s="358"/>
      <c r="DA517" s="358"/>
      <c r="DB517" s="358"/>
      <c r="DC517" s="358"/>
      <c r="DD517" s="358"/>
      <c r="DE517" s="358"/>
      <c r="DF517" s="358"/>
      <c r="DG517" s="358"/>
      <c r="DH517" s="358"/>
      <c r="DI517" s="358"/>
      <c r="DJ517" s="358"/>
      <c r="DK517" s="358"/>
      <c r="DL517" s="358"/>
      <c r="DM517" s="358"/>
      <c r="DN517" s="358"/>
      <c r="DO517" s="358"/>
      <c r="DP517" s="358"/>
      <c r="DQ517" s="358"/>
      <c r="DR517" s="358"/>
      <c r="DS517" s="358"/>
      <c r="DT517" s="358"/>
      <c r="DU517" s="358"/>
      <c r="DV517" s="358"/>
      <c r="DW517" s="358"/>
      <c r="DX517" s="358"/>
      <c r="DY517" s="358"/>
      <c r="DZ517" s="358"/>
      <c r="EA517" s="358"/>
      <c r="EB517" s="358"/>
      <c r="EC517" s="358"/>
      <c r="ED517" s="358"/>
      <c r="EE517" s="358"/>
      <c r="EF517" s="358"/>
      <c r="EG517" s="358"/>
      <c r="EH517" s="358"/>
      <c r="EI517" s="358"/>
      <c r="EJ517" s="358"/>
      <c r="EK517" s="358"/>
      <c r="EL517" s="358"/>
      <c r="EM517" s="358"/>
      <c r="EN517" s="358"/>
      <c r="EO517" s="358"/>
      <c r="EP517" s="358"/>
      <c r="EQ517" s="358"/>
      <c r="ER517" s="358"/>
      <c r="ES517" s="358"/>
      <c r="ET517" s="358"/>
      <c r="EU517" s="358"/>
      <c r="EV517" s="358"/>
      <c r="EW517" s="358"/>
      <c r="EX517" s="358"/>
      <c r="EY517" s="358"/>
      <c r="EZ517" s="358"/>
      <c r="FA517" s="358"/>
      <c r="FB517" s="358"/>
      <c r="FC517" s="358"/>
      <c r="FD517" s="358"/>
      <c r="FE517" s="358"/>
      <c r="FF517" s="358"/>
      <c r="FG517" s="358"/>
      <c r="FH517" s="358"/>
      <c r="FI517" s="358"/>
      <c r="FJ517" s="358"/>
      <c r="FK517" s="358"/>
      <c r="FL517" s="358"/>
      <c r="FM517" s="358"/>
      <c r="FN517" s="358"/>
      <c r="FO517" s="358"/>
      <c r="FP517" s="358"/>
      <c r="FQ517" s="358"/>
      <c r="FR517" s="358"/>
      <c r="FS517" s="358"/>
      <c r="FT517" s="358"/>
      <c r="FU517" s="358"/>
      <c r="FV517" s="358"/>
      <c r="FW517" s="358"/>
      <c r="FX517" s="358"/>
      <c r="FY517" s="358"/>
      <c r="FZ517" s="358"/>
      <c r="GA517" s="358"/>
      <c r="GB517" s="358"/>
      <c r="GC517" s="358"/>
      <c r="GD517" s="358"/>
      <c r="GE517" s="358"/>
      <c r="GF517" s="358"/>
      <c r="GG517" s="358"/>
      <c r="GH517" s="358"/>
      <c r="GI517" s="358"/>
      <c r="GJ517" s="358"/>
      <c r="GK517" s="358"/>
      <c r="GL517" s="358"/>
      <c r="GM517" s="358"/>
      <c r="GN517" s="358"/>
      <c r="GO517" s="358"/>
      <c r="GP517" s="358"/>
      <c r="GQ517" s="358"/>
      <c r="GR517" s="358"/>
      <c r="GS517" s="358"/>
      <c r="GT517" s="358"/>
      <c r="GU517" s="358"/>
      <c r="GV517" s="358"/>
      <c r="GW517" s="358"/>
      <c r="GX517" s="358"/>
      <c r="GY517" s="358"/>
      <c r="GZ517" s="358"/>
      <c r="HA517" s="358"/>
      <c r="HB517" s="358"/>
      <c r="HC517" s="358"/>
      <c r="HD517" s="358"/>
      <c r="HE517" s="358"/>
      <c r="HF517" s="358"/>
      <c r="HG517" s="358"/>
      <c r="HH517" s="358"/>
      <c r="HI517" s="358"/>
      <c r="HJ517" s="358"/>
      <c r="HK517" s="358"/>
      <c r="HL517" s="358"/>
      <c r="HM517" s="358"/>
      <c r="HN517" s="358"/>
      <c r="HO517" s="358"/>
      <c r="HP517" s="358"/>
      <c r="HQ517" s="358"/>
      <c r="HR517" s="358"/>
      <c r="HS517" s="358"/>
      <c r="HT517" s="358"/>
      <c r="HU517" s="358"/>
      <c r="HV517" s="358"/>
      <c r="HW517" s="358"/>
      <c r="HX517" s="358"/>
      <c r="HY517" s="358"/>
      <c r="HZ517" s="358"/>
      <c r="IA517" s="358"/>
      <c r="IB517" s="358"/>
      <c r="IC517" s="358"/>
      <c r="ID517" s="358"/>
      <c r="IE517" s="358"/>
      <c r="IF517" s="358"/>
      <c r="IG517" s="358"/>
      <c r="IH517" s="358"/>
      <c r="II517" s="358"/>
      <c r="IJ517" s="358"/>
      <c r="IK517" s="358"/>
      <c r="IL517" s="358"/>
      <c r="IM517" s="358"/>
      <c r="IN517" s="358"/>
      <c r="IO517" s="358"/>
      <c r="IP517" s="358"/>
      <c r="IQ517" s="358"/>
      <c r="IR517" s="358"/>
      <c r="IS517" s="358"/>
      <c r="IT517" s="358"/>
      <c r="IU517" s="358"/>
      <c r="IV517" s="358"/>
      <c r="IW517" s="358"/>
      <c r="IX517" s="358"/>
      <c r="IY517" s="358"/>
      <c r="IZ517" s="358"/>
      <c r="JA517" s="358"/>
      <c r="JB517" s="358"/>
      <c r="JC517" s="358"/>
      <c r="JD517" s="358"/>
      <c r="JE517" s="358"/>
      <c r="JF517" s="358"/>
      <c r="JG517" s="358"/>
      <c r="JH517" s="358"/>
      <c r="JI517" s="358"/>
      <c r="JJ517" s="358"/>
      <c r="JK517" s="358"/>
      <c r="JL517" s="358"/>
      <c r="JM517" s="358"/>
      <c r="JN517" s="358"/>
      <c r="JO517" s="358"/>
      <c r="JP517" s="358"/>
      <c r="JQ517" s="358"/>
      <c r="JR517" s="358"/>
      <c r="JS517" s="358"/>
      <c r="JT517" s="358"/>
      <c r="JU517" s="358"/>
      <c r="JV517" s="358"/>
      <c r="JW517" s="358"/>
      <c r="JX517" s="358"/>
      <c r="JY517" s="358"/>
      <c r="JZ517" s="358"/>
      <c r="KA517" s="358"/>
      <c r="KB517" s="358"/>
      <c r="KC517" s="358"/>
      <c r="KD517" s="358"/>
      <c r="KE517" s="358"/>
      <c r="KF517" s="358"/>
      <c r="KG517" s="358"/>
      <c r="KH517" s="358"/>
      <c r="KI517" s="358"/>
      <c r="KJ517" s="358"/>
      <c r="KK517" s="358"/>
      <c r="KL517" s="358"/>
      <c r="KM517" s="358"/>
      <c r="KN517" s="358"/>
      <c r="KO517" s="358"/>
      <c r="KP517" s="358"/>
      <c r="KQ517" s="358"/>
      <c r="KR517" s="358"/>
      <c r="KS517" s="358"/>
      <c r="KT517" s="358"/>
      <c r="KU517" s="358"/>
      <c r="KV517" s="358"/>
      <c r="KW517" s="358"/>
      <c r="KX517" s="358"/>
      <c r="KY517" s="358"/>
      <c r="KZ517" s="358"/>
      <c r="LA517" s="358"/>
      <c r="LB517" s="358"/>
      <c r="LC517" s="358"/>
      <c r="LD517" s="358"/>
      <c r="LE517" s="358"/>
      <c r="LF517" s="358"/>
      <c r="LG517" s="358"/>
      <c r="LH517" s="358"/>
      <c r="LI517" s="358"/>
      <c r="LJ517" s="358"/>
      <c r="LK517" s="358"/>
      <c r="LL517" s="358"/>
      <c r="LM517" s="358"/>
      <c r="LN517" s="358"/>
      <c r="LO517" s="358"/>
      <c r="LP517" s="358"/>
      <c r="LQ517" s="358"/>
      <c r="LR517" s="358"/>
      <c r="LS517" s="358"/>
      <c r="LT517" s="358"/>
      <c r="LU517" s="358"/>
      <c r="LV517" s="358"/>
      <c r="LW517" s="358"/>
      <c r="LX517" s="358"/>
      <c r="LY517" s="358"/>
      <c r="LZ517" s="358"/>
      <c r="MA517" s="358"/>
      <c r="MB517" s="358"/>
      <c r="MC517" s="358"/>
      <c r="MD517" s="358"/>
      <c r="ME517" s="358"/>
      <c r="MF517" s="358"/>
      <c r="MG517" s="358"/>
      <c r="MH517" s="358"/>
      <c r="MI517" s="358"/>
      <c r="MJ517" s="358"/>
      <c r="MK517" s="358"/>
      <c r="ML517" s="358"/>
      <c r="MM517" s="358"/>
      <c r="MN517" s="358"/>
      <c r="MO517" s="358"/>
      <c r="MP517" s="358"/>
      <c r="MQ517" s="358"/>
      <c r="MR517" s="358"/>
      <c r="MS517" s="358"/>
      <c r="MT517" s="358"/>
      <c r="MU517" s="358"/>
      <c r="MV517" s="358"/>
      <c r="MW517" s="358"/>
      <c r="MX517" s="358"/>
      <c r="MY517" s="358"/>
      <c r="MZ517" s="358"/>
      <c r="NA517" s="358"/>
      <c r="NB517" s="358"/>
      <c r="NC517" s="358"/>
      <c r="ND517" s="358"/>
      <c r="NE517" s="358"/>
      <c r="NF517" s="358"/>
      <c r="NG517" s="358"/>
      <c r="NH517" s="358"/>
      <c r="NI517" s="358"/>
      <c r="NJ517" s="358"/>
      <c r="NK517" s="358"/>
      <c r="NL517" s="358"/>
      <c r="NM517" s="358"/>
      <c r="NN517" s="358"/>
      <c r="NO517" s="358"/>
      <c r="NP517" s="358"/>
      <c r="NQ517" s="358"/>
      <c r="NR517" s="358"/>
      <c r="NS517" s="358"/>
      <c r="NT517" s="358"/>
      <c r="NU517" s="358"/>
      <c r="NV517" s="358"/>
      <c r="NW517" s="358"/>
      <c r="NX517" s="358"/>
      <c r="NY517" s="358"/>
      <c r="NZ517" s="358"/>
      <c r="OA517" s="358"/>
      <c r="OB517" s="358"/>
      <c r="OC517" s="358"/>
      <c r="OD517" s="358"/>
      <c r="OE517" s="358"/>
      <c r="OF517" s="358"/>
      <c r="OG517" s="358"/>
      <c r="OH517" s="358"/>
      <c r="OI517" s="358"/>
      <c r="OJ517" s="358"/>
      <c r="OK517" s="358"/>
      <c r="OL517" s="358"/>
      <c r="OM517" s="358"/>
      <c r="ON517" s="358"/>
      <c r="OO517" s="358"/>
      <c r="OP517" s="358"/>
      <c r="OQ517" s="358"/>
      <c r="OR517" s="358"/>
      <c r="OS517" s="358"/>
      <c r="OT517" s="358"/>
      <c r="OU517" s="358"/>
      <c r="OV517" s="358"/>
      <c r="OW517" s="358"/>
      <c r="OX517" s="358"/>
      <c r="OY517" s="358"/>
      <c r="OZ517" s="358"/>
      <c r="PA517" s="358"/>
      <c r="PB517" s="358"/>
      <c r="PC517" s="358"/>
      <c r="PD517" s="358"/>
      <c r="PE517" s="358"/>
      <c r="PF517" s="358"/>
      <c r="PG517" s="358"/>
      <c r="PH517" s="358"/>
      <c r="PI517" s="358"/>
      <c r="PJ517" s="358"/>
      <c r="PK517" s="358"/>
      <c r="PL517" s="358"/>
      <c r="PM517" s="358"/>
      <c r="PN517" s="358"/>
      <c r="PO517" s="358"/>
      <c r="PP517" s="358"/>
      <c r="PQ517" s="358"/>
      <c r="PR517" s="358"/>
      <c r="PS517" s="358"/>
      <c r="PT517" s="358"/>
      <c r="PU517" s="358"/>
      <c r="PV517" s="358"/>
      <c r="PW517" s="358"/>
      <c r="PX517" s="358"/>
      <c r="PY517" s="358"/>
      <c r="PZ517" s="358"/>
      <c r="QA517" s="358"/>
      <c r="QB517" s="358"/>
      <c r="QC517" s="358"/>
      <c r="QD517" s="358"/>
      <c r="QE517" s="358"/>
      <c r="QF517" s="358"/>
      <c r="QG517" s="358"/>
      <c r="QH517" s="358"/>
      <c r="QI517" s="358"/>
      <c r="QJ517" s="358"/>
      <c r="QK517" s="358"/>
      <c r="QL517" s="358"/>
      <c r="QM517" s="358"/>
      <c r="QN517" s="358"/>
      <c r="QO517" s="358"/>
      <c r="QP517" s="358"/>
      <c r="QQ517" s="358"/>
      <c r="QR517" s="358"/>
      <c r="QS517" s="358"/>
      <c r="QT517" s="358"/>
      <c r="QU517" s="358"/>
      <c r="QV517" s="358"/>
      <c r="QW517" s="358"/>
      <c r="QX517" s="358"/>
      <c r="QY517" s="358"/>
      <c r="QZ517" s="358"/>
      <c r="RA517" s="358"/>
      <c r="RB517" s="358"/>
      <c r="RC517" s="358"/>
      <c r="RD517" s="358"/>
      <c r="RE517" s="358"/>
      <c r="RF517" s="358"/>
      <c r="RG517" s="358"/>
      <c r="RH517" s="358"/>
      <c r="RI517" s="358"/>
      <c r="RJ517" s="358"/>
      <c r="RK517" s="358"/>
      <c r="RL517" s="358"/>
      <c r="RM517" s="358"/>
      <c r="RN517" s="358"/>
      <c r="RO517" s="358"/>
      <c r="RP517" s="358"/>
      <c r="RQ517" s="358"/>
      <c r="RR517" s="358"/>
      <c r="RS517" s="358"/>
      <c r="RT517" s="358"/>
      <c r="RU517" s="358"/>
      <c r="RV517" s="358"/>
      <c r="RW517" s="358"/>
      <c r="RX517" s="358"/>
      <c r="RY517" s="358"/>
      <c r="RZ517" s="358"/>
      <c r="SA517" s="358"/>
      <c r="SB517" s="358"/>
      <c r="SC517" s="358"/>
      <c r="SD517" s="358"/>
      <c r="SE517" s="358"/>
      <c r="SF517" s="358"/>
      <c r="SG517" s="358"/>
      <c r="SH517" s="358"/>
      <c r="SI517" s="358"/>
      <c r="SJ517" s="358"/>
      <c r="SK517" s="358"/>
      <c r="SL517" s="358"/>
      <c r="SM517" s="358"/>
      <c r="SN517" s="358"/>
      <c r="SO517" s="358"/>
      <c r="SP517" s="358"/>
      <c r="SQ517" s="358"/>
      <c r="SR517" s="358"/>
      <c r="SS517" s="358"/>
      <c r="ST517" s="358"/>
      <c r="SU517" s="358"/>
      <c r="SV517" s="358"/>
      <c r="SW517" s="358"/>
      <c r="SX517" s="358"/>
      <c r="SY517" s="358"/>
      <c r="SZ517" s="358"/>
      <c r="TA517" s="358"/>
      <c r="TB517" s="358"/>
      <c r="TC517" s="358"/>
      <c r="TD517" s="358"/>
      <c r="TE517" s="358"/>
      <c r="TF517" s="358"/>
      <c r="TG517" s="358"/>
      <c r="TH517" s="358"/>
      <c r="TI517" s="358"/>
      <c r="TJ517" s="358"/>
      <c r="TK517" s="358"/>
      <c r="TL517" s="358"/>
      <c r="TM517" s="358"/>
      <c r="TN517" s="358"/>
      <c r="TO517" s="358"/>
      <c r="TP517" s="358"/>
      <c r="TQ517" s="358"/>
      <c r="TR517" s="358"/>
      <c r="TS517" s="358"/>
      <c r="TT517" s="358"/>
      <c r="TU517" s="358"/>
      <c r="TV517" s="358"/>
      <c r="TW517" s="358"/>
      <c r="TX517" s="358"/>
      <c r="TY517" s="358"/>
      <c r="TZ517" s="358"/>
      <c r="UA517" s="358"/>
      <c r="UB517" s="358"/>
      <c r="UC517" s="358"/>
      <c r="UD517" s="358"/>
      <c r="UE517" s="358"/>
      <c r="UF517" s="358"/>
      <c r="UG517" s="358"/>
      <c r="UH517" s="358"/>
      <c r="UI517" s="358"/>
      <c r="UJ517" s="358"/>
      <c r="UK517" s="358"/>
      <c r="UL517" s="358"/>
      <c r="UM517" s="358"/>
      <c r="UN517" s="358"/>
      <c r="UO517" s="358"/>
      <c r="UP517" s="358"/>
      <c r="UQ517" s="358"/>
      <c r="UR517" s="358"/>
      <c r="US517" s="358"/>
      <c r="UT517" s="358"/>
      <c r="UU517" s="358"/>
      <c r="UV517" s="358"/>
      <c r="UW517" s="358"/>
      <c r="UX517" s="358"/>
      <c r="UY517" s="358"/>
      <c r="UZ517" s="358"/>
      <c r="VA517" s="358"/>
      <c r="VB517" s="358"/>
      <c r="VC517" s="358"/>
      <c r="VD517" s="358"/>
      <c r="VE517" s="358"/>
      <c r="VF517" s="358"/>
      <c r="VG517" s="358"/>
      <c r="VH517" s="358"/>
      <c r="VI517" s="358"/>
      <c r="VJ517" s="358"/>
      <c r="VK517" s="358"/>
      <c r="VL517" s="358"/>
      <c r="VM517" s="358"/>
      <c r="VN517" s="358"/>
      <c r="VO517" s="358"/>
      <c r="VP517" s="358"/>
      <c r="VQ517" s="358"/>
      <c r="VR517" s="358"/>
      <c r="VS517" s="358"/>
      <c r="VT517" s="358"/>
      <c r="VU517" s="358"/>
      <c r="VV517" s="358"/>
      <c r="VW517" s="358"/>
      <c r="VX517" s="358"/>
      <c r="VY517" s="358"/>
      <c r="VZ517" s="358"/>
      <c r="WA517" s="358"/>
      <c r="WB517" s="358"/>
      <c r="WC517" s="358"/>
      <c r="WD517" s="358"/>
      <c r="WE517" s="358"/>
      <c r="WF517" s="358"/>
      <c r="WG517" s="358"/>
      <c r="WH517" s="358"/>
    </row>
    <row r="518" spans="1:606" s="357" customFormat="1" ht="71.25" customHeight="1">
      <c r="A518" s="359"/>
      <c r="B518" s="235"/>
      <c r="C518" s="222"/>
      <c r="D518" s="181"/>
      <c r="E518" s="448"/>
      <c r="F518" s="474"/>
      <c r="G518" s="924"/>
      <c r="H518" s="474"/>
      <c r="I518" s="603" t="s">
        <v>0</v>
      </c>
      <c r="J518" s="603" t="s">
        <v>16</v>
      </c>
      <c r="K518" s="608" t="s">
        <v>1104</v>
      </c>
      <c r="L518" s="603" t="s">
        <v>738</v>
      </c>
      <c r="M518" s="604">
        <v>1618331.51</v>
      </c>
      <c r="N518" s="604">
        <v>1618331.51</v>
      </c>
      <c r="O518" s="604"/>
      <c r="P518" s="605"/>
      <c r="Q518" s="606"/>
      <c r="R518" s="606"/>
      <c r="S518" s="364">
        <v>3</v>
      </c>
      <c r="BF518" s="358"/>
      <c r="BG518" s="358"/>
      <c r="BH518" s="358"/>
      <c r="BI518" s="358"/>
      <c r="BJ518" s="358"/>
      <c r="BK518" s="358"/>
      <c r="BL518" s="358"/>
      <c r="BM518" s="358"/>
      <c r="BN518" s="358"/>
      <c r="BO518" s="358"/>
      <c r="BP518" s="358"/>
      <c r="BQ518" s="358"/>
      <c r="BR518" s="358"/>
      <c r="BS518" s="358"/>
      <c r="BT518" s="358"/>
      <c r="BU518" s="358"/>
      <c r="BV518" s="358"/>
      <c r="BW518" s="358"/>
      <c r="BX518" s="358"/>
      <c r="BY518" s="358"/>
      <c r="BZ518" s="358"/>
      <c r="CA518" s="358"/>
      <c r="CB518" s="358"/>
      <c r="CC518" s="358"/>
      <c r="CD518" s="358"/>
      <c r="CE518" s="358"/>
      <c r="CF518" s="358"/>
      <c r="CG518" s="358"/>
      <c r="CH518" s="358"/>
      <c r="CI518" s="358"/>
      <c r="CJ518" s="358"/>
      <c r="CK518" s="358"/>
      <c r="CL518" s="358"/>
      <c r="CM518" s="358"/>
      <c r="CN518" s="358"/>
      <c r="CO518" s="358"/>
      <c r="CP518" s="358"/>
      <c r="CQ518" s="358"/>
      <c r="CR518" s="358"/>
      <c r="CS518" s="358"/>
      <c r="CT518" s="358"/>
      <c r="CU518" s="358"/>
      <c r="CV518" s="358"/>
      <c r="CW518" s="358"/>
      <c r="CX518" s="358"/>
      <c r="CY518" s="358"/>
      <c r="CZ518" s="358"/>
      <c r="DA518" s="358"/>
      <c r="DB518" s="358"/>
      <c r="DC518" s="358"/>
      <c r="DD518" s="358"/>
      <c r="DE518" s="358"/>
      <c r="DF518" s="358"/>
      <c r="DG518" s="358"/>
      <c r="DH518" s="358"/>
      <c r="DI518" s="358"/>
      <c r="DJ518" s="358"/>
      <c r="DK518" s="358"/>
      <c r="DL518" s="358"/>
      <c r="DM518" s="358"/>
      <c r="DN518" s="358"/>
      <c r="DO518" s="358"/>
      <c r="DP518" s="358"/>
      <c r="DQ518" s="358"/>
      <c r="DR518" s="358"/>
      <c r="DS518" s="358"/>
      <c r="DT518" s="358"/>
      <c r="DU518" s="358"/>
      <c r="DV518" s="358"/>
      <c r="DW518" s="358"/>
      <c r="DX518" s="358"/>
      <c r="DY518" s="358"/>
      <c r="DZ518" s="358"/>
      <c r="EA518" s="358"/>
      <c r="EB518" s="358"/>
      <c r="EC518" s="358"/>
      <c r="ED518" s="358"/>
      <c r="EE518" s="358"/>
      <c r="EF518" s="358"/>
      <c r="EG518" s="358"/>
      <c r="EH518" s="358"/>
      <c r="EI518" s="358"/>
      <c r="EJ518" s="358"/>
      <c r="EK518" s="358"/>
      <c r="EL518" s="358"/>
      <c r="EM518" s="358"/>
      <c r="EN518" s="358"/>
      <c r="EO518" s="358"/>
      <c r="EP518" s="358"/>
      <c r="EQ518" s="358"/>
      <c r="ER518" s="358"/>
      <c r="ES518" s="358"/>
      <c r="ET518" s="358"/>
      <c r="EU518" s="358"/>
      <c r="EV518" s="358"/>
      <c r="EW518" s="358"/>
      <c r="EX518" s="358"/>
      <c r="EY518" s="358"/>
      <c r="EZ518" s="358"/>
      <c r="FA518" s="358"/>
      <c r="FB518" s="358"/>
      <c r="FC518" s="358"/>
      <c r="FD518" s="358"/>
      <c r="FE518" s="358"/>
      <c r="FF518" s="358"/>
      <c r="FG518" s="358"/>
      <c r="FH518" s="358"/>
      <c r="FI518" s="358"/>
      <c r="FJ518" s="358"/>
      <c r="FK518" s="358"/>
      <c r="FL518" s="358"/>
      <c r="FM518" s="358"/>
      <c r="FN518" s="358"/>
      <c r="FO518" s="358"/>
      <c r="FP518" s="358"/>
      <c r="FQ518" s="358"/>
      <c r="FR518" s="358"/>
      <c r="FS518" s="358"/>
      <c r="FT518" s="358"/>
      <c r="FU518" s="358"/>
      <c r="FV518" s="358"/>
      <c r="FW518" s="358"/>
      <c r="FX518" s="358"/>
      <c r="FY518" s="358"/>
      <c r="FZ518" s="358"/>
      <c r="GA518" s="358"/>
      <c r="GB518" s="358"/>
      <c r="GC518" s="358"/>
      <c r="GD518" s="358"/>
      <c r="GE518" s="358"/>
      <c r="GF518" s="358"/>
      <c r="GG518" s="358"/>
      <c r="GH518" s="358"/>
      <c r="GI518" s="358"/>
      <c r="GJ518" s="358"/>
      <c r="GK518" s="358"/>
      <c r="GL518" s="358"/>
      <c r="GM518" s="358"/>
      <c r="GN518" s="358"/>
      <c r="GO518" s="358"/>
      <c r="GP518" s="358"/>
      <c r="GQ518" s="358"/>
      <c r="GR518" s="358"/>
      <c r="GS518" s="358"/>
      <c r="GT518" s="358"/>
      <c r="GU518" s="358"/>
      <c r="GV518" s="358"/>
      <c r="GW518" s="358"/>
      <c r="GX518" s="358"/>
      <c r="GY518" s="358"/>
      <c r="GZ518" s="358"/>
      <c r="HA518" s="358"/>
      <c r="HB518" s="358"/>
      <c r="HC518" s="358"/>
      <c r="HD518" s="358"/>
      <c r="HE518" s="358"/>
      <c r="HF518" s="358"/>
      <c r="HG518" s="358"/>
      <c r="HH518" s="358"/>
      <c r="HI518" s="358"/>
      <c r="HJ518" s="358"/>
      <c r="HK518" s="358"/>
      <c r="HL518" s="358"/>
      <c r="HM518" s="358"/>
      <c r="HN518" s="358"/>
      <c r="HO518" s="358"/>
      <c r="HP518" s="358"/>
      <c r="HQ518" s="358"/>
      <c r="HR518" s="358"/>
      <c r="HS518" s="358"/>
      <c r="HT518" s="358"/>
      <c r="HU518" s="358"/>
      <c r="HV518" s="358"/>
      <c r="HW518" s="358"/>
      <c r="HX518" s="358"/>
      <c r="HY518" s="358"/>
      <c r="HZ518" s="358"/>
      <c r="IA518" s="358"/>
      <c r="IB518" s="358"/>
      <c r="IC518" s="358"/>
      <c r="ID518" s="358"/>
      <c r="IE518" s="358"/>
      <c r="IF518" s="358"/>
      <c r="IG518" s="358"/>
      <c r="IH518" s="358"/>
      <c r="II518" s="358"/>
      <c r="IJ518" s="358"/>
      <c r="IK518" s="358"/>
      <c r="IL518" s="358"/>
      <c r="IM518" s="358"/>
      <c r="IN518" s="358"/>
      <c r="IO518" s="358"/>
      <c r="IP518" s="358"/>
      <c r="IQ518" s="358"/>
      <c r="IR518" s="358"/>
      <c r="IS518" s="358"/>
      <c r="IT518" s="358"/>
      <c r="IU518" s="358"/>
      <c r="IV518" s="358"/>
      <c r="IW518" s="358"/>
      <c r="IX518" s="358"/>
      <c r="IY518" s="358"/>
      <c r="IZ518" s="358"/>
      <c r="JA518" s="358"/>
      <c r="JB518" s="358"/>
      <c r="JC518" s="358"/>
      <c r="JD518" s="358"/>
      <c r="JE518" s="358"/>
      <c r="JF518" s="358"/>
      <c r="JG518" s="358"/>
      <c r="JH518" s="358"/>
      <c r="JI518" s="358"/>
      <c r="JJ518" s="358"/>
      <c r="JK518" s="358"/>
      <c r="JL518" s="358"/>
      <c r="JM518" s="358"/>
      <c r="JN518" s="358"/>
      <c r="JO518" s="358"/>
      <c r="JP518" s="358"/>
      <c r="JQ518" s="358"/>
      <c r="JR518" s="358"/>
      <c r="JS518" s="358"/>
      <c r="JT518" s="358"/>
      <c r="JU518" s="358"/>
      <c r="JV518" s="358"/>
      <c r="JW518" s="358"/>
      <c r="JX518" s="358"/>
      <c r="JY518" s="358"/>
      <c r="JZ518" s="358"/>
      <c r="KA518" s="358"/>
      <c r="KB518" s="358"/>
      <c r="KC518" s="358"/>
      <c r="KD518" s="358"/>
      <c r="KE518" s="358"/>
      <c r="KF518" s="358"/>
      <c r="KG518" s="358"/>
      <c r="KH518" s="358"/>
      <c r="KI518" s="358"/>
      <c r="KJ518" s="358"/>
      <c r="KK518" s="358"/>
      <c r="KL518" s="358"/>
      <c r="KM518" s="358"/>
      <c r="KN518" s="358"/>
      <c r="KO518" s="358"/>
      <c r="KP518" s="358"/>
      <c r="KQ518" s="358"/>
      <c r="KR518" s="358"/>
      <c r="KS518" s="358"/>
      <c r="KT518" s="358"/>
      <c r="KU518" s="358"/>
      <c r="KV518" s="358"/>
      <c r="KW518" s="358"/>
      <c r="KX518" s="358"/>
      <c r="KY518" s="358"/>
      <c r="KZ518" s="358"/>
      <c r="LA518" s="358"/>
      <c r="LB518" s="358"/>
      <c r="LC518" s="358"/>
      <c r="LD518" s="358"/>
      <c r="LE518" s="358"/>
      <c r="LF518" s="358"/>
      <c r="LG518" s="358"/>
      <c r="LH518" s="358"/>
      <c r="LI518" s="358"/>
      <c r="LJ518" s="358"/>
      <c r="LK518" s="358"/>
      <c r="LL518" s="358"/>
      <c r="LM518" s="358"/>
      <c r="LN518" s="358"/>
      <c r="LO518" s="358"/>
      <c r="LP518" s="358"/>
      <c r="LQ518" s="358"/>
      <c r="LR518" s="358"/>
      <c r="LS518" s="358"/>
      <c r="LT518" s="358"/>
      <c r="LU518" s="358"/>
      <c r="LV518" s="358"/>
      <c r="LW518" s="358"/>
      <c r="LX518" s="358"/>
      <c r="LY518" s="358"/>
      <c r="LZ518" s="358"/>
      <c r="MA518" s="358"/>
      <c r="MB518" s="358"/>
      <c r="MC518" s="358"/>
      <c r="MD518" s="358"/>
      <c r="ME518" s="358"/>
      <c r="MF518" s="358"/>
      <c r="MG518" s="358"/>
      <c r="MH518" s="358"/>
      <c r="MI518" s="358"/>
      <c r="MJ518" s="358"/>
      <c r="MK518" s="358"/>
      <c r="ML518" s="358"/>
      <c r="MM518" s="358"/>
      <c r="MN518" s="358"/>
      <c r="MO518" s="358"/>
      <c r="MP518" s="358"/>
      <c r="MQ518" s="358"/>
      <c r="MR518" s="358"/>
      <c r="MS518" s="358"/>
      <c r="MT518" s="358"/>
      <c r="MU518" s="358"/>
      <c r="MV518" s="358"/>
      <c r="MW518" s="358"/>
      <c r="MX518" s="358"/>
      <c r="MY518" s="358"/>
      <c r="MZ518" s="358"/>
      <c r="NA518" s="358"/>
      <c r="NB518" s="358"/>
      <c r="NC518" s="358"/>
      <c r="ND518" s="358"/>
      <c r="NE518" s="358"/>
      <c r="NF518" s="358"/>
      <c r="NG518" s="358"/>
      <c r="NH518" s="358"/>
      <c r="NI518" s="358"/>
      <c r="NJ518" s="358"/>
      <c r="NK518" s="358"/>
      <c r="NL518" s="358"/>
      <c r="NM518" s="358"/>
      <c r="NN518" s="358"/>
      <c r="NO518" s="358"/>
      <c r="NP518" s="358"/>
      <c r="NQ518" s="358"/>
      <c r="NR518" s="358"/>
      <c r="NS518" s="358"/>
      <c r="NT518" s="358"/>
      <c r="NU518" s="358"/>
      <c r="NV518" s="358"/>
      <c r="NW518" s="358"/>
      <c r="NX518" s="358"/>
      <c r="NY518" s="358"/>
      <c r="NZ518" s="358"/>
      <c r="OA518" s="358"/>
      <c r="OB518" s="358"/>
      <c r="OC518" s="358"/>
      <c r="OD518" s="358"/>
      <c r="OE518" s="358"/>
      <c r="OF518" s="358"/>
      <c r="OG518" s="358"/>
      <c r="OH518" s="358"/>
      <c r="OI518" s="358"/>
      <c r="OJ518" s="358"/>
      <c r="OK518" s="358"/>
      <c r="OL518" s="358"/>
      <c r="OM518" s="358"/>
      <c r="ON518" s="358"/>
      <c r="OO518" s="358"/>
      <c r="OP518" s="358"/>
      <c r="OQ518" s="358"/>
      <c r="OR518" s="358"/>
      <c r="OS518" s="358"/>
      <c r="OT518" s="358"/>
      <c r="OU518" s="358"/>
      <c r="OV518" s="358"/>
      <c r="OW518" s="358"/>
      <c r="OX518" s="358"/>
      <c r="OY518" s="358"/>
      <c r="OZ518" s="358"/>
      <c r="PA518" s="358"/>
      <c r="PB518" s="358"/>
      <c r="PC518" s="358"/>
      <c r="PD518" s="358"/>
      <c r="PE518" s="358"/>
      <c r="PF518" s="358"/>
      <c r="PG518" s="358"/>
      <c r="PH518" s="358"/>
      <c r="PI518" s="358"/>
      <c r="PJ518" s="358"/>
      <c r="PK518" s="358"/>
      <c r="PL518" s="358"/>
      <c r="PM518" s="358"/>
      <c r="PN518" s="358"/>
      <c r="PO518" s="358"/>
      <c r="PP518" s="358"/>
      <c r="PQ518" s="358"/>
      <c r="PR518" s="358"/>
      <c r="PS518" s="358"/>
      <c r="PT518" s="358"/>
      <c r="PU518" s="358"/>
      <c r="PV518" s="358"/>
      <c r="PW518" s="358"/>
      <c r="PX518" s="358"/>
      <c r="PY518" s="358"/>
      <c r="PZ518" s="358"/>
      <c r="QA518" s="358"/>
      <c r="QB518" s="358"/>
      <c r="QC518" s="358"/>
      <c r="QD518" s="358"/>
      <c r="QE518" s="358"/>
      <c r="QF518" s="358"/>
      <c r="QG518" s="358"/>
      <c r="QH518" s="358"/>
      <c r="QI518" s="358"/>
      <c r="QJ518" s="358"/>
      <c r="QK518" s="358"/>
      <c r="QL518" s="358"/>
      <c r="QM518" s="358"/>
      <c r="QN518" s="358"/>
      <c r="QO518" s="358"/>
      <c r="QP518" s="358"/>
      <c r="QQ518" s="358"/>
      <c r="QR518" s="358"/>
      <c r="QS518" s="358"/>
      <c r="QT518" s="358"/>
      <c r="QU518" s="358"/>
      <c r="QV518" s="358"/>
      <c r="QW518" s="358"/>
      <c r="QX518" s="358"/>
      <c r="QY518" s="358"/>
      <c r="QZ518" s="358"/>
      <c r="RA518" s="358"/>
      <c r="RB518" s="358"/>
      <c r="RC518" s="358"/>
      <c r="RD518" s="358"/>
      <c r="RE518" s="358"/>
      <c r="RF518" s="358"/>
      <c r="RG518" s="358"/>
      <c r="RH518" s="358"/>
      <c r="RI518" s="358"/>
      <c r="RJ518" s="358"/>
      <c r="RK518" s="358"/>
      <c r="RL518" s="358"/>
      <c r="RM518" s="358"/>
      <c r="RN518" s="358"/>
      <c r="RO518" s="358"/>
      <c r="RP518" s="358"/>
      <c r="RQ518" s="358"/>
      <c r="RR518" s="358"/>
      <c r="RS518" s="358"/>
      <c r="RT518" s="358"/>
      <c r="RU518" s="358"/>
      <c r="RV518" s="358"/>
      <c r="RW518" s="358"/>
      <c r="RX518" s="358"/>
      <c r="RY518" s="358"/>
      <c r="RZ518" s="358"/>
      <c r="SA518" s="358"/>
      <c r="SB518" s="358"/>
      <c r="SC518" s="358"/>
      <c r="SD518" s="358"/>
      <c r="SE518" s="358"/>
      <c r="SF518" s="358"/>
      <c r="SG518" s="358"/>
      <c r="SH518" s="358"/>
      <c r="SI518" s="358"/>
      <c r="SJ518" s="358"/>
      <c r="SK518" s="358"/>
      <c r="SL518" s="358"/>
      <c r="SM518" s="358"/>
      <c r="SN518" s="358"/>
      <c r="SO518" s="358"/>
      <c r="SP518" s="358"/>
      <c r="SQ518" s="358"/>
      <c r="SR518" s="358"/>
      <c r="SS518" s="358"/>
      <c r="ST518" s="358"/>
      <c r="SU518" s="358"/>
      <c r="SV518" s="358"/>
      <c r="SW518" s="358"/>
      <c r="SX518" s="358"/>
      <c r="SY518" s="358"/>
      <c r="SZ518" s="358"/>
      <c r="TA518" s="358"/>
      <c r="TB518" s="358"/>
      <c r="TC518" s="358"/>
      <c r="TD518" s="358"/>
      <c r="TE518" s="358"/>
      <c r="TF518" s="358"/>
      <c r="TG518" s="358"/>
      <c r="TH518" s="358"/>
      <c r="TI518" s="358"/>
      <c r="TJ518" s="358"/>
      <c r="TK518" s="358"/>
      <c r="TL518" s="358"/>
      <c r="TM518" s="358"/>
      <c r="TN518" s="358"/>
      <c r="TO518" s="358"/>
      <c r="TP518" s="358"/>
      <c r="TQ518" s="358"/>
      <c r="TR518" s="358"/>
      <c r="TS518" s="358"/>
      <c r="TT518" s="358"/>
      <c r="TU518" s="358"/>
      <c r="TV518" s="358"/>
      <c r="TW518" s="358"/>
      <c r="TX518" s="358"/>
      <c r="TY518" s="358"/>
      <c r="TZ518" s="358"/>
      <c r="UA518" s="358"/>
      <c r="UB518" s="358"/>
      <c r="UC518" s="358"/>
      <c r="UD518" s="358"/>
      <c r="UE518" s="358"/>
      <c r="UF518" s="358"/>
      <c r="UG518" s="358"/>
      <c r="UH518" s="358"/>
      <c r="UI518" s="358"/>
      <c r="UJ518" s="358"/>
      <c r="UK518" s="358"/>
      <c r="UL518" s="358"/>
      <c r="UM518" s="358"/>
      <c r="UN518" s="358"/>
      <c r="UO518" s="358"/>
      <c r="UP518" s="358"/>
      <c r="UQ518" s="358"/>
      <c r="UR518" s="358"/>
      <c r="US518" s="358"/>
      <c r="UT518" s="358"/>
      <c r="UU518" s="358"/>
      <c r="UV518" s="358"/>
      <c r="UW518" s="358"/>
      <c r="UX518" s="358"/>
      <c r="UY518" s="358"/>
      <c r="UZ518" s="358"/>
      <c r="VA518" s="358"/>
      <c r="VB518" s="358"/>
      <c r="VC518" s="358"/>
      <c r="VD518" s="358"/>
      <c r="VE518" s="358"/>
      <c r="VF518" s="358"/>
      <c r="VG518" s="358"/>
      <c r="VH518" s="358"/>
      <c r="VI518" s="358"/>
      <c r="VJ518" s="358"/>
      <c r="VK518" s="358"/>
      <c r="VL518" s="358"/>
      <c r="VM518" s="358"/>
      <c r="VN518" s="358"/>
      <c r="VO518" s="358"/>
      <c r="VP518" s="358"/>
      <c r="VQ518" s="358"/>
      <c r="VR518" s="358"/>
      <c r="VS518" s="358"/>
      <c r="VT518" s="358"/>
      <c r="VU518" s="358"/>
      <c r="VV518" s="358"/>
      <c r="VW518" s="358"/>
      <c r="VX518" s="358"/>
      <c r="VY518" s="358"/>
      <c r="VZ518" s="358"/>
      <c r="WA518" s="358"/>
      <c r="WB518" s="358"/>
      <c r="WC518" s="358"/>
      <c r="WD518" s="358"/>
      <c r="WE518" s="358"/>
      <c r="WF518" s="358"/>
      <c r="WG518" s="358"/>
      <c r="WH518" s="358"/>
    </row>
    <row r="519" spans="1:606" s="357" customFormat="1" ht="71.25" customHeight="1">
      <c r="A519" s="359"/>
      <c r="B519" s="233" t="s">
        <v>1105</v>
      </c>
      <c r="C519" s="84" t="s">
        <v>910</v>
      </c>
      <c r="D519" s="471" t="s">
        <v>893</v>
      </c>
      <c r="E519" s="89" t="s">
        <v>900</v>
      </c>
      <c r="F519" s="459" t="s">
        <v>113</v>
      </c>
      <c r="G519" s="919">
        <v>39814</v>
      </c>
      <c r="H519" s="459" t="s">
        <v>114</v>
      </c>
      <c r="I519" s="603" t="s">
        <v>0</v>
      </c>
      <c r="J519" s="603" t="s">
        <v>16</v>
      </c>
      <c r="K519" s="608" t="s">
        <v>911</v>
      </c>
      <c r="L519" s="603" t="s">
        <v>54</v>
      </c>
      <c r="M519" s="602">
        <f t="shared" ref="M519:R519" si="68">M520</f>
        <v>0</v>
      </c>
      <c r="N519" s="602">
        <f t="shared" si="68"/>
        <v>0</v>
      </c>
      <c r="O519" s="602">
        <f t="shared" si="68"/>
        <v>2200000</v>
      </c>
      <c r="P519" s="610">
        <f t="shared" si="68"/>
        <v>0</v>
      </c>
      <c r="Q519" s="602">
        <f t="shared" si="68"/>
        <v>0</v>
      </c>
      <c r="R519" s="602">
        <f t="shared" si="68"/>
        <v>0</v>
      </c>
      <c r="S519" s="450"/>
      <c r="BF519" s="358"/>
      <c r="BG519" s="358"/>
      <c r="BH519" s="358"/>
      <c r="BI519" s="358"/>
      <c r="BJ519" s="358"/>
      <c r="BK519" s="358"/>
      <c r="BL519" s="358"/>
      <c r="BM519" s="358"/>
      <c r="BN519" s="358"/>
      <c r="BO519" s="358"/>
      <c r="BP519" s="358"/>
      <c r="BQ519" s="358"/>
      <c r="BR519" s="358"/>
      <c r="BS519" s="358"/>
      <c r="BT519" s="358"/>
      <c r="BU519" s="358"/>
      <c r="BV519" s="358"/>
      <c r="BW519" s="358"/>
      <c r="BX519" s="358"/>
      <c r="BY519" s="358"/>
      <c r="BZ519" s="358"/>
      <c r="CA519" s="358"/>
      <c r="CB519" s="358"/>
      <c r="CC519" s="358"/>
      <c r="CD519" s="358"/>
      <c r="CE519" s="358"/>
      <c r="CF519" s="358"/>
      <c r="CG519" s="358"/>
      <c r="CH519" s="358"/>
      <c r="CI519" s="358"/>
      <c r="CJ519" s="358"/>
      <c r="CK519" s="358"/>
      <c r="CL519" s="358"/>
      <c r="CM519" s="358"/>
      <c r="CN519" s="358"/>
      <c r="CO519" s="358"/>
      <c r="CP519" s="358"/>
      <c r="CQ519" s="358"/>
      <c r="CR519" s="358"/>
      <c r="CS519" s="358"/>
      <c r="CT519" s="358"/>
      <c r="CU519" s="358"/>
      <c r="CV519" s="358"/>
      <c r="CW519" s="358"/>
      <c r="CX519" s="358"/>
      <c r="CY519" s="358"/>
      <c r="CZ519" s="358"/>
      <c r="DA519" s="358"/>
      <c r="DB519" s="358"/>
      <c r="DC519" s="358"/>
      <c r="DD519" s="358"/>
      <c r="DE519" s="358"/>
      <c r="DF519" s="358"/>
      <c r="DG519" s="358"/>
      <c r="DH519" s="358"/>
      <c r="DI519" s="358"/>
      <c r="DJ519" s="358"/>
      <c r="DK519" s="358"/>
      <c r="DL519" s="358"/>
      <c r="DM519" s="358"/>
      <c r="DN519" s="358"/>
      <c r="DO519" s="358"/>
      <c r="DP519" s="358"/>
      <c r="DQ519" s="358"/>
      <c r="DR519" s="358"/>
      <c r="DS519" s="358"/>
      <c r="DT519" s="358"/>
      <c r="DU519" s="358"/>
      <c r="DV519" s="358"/>
      <c r="DW519" s="358"/>
      <c r="DX519" s="358"/>
      <c r="DY519" s="358"/>
      <c r="DZ519" s="358"/>
      <c r="EA519" s="358"/>
      <c r="EB519" s="358"/>
      <c r="EC519" s="358"/>
      <c r="ED519" s="358"/>
      <c r="EE519" s="358"/>
      <c r="EF519" s="358"/>
      <c r="EG519" s="358"/>
      <c r="EH519" s="358"/>
      <c r="EI519" s="358"/>
      <c r="EJ519" s="358"/>
      <c r="EK519" s="358"/>
      <c r="EL519" s="358"/>
      <c r="EM519" s="358"/>
      <c r="EN519" s="358"/>
      <c r="EO519" s="358"/>
      <c r="EP519" s="358"/>
      <c r="EQ519" s="358"/>
      <c r="ER519" s="358"/>
      <c r="ES519" s="358"/>
      <c r="ET519" s="358"/>
      <c r="EU519" s="358"/>
      <c r="EV519" s="358"/>
      <c r="EW519" s="358"/>
      <c r="EX519" s="358"/>
      <c r="EY519" s="358"/>
      <c r="EZ519" s="358"/>
      <c r="FA519" s="358"/>
      <c r="FB519" s="358"/>
      <c r="FC519" s="358"/>
      <c r="FD519" s="358"/>
      <c r="FE519" s="358"/>
      <c r="FF519" s="358"/>
      <c r="FG519" s="358"/>
      <c r="FH519" s="358"/>
      <c r="FI519" s="358"/>
      <c r="FJ519" s="358"/>
      <c r="FK519" s="358"/>
      <c r="FL519" s="358"/>
      <c r="FM519" s="358"/>
      <c r="FN519" s="358"/>
      <c r="FO519" s="358"/>
      <c r="FP519" s="358"/>
      <c r="FQ519" s="358"/>
      <c r="FR519" s="358"/>
      <c r="FS519" s="358"/>
      <c r="FT519" s="358"/>
      <c r="FU519" s="358"/>
      <c r="FV519" s="358"/>
      <c r="FW519" s="358"/>
      <c r="FX519" s="358"/>
      <c r="FY519" s="358"/>
      <c r="FZ519" s="358"/>
      <c r="GA519" s="358"/>
      <c r="GB519" s="358"/>
      <c r="GC519" s="358"/>
      <c r="GD519" s="358"/>
      <c r="GE519" s="358"/>
      <c r="GF519" s="358"/>
      <c r="GG519" s="358"/>
      <c r="GH519" s="358"/>
      <c r="GI519" s="358"/>
      <c r="GJ519" s="358"/>
      <c r="GK519" s="358"/>
      <c r="GL519" s="358"/>
      <c r="GM519" s="358"/>
      <c r="GN519" s="358"/>
      <c r="GO519" s="358"/>
      <c r="GP519" s="358"/>
      <c r="GQ519" s="358"/>
      <c r="GR519" s="358"/>
      <c r="GS519" s="358"/>
      <c r="GT519" s="358"/>
      <c r="GU519" s="358"/>
      <c r="GV519" s="358"/>
      <c r="GW519" s="358"/>
      <c r="GX519" s="358"/>
      <c r="GY519" s="358"/>
      <c r="GZ519" s="358"/>
      <c r="HA519" s="358"/>
      <c r="HB519" s="358"/>
      <c r="HC519" s="358"/>
      <c r="HD519" s="358"/>
      <c r="HE519" s="358"/>
      <c r="HF519" s="358"/>
      <c r="HG519" s="358"/>
      <c r="HH519" s="358"/>
      <c r="HI519" s="358"/>
      <c r="HJ519" s="358"/>
      <c r="HK519" s="358"/>
      <c r="HL519" s="358"/>
      <c r="HM519" s="358"/>
      <c r="HN519" s="358"/>
      <c r="HO519" s="358"/>
      <c r="HP519" s="358"/>
      <c r="HQ519" s="358"/>
      <c r="HR519" s="358"/>
      <c r="HS519" s="358"/>
      <c r="HT519" s="358"/>
      <c r="HU519" s="358"/>
      <c r="HV519" s="358"/>
      <c r="HW519" s="358"/>
      <c r="HX519" s="358"/>
      <c r="HY519" s="358"/>
      <c r="HZ519" s="358"/>
      <c r="IA519" s="358"/>
      <c r="IB519" s="358"/>
      <c r="IC519" s="358"/>
      <c r="ID519" s="358"/>
      <c r="IE519" s="358"/>
      <c r="IF519" s="358"/>
      <c r="IG519" s="358"/>
      <c r="IH519" s="358"/>
      <c r="II519" s="358"/>
      <c r="IJ519" s="358"/>
      <c r="IK519" s="358"/>
      <c r="IL519" s="358"/>
      <c r="IM519" s="358"/>
      <c r="IN519" s="358"/>
      <c r="IO519" s="358"/>
      <c r="IP519" s="358"/>
      <c r="IQ519" s="358"/>
      <c r="IR519" s="358"/>
      <c r="IS519" s="358"/>
      <c r="IT519" s="358"/>
      <c r="IU519" s="358"/>
      <c r="IV519" s="358"/>
      <c r="IW519" s="358"/>
      <c r="IX519" s="358"/>
      <c r="IY519" s="358"/>
      <c r="IZ519" s="358"/>
      <c r="JA519" s="358"/>
      <c r="JB519" s="358"/>
      <c r="JC519" s="358"/>
      <c r="JD519" s="358"/>
      <c r="JE519" s="358"/>
      <c r="JF519" s="358"/>
      <c r="JG519" s="358"/>
      <c r="JH519" s="358"/>
      <c r="JI519" s="358"/>
      <c r="JJ519" s="358"/>
      <c r="JK519" s="358"/>
      <c r="JL519" s="358"/>
      <c r="JM519" s="358"/>
      <c r="JN519" s="358"/>
      <c r="JO519" s="358"/>
      <c r="JP519" s="358"/>
      <c r="JQ519" s="358"/>
      <c r="JR519" s="358"/>
      <c r="JS519" s="358"/>
      <c r="JT519" s="358"/>
      <c r="JU519" s="358"/>
      <c r="JV519" s="358"/>
      <c r="JW519" s="358"/>
      <c r="JX519" s="358"/>
      <c r="JY519" s="358"/>
      <c r="JZ519" s="358"/>
      <c r="KA519" s="358"/>
      <c r="KB519" s="358"/>
      <c r="KC519" s="358"/>
      <c r="KD519" s="358"/>
      <c r="KE519" s="358"/>
      <c r="KF519" s="358"/>
      <c r="KG519" s="358"/>
      <c r="KH519" s="358"/>
      <c r="KI519" s="358"/>
      <c r="KJ519" s="358"/>
      <c r="KK519" s="358"/>
      <c r="KL519" s="358"/>
      <c r="KM519" s="358"/>
      <c r="KN519" s="358"/>
      <c r="KO519" s="358"/>
      <c r="KP519" s="358"/>
      <c r="KQ519" s="358"/>
      <c r="KR519" s="358"/>
      <c r="KS519" s="358"/>
      <c r="KT519" s="358"/>
      <c r="KU519" s="358"/>
      <c r="KV519" s="358"/>
      <c r="KW519" s="358"/>
      <c r="KX519" s="358"/>
      <c r="KY519" s="358"/>
      <c r="KZ519" s="358"/>
      <c r="LA519" s="358"/>
      <c r="LB519" s="358"/>
      <c r="LC519" s="358"/>
      <c r="LD519" s="358"/>
      <c r="LE519" s="358"/>
      <c r="LF519" s="358"/>
      <c r="LG519" s="358"/>
      <c r="LH519" s="358"/>
      <c r="LI519" s="358"/>
      <c r="LJ519" s="358"/>
      <c r="LK519" s="358"/>
      <c r="LL519" s="358"/>
      <c r="LM519" s="358"/>
      <c r="LN519" s="358"/>
      <c r="LO519" s="358"/>
      <c r="LP519" s="358"/>
      <c r="LQ519" s="358"/>
      <c r="LR519" s="358"/>
      <c r="LS519" s="358"/>
      <c r="LT519" s="358"/>
      <c r="LU519" s="358"/>
      <c r="LV519" s="358"/>
      <c r="LW519" s="358"/>
      <c r="LX519" s="358"/>
      <c r="LY519" s="358"/>
      <c r="LZ519" s="358"/>
      <c r="MA519" s="358"/>
      <c r="MB519" s="358"/>
      <c r="MC519" s="358"/>
      <c r="MD519" s="358"/>
      <c r="ME519" s="358"/>
      <c r="MF519" s="358"/>
      <c r="MG519" s="358"/>
      <c r="MH519" s="358"/>
      <c r="MI519" s="358"/>
      <c r="MJ519" s="358"/>
      <c r="MK519" s="358"/>
      <c r="ML519" s="358"/>
      <c r="MM519" s="358"/>
      <c r="MN519" s="358"/>
      <c r="MO519" s="358"/>
      <c r="MP519" s="358"/>
      <c r="MQ519" s="358"/>
      <c r="MR519" s="358"/>
      <c r="MS519" s="358"/>
      <c r="MT519" s="358"/>
      <c r="MU519" s="358"/>
      <c r="MV519" s="358"/>
      <c r="MW519" s="358"/>
      <c r="MX519" s="358"/>
      <c r="MY519" s="358"/>
      <c r="MZ519" s="358"/>
      <c r="NA519" s="358"/>
      <c r="NB519" s="358"/>
      <c r="NC519" s="358"/>
      <c r="ND519" s="358"/>
      <c r="NE519" s="358"/>
      <c r="NF519" s="358"/>
      <c r="NG519" s="358"/>
      <c r="NH519" s="358"/>
      <c r="NI519" s="358"/>
      <c r="NJ519" s="358"/>
      <c r="NK519" s="358"/>
      <c r="NL519" s="358"/>
      <c r="NM519" s="358"/>
      <c r="NN519" s="358"/>
      <c r="NO519" s="358"/>
      <c r="NP519" s="358"/>
      <c r="NQ519" s="358"/>
      <c r="NR519" s="358"/>
      <c r="NS519" s="358"/>
      <c r="NT519" s="358"/>
      <c r="NU519" s="358"/>
      <c r="NV519" s="358"/>
      <c r="NW519" s="358"/>
      <c r="NX519" s="358"/>
      <c r="NY519" s="358"/>
      <c r="NZ519" s="358"/>
      <c r="OA519" s="358"/>
      <c r="OB519" s="358"/>
      <c r="OC519" s="358"/>
      <c r="OD519" s="358"/>
      <c r="OE519" s="358"/>
      <c r="OF519" s="358"/>
      <c r="OG519" s="358"/>
      <c r="OH519" s="358"/>
      <c r="OI519" s="358"/>
      <c r="OJ519" s="358"/>
      <c r="OK519" s="358"/>
      <c r="OL519" s="358"/>
      <c r="OM519" s="358"/>
      <c r="ON519" s="358"/>
      <c r="OO519" s="358"/>
      <c r="OP519" s="358"/>
      <c r="OQ519" s="358"/>
      <c r="OR519" s="358"/>
      <c r="OS519" s="358"/>
      <c r="OT519" s="358"/>
      <c r="OU519" s="358"/>
      <c r="OV519" s="358"/>
      <c r="OW519" s="358"/>
      <c r="OX519" s="358"/>
      <c r="OY519" s="358"/>
      <c r="OZ519" s="358"/>
      <c r="PA519" s="358"/>
      <c r="PB519" s="358"/>
      <c r="PC519" s="358"/>
      <c r="PD519" s="358"/>
      <c r="PE519" s="358"/>
      <c r="PF519" s="358"/>
      <c r="PG519" s="358"/>
      <c r="PH519" s="358"/>
      <c r="PI519" s="358"/>
      <c r="PJ519" s="358"/>
      <c r="PK519" s="358"/>
      <c r="PL519" s="358"/>
      <c r="PM519" s="358"/>
      <c r="PN519" s="358"/>
      <c r="PO519" s="358"/>
      <c r="PP519" s="358"/>
      <c r="PQ519" s="358"/>
      <c r="PR519" s="358"/>
      <c r="PS519" s="358"/>
      <c r="PT519" s="358"/>
      <c r="PU519" s="358"/>
      <c r="PV519" s="358"/>
      <c r="PW519" s="358"/>
      <c r="PX519" s="358"/>
      <c r="PY519" s="358"/>
      <c r="PZ519" s="358"/>
      <c r="QA519" s="358"/>
      <c r="QB519" s="358"/>
      <c r="QC519" s="358"/>
      <c r="QD519" s="358"/>
      <c r="QE519" s="358"/>
      <c r="QF519" s="358"/>
      <c r="QG519" s="358"/>
      <c r="QH519" s="358"/>
      <c r="QI519" s="358"/>
      <c r="QJ519" s="358"/>
      <c r="QK519" s="358"/>
      <c r="QL519" s="358"/>
      <c r="QM519" s="358"/>
      <c r="QN519" s="358"/>
      <c r="QO519" s="358"/>
      <c r="QP519" s="358"/>
      <c r="QQ519" s="358"/>
      <c r="QR519" s="358"/>
      <c r="QS519" s="358"/>
      <c r="QT519" s="358"/>
      <c r="QU519" s="358"/>
      <c r="QV519" s="358"/>
      <c r="QW519" s="358"/>
      <c r="QX519" s="358"/>
      <c r="QY519" s="358"/>
      <c r="QZ519" s="358"/>
      <c r="RA519" s="358"/>
      <c r="RB519" s="358"/>
      <c r="RC519" s="358"/>
      <c r="RD519" s="358"/>
      <c r="RE519" s="358"/>
      <c r="RF519" s="358"/>
      <c r="RG519" s="358"/>
      <c r="RH519" s="358"/>
      <c r="RI519" s="358"/>
      <c r="RJ519" s="358"/>
      <c r="RK519" s="358"/>
      <c r="RL519" s="358"/>
      <c r="RM519" s="358"/>
      <c r="RN519" s="358"/>
      <c r="RO519" s="358"/>
      <c r="RP519" s="358"/>
      <c r="RQ519" s="358"/>
      <c r="RR519" s="358"/>
      <c r="RS519" s="358"/>
      <c r="RT519" s="358"/>
      <c r="RU519" s="358"/>
      <c r="RV519" s="358"/>
      <c r="RW519" s="358"/>
      <c r="RX519" s="358"/>
      <c r="RY519" s="358"/>
      <c r="RZ519" s="358"/>
      <c r="SA519" s="358"/>
      <c r="SB519" s="358"/>
      <c r="SC519" s="358"/>
      <c r="SD519" s="358"/>
      <c r="SE519" s="358"/>
      <c r="SF519" s="358"/>
      <c r="SG519" s="358"/>
      <c r="SH519" s="358"/>
      <c r="SI519" s="358"/>
      <c r="SJ519" s="358"/>
      <c r="SK519" s="358"/>
      <c r="SL519" s="358"/>
      <c r="SM519" s="358"/>
      <c r="SN519" s="358"/>
      <c r="SO519" s="358"/>
      <c r="SP519" s="358"/>
      <c r="SQ519" s="358"/>
      <c r="SR519" s="358"/>
      <c r="SS519" s="358"/>
      <c r="ST519" s="358"/>
      <c r="SU519" s="358"/>
      <c r="SV519" s="358"/>
      <c r="SW519" s="358"/>
      <c r="SX519" s="358"/>
      <c r="SY519" s="358"/>
      <c r="SZ519" s="358"/>
      <c r="TA519" s="358"/>
      <c r="TB519" s="358"/>
      <c r="TC519" s="358"/>
      <c r="TD519" s="358"/>
      <c r="TE519" s="358"/>
      <c r="TF519" s="358"/>
      <c r="TG519" s="358"/>
      <c r="TH519" s="358"/>
      <c r="TI519" s="358"/>
      <c r="TJ519" s="358"/>
      <c r="TK519" s="358"/>
      <c r="TL519" s="358"/>
      <c r="TM519" s="358"/>
      <c r="TN519" s="358"/>
      <c r="TO519" s="358"/>
      <c r="TP519" s="358"/>
      <c r="TQ519" s="358"/>
      <c r="TR519" s="358"/>
      <c r="TS519" s="358"/>
      <c r="TT519" s="358"/>
      <c r="TU519" s="358"/>
      <c r="TV519" s="358"/>
      <c r="TW519" s="358"/>
      <c r="TX519" s="358"/>
      <c r="TY519" s="358"/>
      <c r="TZ519" s="358"/>
      <c r="UA519" s="358"/>
      <c r="UB519" s="358"/>
      <c r="UC519" s="358"/>
      <c r="UD519" s="358"/>
      <c r="UE519" s="358"/>
      <c r="UF519" s="358"/>
      <c r="UG519" s="358"/>
      <c r="UH519" s="358"/>
      <c r="UI519" s="358"/>
      <c r="UJ519" s="358"/>
      <c r="UK519" s="358"/>
      <c r="UL519" s="358"/>
      <c r="UM519" s="358"/>
      <c r="UN519" s="358"/>
      <c r="UO519" s="358"/>
      <c r="UP519" s="358"/>
      <c r="UQ519" s="358"/>
      <c r="UR519" s="358"/>
      <c r="US519" s="358"/>
      <c r="UT519" s="358"/>
      <c r="UU519" s="358"/>
      <c r="UV519" s="358"/>
      <c r="UW519" s="358"/>
      <c r="UX519" s="358"/>
      <c r="UY519" s="358"/>
      <c r="UZ519" s="358"/>
      <c r="VA519" s="358"/>
      <c r="VB519" s="358"/>
      <c r="VC519" s="358"/>
      <c r="VD519" s="358"/>
      <c r="VE519" s="358"/>
      <c r="VF519" s="358"/>
      <c r="VG519" s="358"/>
      <c r="VH519" s="358"/>
      <c r="VI519" s="358"/>
      <c r="VJ519" s="358"/>
      <c r="VK519" s="358"/>
      <c r="VL519" s="358"/>
      <c r="VM519" s="358"/>
      <c r="VN519" s="358"/>
      <c r="VO519" s="358"/>
      <c r="VP519" s="358"/>
      <c r="VQ519" s="358"/>
      <c r="VR519" s="358"/>
      <c r="VS519" s="358"/>
      <c r="VT519" s="358"/>
      <c r="VU519" s="358"/>
      <c r="VV519" s="358"/>
      <c r="VW519" s="358"/>
      <c r="VX519" s="358"/>
      <c r="VY519" s="358"/>
      <c r="VZ519" s="358"/>
      <c r="WA519" s="358"/>
      <c r="WB519" s="358"/>
      <c r="WC519" s="358"/>
      <c r="WD519" s="358"/>
      <c r="WE519" s="358"/>
      <c r="WF519" s="358"/>
      <c r="WG519" s="358"/>
      <c r="WH519" s="358"/>
    </row>
    <row r="520" spans="1:606" s="357" customFormat="1" ht="109.5" customHeight="1">
      <c r="A520" s="359"/>
      <c r="B520" s="235"/>
      <c r="C520" s="84"/>
      <c r="D520" s="181"/>
      <c r="E520" s="89" t="s">
        <v>907</v>
      </c>
      <c r="F520" s="899" t="s">
        <v>913</v>
      </c>
      <c r="G520" s="921">
        <v>43831</v>
      </c>
      <c r="H520" s="916" t="s">
        <v>114</v>
      </c>
      <c r="I520" s="603" t="s">
        <v>0</v>
      </c>
      <c r="J520" s="603" t="s">
        <v>16</v>
      </c>
      <c r="K520" s="608" t="s">
        <v>911</v>
      </c>
      <c r="L520" s="603" t="s">
        <v>5</v>
      </c>
      <c r="M520" s="604"/>
      <c r="N520" s="604"/>
      <c r="O520" s="604">
        <v>2200000</v>
      </c>
      <c r="P520" s="605">
        <v>0</v>
      </c>
      <c r="Q520" s="606">
        <v>0</v>
      </c>
      <c r="R520" s="606">
        <v>0</v>
      </c>
      <c r="S520" s="364">
        <v>3</v>
      </c>
      <c r="BF520" s="358"/>
      <c r="BG520" s="358"/>
      <c r="BH520" s="358"/>
      <c r="BI520" s="358"/>
      <c r="BJ520" s="358"/>
      <c r="BK520" s="358"/>
      <c r="BL520" s="358"/>
      <c r="BM520" s="358"/>
      <c r="BN520" s="358"/>
      <c r="BO520" s="358"/>
      <c r="BP520" s="358"/>
      <c r="BQ520" s="358"/>
      <c r="BR520" s="358"/>
      <c r="BS520" s="358"/>
      <c r="BT520" s="358"/>
      <c r="BU520" s="358"/>
      <c r="BV520" s="358"/>
      <c r="BW520" s="358"/>
      <c r="BX520" s="358"/>
      <c r="BY520" s="358"/>
      <c r="BZ520" s="358"/>
      <c r="CA520" s="358"/>
      <c r="CB520" s="358"/>
      <c r="CC520" s="358"/>
      <c r="CD520" s="358"/>
      <c r="CE520" s="358"/>
      <c r="CF520" s="358"/>
      <c r="CG520" s="358"/>
      <c r="CH520" s="358"/>
      <c r="CI520" s="358"/>
      <c r="CJ520" s="358"/>
      <c r="CK520" s="358"/>
      <c r="CL520" s="358"/>
      <c r="CM520" s="358"/>
      <c r="CN520" s="358"/>
      <c r="CO520" s="358"/>
      <c r="CP520" s="358"/>
      <c r="CQ520" s="358"/>
      <c r="CR520" s="358"/>
      <c r="CS520" s="358"/>
      <c r="CT520" s="358"/>
      <c r="CU520" s="358"/>
      <c r="CV520" s="358"/>
      <c r="CW520" s="358"/>
      <c r="CX520" s="358"/>
      <c r="CY520" s="358"/>
      <c r="CZ520" s="358"/>
      <c r="DA520" s="358"/>
      <c r="DB520" s="358"/>
      <c r="DC520" s="358"/>
      <c r="DD520" s="358"/>
      <c r="DE520" s="358"/>
      <c r="DF520" s="358"/>
      <c r="DG520" s="358"/>
      <c r="DH520" s="358"/>
      <c r="DI520" s="358"/>
      <c r="DJ520" s="358"/>
      <c r="DK520" s="358"/>
      <c r="DL520" s="358"/>
      <c r="DM520" s="358"/>
      <c r="DN520" s="358"/>
      <c r="DO520" s="358"/>
      <c r="DP520" s="358"/>
      <c r="DQ520" s="358"/>
      <c r="DR520" s="358"/>
      <c r="DS520" s="358"/>
      <c r="DT520" s="358"/>
      <c r="DU520" s="358"/>
      <c r="DV520" s="358"/>
      <c r="DW520" s="358"/>
      <c r="DX520" s="358"/>
      <c r="DY520" s="358"/>
      <c r="DZ520" s="358"/>
      <c r="EA520" s="358"/>
      <c r="EB520" s="358"/>
      <c r="EC520" s="358"/>
      <c r="ED520" s="358"/>
      <c r="EE520" s="358"/>
      <c r="EF520" s="358"/>
      <c r="EG520" s="358"/>
      <c r="EH520" s="358"/>
      <c r="EI520" s="358"/>
      <c r="EJ520" s="358"/>
      <c r="EK520" s="358"/>
      <c r="EL520" s="358"/>
      <c r="EM520" s="358"/>
      <c r="EN520" s="358"/>
      <c r="EO520" s="358"/>
      <c r="EP520" s="358"/>
      <c r="EQ520" s="358"/>
      <c r="ER520" s="358"/>
      <c r="ES520" s="358"/>
      <c r="ET520" s="358"/>
      <c r="EU520" s="358"/>
      <c r="EV520" s="358"/>
      <c r="EW520" s="358"/>
      <c r="EX520" s="358"/>
      <c r="EY520" s="358"/>
      <c r="EZ520" s="358"/>
      <c r="FA520" s="358"/>
      <c r="FB520" s="358"/>
      <c r="FC520" s="358"/>
      <c r="FD520" s="358"/>
      <c r="FE520" s="358"/>
      <c r="FF520" s="358"/>
      <c r="FG520" s="358"/>
      <c r="FH520" s="358"/>
      <c r="FI520" s="358"/>
      <c r="FJ520" s="358"/>
      <c r="FK520" s="358"/>
      <c r="FL520" s="358"/>
      <c r="FM520" s="358"/>
      <c r="FN520" s="358"/>
      <c r="FO520" s="358"/>
      <c r="FP520" s="358"/>
      <c r="FQ520" s="358"/>
      <c r="FR520" s="358"/>
      <c r="FS520" s="358"/>
      <c r="FT520" s="358"/>
      <c r="FU520" s="358"/>
      <c r="FV520" s="358"/>
      <c r="FW520" s="358"/>
      <c r="FX520" s="358"/>
      <c r="FY520" s="358"/>
      <c r="FZ520" s="358"/>
      <c r="GA520" s="358"/>
      <c r="GB520" s="358"/>
      <c r="GC520" s="358"/>
      <c r="GD520" s="358"/>
      <c r="GE520" s="358"/>
      <c r="GF520" s="358"/>
      <c r="GG520" s="358"/>
      <c r="GH520" s="358"/>
      <c r="GI520" s="358"/>
      <c r="GJ520" s="358"/>
      <c r="GK520" s="358"/>
      <c r="GL520" s="358"/>
      <c r="GM520" s="358"/>
      <c r="GN520" s="358"/>
      <c r="GO520" s="358"/>
      <c r="GP520" s="358"/>
      <c r="GQ520" s="358"/>
      <c r="GR520" s="358"/>
      <c r="GS520" s="358"/>
      <c r="GT520" s="358"/>
      <c r="GU520" s="358"/>
      <c r="GV520" s="358"/>
      <c r="GW520" s="358"/>
      <c r="GX520" s="358"/>
      <c r="GY520" s="358"/>
      <c r="GZ520" s="358"/>
      <c r="HA520" s="358"/>
      <c r="HB520" s="358"/>
      <c r="HC520" s="358"/>
      <c r="HD520" s="358"/>
      <c r="HE520" s="358"/>
      <c r="HF520" s="358"/>
      <c r="HG520" s="358"/>
      <c r="HH520" s="358"/>
      <c r="HI520" s="358"/>
      <c r="HJ520" s="358"/>
      <c r="HK520" s="358"/>
      <c r="HL520" s="358"/>
      <c r="HM520" s="358"/>
      <c r="HN520" s="358"/>
      <c r="HO520" s="358"/>
      <c r="HP520" s="358"/>
      <c r="HQ520" s="358"/>
      <c r="HR520" s="358"/>
      <c r="HS520" s="358"/>
      <c r="HT520" s="358"/>
      <c r="HU520" s="358"/>
      <c r="HV520" s="358"/>
      <c r="HW520" s="358"/>
      <c r="HX520" s="358"/>
      <c r="HY520" s="358"/>
      <c r="HZ520" s="358"/>
      <c r="IA520" s="358"/>
      <c r="IB520" s="358"/>
      <c r="IC520" s="358"/>
      <c r="ID520" s="358"/>
      <c r="IE520" s="358"/>
      <c r="IF520" s="358"/>
      <c r="IG520" s="358"/>
      <c r="IH520" s="358"/>
      <c r="II520" s="358"/>
      <c r="IJ520" s="358"/>
      <c r="IK520" s="358"/>
      <c r="IL520" s="358"/>
      <c r="IM520" s="358"/>
      <c r="IN520" s="358"/>
      <c r="IO520" s="358"/>
      <c r="IP520" s="358"/>
      <c r="IQ520" s="358"/>
      <c r="IR520" s="358"/>
      <c r="IS520" s="358"/>
      <c r="IT520" s="358"/>
      <c r="IU520" s="358"/>
      <c r="IV520" s="358"/>
      <c r="IW520" s="358"/>
      <c r="IX520" s="358"/>
      <c r="IY520" s="358"/>
      <c r="IZ520" s="358"/>
      <c r="JA520" s="358"/>
      <c r="JB520" s="358"/>
      <c r="JC520" s="358"/>
      <c r="JD520" s="358"/>
      <c r="JE520" s="358"/>
      <c r="JF520" s="358"/>
      <c r="JG520" s="358"/>
      <c r="JH520" s="358"/>
      <c r="JI520" s="358"/>
      <c r="JJ520" s="358"/>
      <c r="JK520" s="358"/>
      <c r="JL520" s="358"/>
      <c r="JM520" s="358"/>
      <c r="JN520" s="358"/>
      <c r="JO520" s="358"/>
      <c r="JP520" s="358"/>
      <c r="JQ520" s="358"/>
      <c r="JR520" s="358"/>
      <c r="JS520" s="358"/>
      <c r="JT520" s="358"/>
      <c r="JU520" s="358"/>
      <c r="JV520" s="358"/>
      <c r="JW520" s="358"/>
      <c r="JX520" s="358"/>
      <c r="JY520" s="358"/>
      <c r="JZ520" s="358"/>
      <c r="KA520" s="358"/>
      <c r="KB520" s="358"/>
      <c r="KC520" s="358"/>
      <c r="KD520" s="358"/>
      <c r="KE520" s="358"/>
      <c r="KF520" s="358"/>
      <c r="KG520" s="358"/>
      <c r="KH520" s="358"/>
      <c r="KI520" s="358"/>
      <c r="KJ520" s="358"/>
      <c r="KK520" s="358"/>
      <c r="KL520" s="358"/>
      <c r="KM520" s="358"/>
      <c r="KN520" s="358"/>
      <c r="KO520" s="358"/>
      <c r="KP520" s="358"/>
      <c r="KQ520" s="358"/>
      <c r="KR520" s="358"/>
      <c r="KS520" s="358"/>
      <c r="KT520" s="358"/>
      <c r="KU520" s="358"/>
      <c r="KV520" s="358"/>
      <c r="KW520" s="358"/>
      <c r="KX520" s="358"/>
      <c r="KY520" s="358"/>
      <c r="KZ520" s="358"/>
      <c r="LA520" s="358"/>
      <c r="LB520" s="358"/>
      <c r="LC520" s="358"/>
      <c r="LD520" s="358"/>
      <c r="LE520" s="358"/>
      <c r="LF520" s="358"/>
      <c r="LG520" s="358"/>
      <c r="LH520" s="358"/>
      <c r="LI520" s="358"/>
      <c r="LJ520" s="358"/>
      <c r="LK520" s="358"/>
      <c r="LL520" s="358"/>
      <c r="LM520" s="358"/>
      <c r="LN520" s="358"/>
      <c r="LO520" s="358"/>
      <c r="LP520" s="358"/>
      <c r="LQ520" s="358"/>
      <c r="LR520" s="358"/>
      <c r="LS520" s="358"/>
      <c r="LT520" s="358"/>
      <c r="LU520" s="358"/>
      <c r="LV520" s="358"/>
      <c r="LW520" s="358"/>
      <c r="LX520" s="358"/>
      <c r="LY520" s="358"/>
      <c r="LZ520" s="358"/>
      <c r="MA520" s="358"/>
      <c r="MB520" s="358"/>
      <c r="MC520" s="358"/>
      <c r="MD520" s="358"/>
      <c r="ME520" s="358"/>
      <c r="MF520" s="358"/>
      <c r="MG520" s="358"/>
      <c r="MH520" s="358"/>
      <c r="MI520" s="358"/>
      <c r="MJ520" s="358"/>
      <c r="MK520" s="358"/>
      <c r="ML520" s="358"/>
      <c r="MM520" s="358"/>
      <c r="MN520" s="358"/>
      <c r="MO520" s="358"/>
      <c r="MP520" s="358"/>
      <c r="MQ520" s="358"/>
      <c r="MR520" s="358"/>
      <c r="MS520" s="358"/>
      <c r="MT520" s="358"/>
      <c r="MU520" s="358"/>
      <c r="MV520" s="358"/>
      <c r="MW520" s="358"/>
      <c r="MX520" s="358"/>
      <c r="MY520" s="358"/>
      <c r="MZ520" s="358"/>
      <c r="NA520" s="358"/>
      <c r="NB520" s="358"/>
      <c r="NC520" s="358"/>
      <c r="ND520" s="358"/>
      <c r="NE520" s="358"/>
      <c r="NF520" s="358"/>
      <c r="NG520" s="358"/>
      <c r="NH520" s="358"/>
      <c r="NI520" s="358"/>
      <c r="NJ520" s="358"/>
      <c r="NK520" s="358"/>
      <c r="NL520" s="358"/>
      <c r="NM520" s="358"/>
      <c r="NN520" s="358"/>
      <c r="NO520" s="358"/>
      <c r="NP520" s="358"/>
      <c r="NQ520" s="358"/>
      <c r="NR520" s="358"/>
      <c r="NS520" s="358"/>
      <c r="NT520" s="358"/>
      <c r="NU520" s="358"/>
      <c r="NV520" s="358"/>
      <c r="NW520" s="358"/>
      <c r="NX520" s="358"/>
      <c r="NY520" s="358"/>
      <c r="NZ520" s="358"/>
      <c r="OA520" s="358"/>
      <c r="OB520" s="358"/>
      <c r="OC520" s="358"/>
      <c r="OD520" s="358"/>
      <c r="OE520" s="358"/>
      <c r="OF520" s="358"/>
      <c r="OG520" s="358"/>
      <c r="OH520" s="358"/>
      <c r="OI520" s="358"/>
      <c r="OJ520" s="358"/>
      <c r="OK520" s="358"/>
      <c r="OL520" s="358"/>
      <c r="OM520" s="358"/>
      <c r="ON520" s="358"/>
      <c r="OO520" s="358"/>
      <c r="OP520" s="358"/>
      <c r="OQ520" s="358"/>
      <c r="OR520" s="358"/>
      <c r="OS520" s="358"/>
      <c r="OT520" s="358"/>
      <c r="OU520" s="358"/>
      <c r="OV520" s="358"/>
      <c r="OW520" s="358"/>
      <c r="OX520" s="358"/>
      <c r="OY520" s="358"/>
      <c r="OZ520" s="358"/>
      <c r="PA520" s="358"/>
      <c r="PB520" s="358"/>
      <c r="PC520" s="358"/>
      <c r="PD520" s="358"/>
      <c r="PE520" s="358"/>
      <c r="PF520" s="358"/>
      <c r="PG520" s="358"/>
      <c r="PH520" s="358"/>
      <c r="PI520" s="358"/>
      <c r="PJ520" s="358"/>
      <c r="PK520" s="358"/>
      <c r="PL520" s="358"/>
      <c r="PM520" s="358"/>
      <c r="PN520" s="358"/>
      <c r="PO520" s="358"/>
      <c r="PP520" s="358"/>
      <c r="PQ520" s="358"/>
      <c r="PR520" s="358"/>
      <c r="PS520" s="358"/>
      <c r="PT520" s="358"/>
      <c r="PU520" s="358"/>
      <c r="PV520" s="358"/>
      <c r="PW520" s="358"/>
      <c r="PX520" s="358"/>
      <c r="PY520" s="358"/>
      <c r="PZ520" s="358"/>
      <c r="QA520" s="358"/>
      <c r="QB520" s="358"/>
      <c r="QC520" s="358"/>
      <c r="QD520" s="358"/>
      <c r="QE520" s="358"/>
      <c r="QF520" s="358"/>
      <c r="QG520" s="358"/>
      <c r="QH520" s="358"/>
      <c r="QI520" s="358"/>
      <c r="QJ520" s="358"/>
      <c r="QK520" s="358"/>
      <c r="QL520" s="358"/>
      <c r="QM520" s="358"/>
      <c r="QN520" s="358"/>
      <c r="QO520" s="358"/>
      <c r="QP520" s="358"/>
      <c r="QQ520" s="358"/>
      <c r="QR520" s="358"/>
      <c r="QS520" s="358"/>
      <c r="QT520" s="358"/>
      <c r="QU520" s="358"/>
      <c r="QV520" s="358"/>
      <c r="QW520" s="358"/>
      <c r="QX520" s="358"/>
      <c r="QY520" s="358"/>
      <c r="QZ520" s="358"/>
      <c r="RA520" s="358"/>
      <c r="RB520" s="358"/>
      <c r="RC520" s="358"/>
      <c r="RD520" s="358"/>
      <c r="RE520" s="358"/>
      <c r="RF520" s="358"/>
      <c r="RG520" s="358"/>
      <c r="RH520" s="358"/>
      <c r="RI520" s="358"/>
      <c r="RJ520" s="358"/>
      <c r="RK520" s="358"/>
      <c r="RL520" s="358"/>
      <c r="RM520" s="358"/>
      <c r="RN520" s="358"/>
      <c r="RO520" s="358"/>
      <c r="RP520" s="358"/>
      <c r="RQ520" s="358"/>
      <c r="RR520" s="358"/>
      <c r="RS520" s="358"/>
      <c r="RT520" s="358"/>
      <c r="RU520" s="358"/>
      <c r="RV520" s="358"/>
      <c r="RW520" s="358"/>
      <c r="RX520" s="358"/>
      <c r="RY520" s="358"/>
      <c r="RZ520" s="358"/>
      <c r="SA520" s="358"/>
      <c r="SB520" s="358"/>
      <c r="SC520" s="358"/>
      <c r="SD520" s="358"/>
      <c r="SE520" s="358"/>
      <c r="SF520" s="358"/>
      <c r="SG520" s="358"/>
      <c r="SH520" s="358"/>
      <c r="SI520" s="358"/>
      <c r="SJ520" s="358"/>
      <c r="SK520" s="358"/>
      <c r="SL520" s="358"/>
      <c r="SM520" s="358"/>
      <c r="SN520" s="358"/>
      <c r="SO520" s="358"/>
      <c r="SP520" s="358"/>
      <c r="SQ520" s="358"/>
      <c r="SR520" s="358"/>
      <c r="SS520" s="358"/>
      <c r="ST520" s="358"/>
      <c r="SU520" s="358"/>
      <c r="SV520" s="358"/>
      <c r="SW520" s="358"/>
      <c r="SX520" s="358"/>
      <c r="SY520" s="358"/>
      <c r="SZ520" s="358"/>
      <c r="TA520" s="358"/>
      <c r="TB520" s="358"/>
      <c r="TC520" s="358"/>
      <c r="TD520" s="358"/>
      <c r="TE520" s="358"/>
      <c r="TF520" s="358"/>
      <c r="TG520" s="358"/>
      <c r="TH520" s="358"/>
      <c r="TI520" s="358"/>
      <c r="TJ520" s="358"/>
      <c r="TK520" s="358"/>
      <c r="TL520" s="358"/>
      <c r="TM520" s="358"/>
      <c r="TN520" s="358"/>
      <c r="TO520" s="358"/>
      <c r="TP520" s="358"/>
      <c r="TQ520" s="358"/>
      <c r="TR520" s="358"/>
      <c r="TS520" s="358"/>
      <c r="TT520" s="358"/>
      <c r="TU520" s="358"/>
      <c r="TV520" s="358"/>
      <c r="TW520" s="358"/>
      <c r="TX520" s="358"/>
      <c r="TY520" s="358"/>
      <c r="TZ520" s="358"/>
      <c r="UA520" s="358"/>
      <c r="UB520" s="358"/>
      <c r="UC520" s="358"/>
      <c r="UD520" s="358"/>
      <c r="UE520" s="358"/>
      <c r="UF520" s="358"/>
      <c r="UG520" s="358"/>
      <c r="UH520" s="358"/>
      <c r="UI520" s="358"/>
      <c r="UJ520" s="358"/>
      <c r="UK520" s="358"/>
      <c r="UL520" s="358"/>
      <c r="UM520" s="358"/>
      <c r="UN520" s="358"/>
      <c r="UO520" s="358"/>
      <c r="UP520" s="358"/>
      <c r="UQ520" s="358"/>
      <c r="UR520" s="358"/>
      <c r="US520" s="358"/>
      <c r="UT520" s="358"/>
      <c r="UU520" s="358"/>
      <c r="UV520" s="358"/>
      <c r="UW520" s="358"/>
      <c r="UX520" s="358"/>
      <c r="UY520" s="358"/>
      <c r="UZ520" s="358"/>
      <c r="VA520" s="358"/>
      <c r="VB520" s="358"/>
      <c r="VC520" s="358"/>
      <c r="VD520" s="358"/>
      <c r="VE520" s="358"/>
      <c r="VF520" s="358"/>
      <c r="VG520" s="358"/>
      <c r="VH520" s="358"/>
      <c r="VI520" s="358"/>
      <c r="VJ520" s="358"/>
      <c r="VK520" s="358"/>
      <c r="VL520" s="358"/>
      <c r="VM520" s="358"/>
      <c r="VN520" s="358"/>
      <c r="VO520" s="358"/>
      <c r="VP520" s="358"/>
      <c r="VQ520" s="358"/>
      <c r="VR520" s="358"/>
      <c r="VS520" s="358"/>
      <c r="VT520" s="358"/>
      <c r="VU520" s="358"/>
      <c r="VV520" s="358"/>
      <c r="VW520" s="358"/>
      <c r="VX520" s="358"/>
      <c r="VY520" s="358"/>
      <c r="VZ520" s="358"/>
      <c r="WA520" s="358"/>
      <c r="WB520" s="358"/>
      <c r="WC520" s="358"/>
      <c r="WD520" s="358"/>
      <c r="WE520" s="358"/>
      <c r="WF520" s="358"/>
      <c r="WG520" s="358"/>
      <c r="WH520" s="358"/>
    </row>
    <row r="521" spans="1:606" s="367" customFormat="1" ht="93.75" customHeight="1">
      <c r="A521" s="359"/>
      <c r="B521" s="233" t="s">
        <v>1106</v>
      </c>
      <c r="C521" s="266" t="s">
        <v>1107</v>
      </c>
      <c r="D521" s="471" t="s">
        <v>1108</v>
      </c>
      <c r="E521" s="224" t="s">
        <v>999</v>
      </c>
      <c r="F521" s="475" t="s">
        <v>113</v>
      </c>
      <c r="G521" s="894">
        <v>43466</v>
      </c>
      <c r="H521" s="894" t="s">
        <v>114</v>
      </c>
      <c r="I521" s="745" t="s">
        <v>0</v>
      </c>
      <c r="J521" s="603" t="s">
        <v>16</v>
      </c>
      <c r="K521" s="608" t="s">
        <v>1109</v>
      </c>
      <c r="L521" s="603" t="s">
        <v>54</v>
      </c>
      <c r="M521" s="602">
        <f>M523+M522</f>
        <v>1928000</v>
      </c>
      <c r="N521" s="602">
        <f t="shared" ref="N521:R521" si="69">N523+N522</f>
        <v>1928000</v>
      </c>
      <c r="O521" s="602">
        <f t="shared" si="69"/>
        <v>1532000</v>
      </c>
      <c r="P521" s="602">
        <f t="shared" si="69"/>
        <v>1532000</v>
      </c>
      <c r="Q521" s="602">
        <f t="shared" si="69"/>
        <v>1532000</v>
      </c>
      <c r="R521" s="602">
        <f t="shared" si="69"/>
        <v>1532000</v>
      </c>
      <c r="S521" s="463"/>
      <c r="T521" s="357"/>
      <c r="U521" s="357"/>
      <c r="V521" s="357"/>
      <c r="W521" s="357"/>
      <c r="X521" s="357"/>
      <c r="Y521" s="357"/>
      <c r="Z521" s="357"/>
      <c r="AA521" s="357"/>
      <c r="AB521" s="357"/>
      <c r="AC521" s="357"/>
      <c r="AD521" s="357"/>
      <c r="AE521" s="357"/>
      <c r="AF521" s="357"/>
      <c r="AG521" s="357"/>
      <c r="AH521" s="357"/>
      <c r="AI521" s="357"/>
      <c r="AJ521" s="357"/>
      <c r="AK521" s="357"/>
      <c r="AL521" s="357"/>
      <c r="AM521" s="357"/>
      <c r="AN521" s="357"/>
      <c r="AO521" s="357"/>
      <c r="AP521" s="357"/>
      <c r="AQ521" s="357"/>
      <c r="AR521" s="357"/>
      <c r="AS521" s="357"/>
      <c r="AT521" s="357"/>
      <c r="AU521" s="357"/>
      <c r="AV521" s="357"/>
      <c r="AW521" s="357"/>
      <c r="AX521" s="357"/>
      <c r="AY521" s="357"/>
      <c r="AZ521" s="357"/>
      <c r="BA521" s="357"/>
      <c r="BB521" s="357"/>
      <c r="BC521" s="357"/>
      <c r="BD521" s="357"/>
      <c r="BE521" s="357"/>
      <c r="BF521" s="358"/>
      <c r="BG521" s="358"/>
      <c r="BH521" s="358"/>
      <c r="BI521" s="358"/>
      <c r="BJ521" s="358"/>
      <c r="BK521" s="358"/>
      <c r="BL521" s="358"/>
      <c r="BM521" s="358"/>
      <c r="BN521" s="358"/>
      <c r="BO521" s="358"/>
      <c r="BP521" s="358"/>
      <c r="BQ521" s="358"/>
      <c r="BR521" s="358"/>
      <c r="BS521" s="358"/>
      <c r="BT521" s="358"/>
      <c r="BU521" s="358"/>
      <c r="BV521" s="358"/>
      <c r="BW521" s="358"/>
      <c r="BX521" s="358"/>
      <c r="BY521" s="358"/>
      <c r="BZ521" s="358"/>
      <c r="CA521" s="358"/>
      <c r="CB521" s="358"/>
      <c r="CC521" s="358"/>
      <c r="CD521" s="358"/>
      <c r="CE521" s="358"/>
      <c r="CF521" s="358"/>
      <c r="CG521" s="358"/>
      <c r="CH521" s="358"/>
      <c r="CI521" s="358"/>
      <c r="CJ521" s="358"/>
      <c r="CK521" s="358"/>
      <c r="CL521" s="358"/>
      <c r="CM521" s="358"/>
      <c r="CN521" s="358"/>
      <c r="CO521" s="358"/>
      <c r="CP521" s="358"/>
      <c r="CQ521" s="358"/>
      <c r="CR521" s="358"/>
      <c r="CS521" s="358"/>
      <c r="CT521" s="358"/>
      <c r="CU521" s="358"/>
      <c r="CV521" s="358"/>
      <c r="CW521" s="358"/>
      <c r="CX521" s="358"/>
      <c r="CY521" s="358"/>
      <c r="CZ521" s="358"/>
      <c r="DA521" s="358"/>
      <c r="DB521" s="358"/>
      <c r="DC521" s="358"/>
      <c r="DD521" s="358"/>
      <c r="DE521" s="358"/>
      <c r="DF521" s="358"/>
      <c r="DG521" s="358"/>
      <c r="DH521" s="358"/>
      <c r="DI521" s="358"/>
      <c r="DJ521" s="358"/>
      <c r="DK521" s="358"/>
      <c r="DL521" s="358"/>
      <c r="DM521" s="358"/>
      <c r="DN521" s="358"/>
      <c r="DO521" s="358"/>
      <c r="DP521" s="358"/>
      <c r="DQ521" s="358"/>
      <c r="DR521" s="358"/>
      <c r="DS521" s="358"/>
      <c r="DT521" s="358"/>
      <c r="DU521" s="358"/>
      <c r="DV521" s="358"/>
      <c r="DW521" s="358"/>
      <c r="DX521" s="358"/>
      <c r="DY521" s="358"/>
      <c r="DZ521" s="358"/>
      <c r="EA521" s="358"/>
      <c r="EB521" s="358"/>
      <c r="EC521" s="358"/>
      <c r="ED521" s="358"/>
      <c r="EE521" s="358"/>
      <c r="EF521" s="358"/>
      <c r="EG521" s="358"/>
      <c r="EH521" s="358"/>
      <c r="EI521" s="358"/>
      <c r="EJ521" s="358"/>
      <c r="EK521" s="358"/>
      <c r="EL521" s="358"/>
      <c r="EM521" s="358"/>
      <c r="EN521" s="358"/>
      <c r="EO521" s="358"/>
      <c r="EP521" s="358"/>
      <c r="EQ521" s="358"/>
      <c r="ER521" s="358"/>
      <c r="ES521" s="358"/>
      <c r="ET521" s="358"/>
      <c r="EU521" s="358"/>
      <c r="EV521" s="358"/>
      <c r="EW521" s="358"/>
      <c r="EX521" s="358"/>
      <c r="EY521" s="358"/>
      <c r="EZ521" s="358"/>
      <c r="FA521" s="358"/>
      <c r="FB521" s="358"/>
      <c r="FC521" s="358"/>
      <c r="FD521" s="358"/>
      <c r="FE521" s="358"/>
      <c r="FF521" s="358"/>
      <c r="FG521" s="358"/>
      <c r="FH521" s="358"/>
      <c r="FI521" s="358"/>
      <c r="FJ521" s="358"/>
      <c r="FK521" s="358"/>
      <c r="FL521" s="358"/>
      <c r="FM521" s="358"/>
      <c r="FN521" s="358"/>
      <c r="FO521" s="358"/>
      <c r="FP521" s="358"/>
      <c r="FQ521" s="358"/>
      <c r="FR521" s="358"/>
      <c r="FS521" s="358"/>
      <c r="FT521" s="358"/>
      <c r="FU521" s="358"/>
      <c r="FV521" s="358"/>
      <c r="FW521" s="358"/>
      <c r="FX521" s="358"/>
      <c r="FY521" s="358"/>
      <c r="FZ521" s="358"/>
      <c r="GA521" s="358"/>
      <c r="GB521" s="358"/>
      <c r="GC521" s="358"/>
      <c r="GD521" s="358"/>
      <c r="GE521" s="358"/>
      <c r="GF521" s="358"/>
      <c r="GG521" s="358"/>
      <c r="GH521" s="358"/>
      <c r="GI521" s="358"/>
      <c r="GJ521" s="358"/>
      <c r="GK521" s="358"/>
      <c r="GL521" s="358"/>
      <c r="GM521" s="358"/>
      <c r="GN521" s="358"/>
      <c r="GO521" s="358"/>
      <c r="GP521" s="358"/>
      <c r="GQ521" s="358"/>
      <c r="GR521" s="358"/>
      <c r="GS521" s="358"/>
      <c r="GT521" s="358"/>
      <c r="GU521" s="358"/>
      <c r="GV521" s="358"/>
      <c r="GW521" s="358"/>
      <c r="GX521" s="358"/>
      <c r="GY521" s="358"/>
      <c r="GZ521" s="358"/>
      <c r="HA521" s="358"/>
      <c r="HB521" s="358"/>
      <c r="HC521" s="358"/>
      <c r="HD521" s="358"/>
      <c r="HE521" s="358"/>
      <c r="HF521" s="358"/>
      <c r="HG521" s="358"/>
      <c r="HH521" s="358"/>
      <c r="HI521" s="358"/>
      <c r="HJ521" s="358"/>
      <c r="HK521" s="358"/>
      <c r="HL521" s="358"/>
      <c r="HM521" s="358"/>
      <c r="HN521" s="358"/>
      <c r="HO521" s="358"/>
      <c r="HP521" s="358"/>
      <c r="HQ521" s="358"/>
      <c r="HR521" s="358"/>
      <c r="HS521" s="358"/>
      <c r="HT521" s="358"/>
      <c r="HU521" s="358"/>
      <c r="HV521" s="358"/>
      <c r="HW521" s="358"/>
      <c r="HX521" s="358"/>
      <c r="HY521" s="358"/>
      <c r="HZ521" s="358"/>
      <c r="IA521" s="358"/>
      <c r="IB521" s="358"/>
      <c r="IC521" s="358"/>
      <c r="ID521" s="358"/>
      <c r="IE521" s="358"/>
      <c r="IF521" s="358"/>
      <c r="IG521" s="358"/>
      <c r="IH521" s="358"/>
      <c r="II521" s="358"/>
      <c r="IJ521" s="358"/>
      <c r="IK521" s="358"/>
      <c r="IL521" s="358"/>
      <c r="IM521" s="358"/>
      <c r="IN521" s="358"/>
      <c r="IO521" s="358"/>
      <c r="IP521" s="358"/>
      <c r="IQ521" s="358"/>
      <c r="IR521" s="358"/>
      <c r="IS521" s="358"/>
      <c r="IT521" s="358"/>
      <c r="IU521" s="358"/>
      <c r="IV521" s="358"/>
      <c r="IW521" s="358"/>
      <c r="IX521" s="358"/>
      <c r="IY521" s="358"/>
      <c r="IZ521" s="358"/>
      <c r="JA521" s="358"/>
      <c r="JB521" s="358"/>
      <c r="JC521" s="358"/>
      <c r="JD521" s="358"/>
      <c r="JE521" s="358"/>
      <c r="JF521" s="358"/>
      <c r="JG521" s="358"/>
      <c r="JH521" s="358"/>
      <c r="JI521" s="358"/>
      <c r="JJ521" s="358"/>
      <c r="JK521" s="358"/>
      <c r="JL521" s="358"/>
      <c r="JM521" s="358"/>
      <c r="JN521" s="358"/>
      <c r="JO521" s="358"/>
      <c r="JP521" s="358"/>
      <c r="JQ521" s="358"/>
      <c r="JR521" s="358"/>
      <c r="JS521" s="358"/>
      <c r="JT521" s="358"/>
      <c r="JU521" s="358"/>
      <c r="JV521" s="358"/>
      <c r="JW521" s="358"/>
      <c r="JX521" s="358"/>
      <c r="JY521" s="358"/>
      <c r="JZ521" s="358"/>
      <c r="KA521" s="358"/>
      <c r="KB521" s="358"/>
      <c r="KC521" s="358"/>
      <c r="KD521" s="358"/>
      <c r="KE521" s="358"/>
      <c r="KF521" s="358"/>
      <c r="KG521" s="358"/>
      <c r="KH521" s="358"/>
      <c r="KI521" s="358"/>
      <c r="KJ521" s="358"/>
      <c r="KK521" s="358"/>
      <c r="KL521" s="358"/>
      <c r="KM521" s="358"/>
      <c r="KN521" s="358"/>
      <c r="KO521" s="358"/>
      <c r="KP521" s="358"/>
      <c r="KQ521" s="358"/>
      <c r="KR521" s="358"/>
      <c r="KS521" s="358"/>
      <c r="KT521" s="358"/>
      <c r="KU521" s="358"/>
      <c r="KV521" s="358"/>
      <c r="KW521" s="358"/>
      <c r="KX521" s="358"/>
      <c r="KY521" s="358"/>
      <c r="KZ521" s="358"/>
      <c r="LA521" s="358"/>
      <c r="LB521" s="358"/>
      <c r="LC521" s="358"/>
      <c r="LD521" s="358"/>
      <c r="LE521" s="358"/>
      <c r="LF521" s="358"/>
      <c r="LG521" s="358"/>
      <c r="LH521" s="358"/>
      <c r="LI521" s="358"/>
      <c r="LJ521" s="358"/>
      <c r="LK521" s="358"/>
      <c r="LL521" s="358"/>
      <c r="LM521" s="358"/>
      <c r="LN521" s="358"/>
      <c r="LO521" s="358"/>
      <c r="LP521" s="358"/>
      <c r="LQ521" s="358"/>
      <c r="LR521" s="358"/>
      <c r="LS521" s="358"/>
      <c r="LT521" s="358"/>
      <c r="LU521" s="358"/>
      <c r="LV521" s="358"/>
      <c r="LW521" s="358"/>
      <c r="LX521" s="358"/>
      <c r="LY521" s="358"/>
      <c r="LZ521" s="358"/>
      <c r="MA521" s="358"/>
      <c r="MB521" s="358"/>
      <c r="MC521" s="358"/>
      <c r="MD521" s="358"/>
      <c r="ME521" s="358"/>
      <c r="MF521" s="358"/>
      <c r="MG521" s="358"/>
      <c r="MH521" s="358"/>
      <c r="MI521" s="358"/>
      <c r="MJ521" s="358"/>
      <c r="MK521" s="358"/>
      <c r="ML521" s="358"/>
      <c r="MM521" s="358"/>
      <c r="MN521" s="358"/>
      <c r="MO521" s="358"/>
      <c r="MP521" s="358"/>
      <c r="MQ521" s="358"/>
      <c r="MR521" s="358"/>
      <c r="MS521" s="358"/>
      <c r="MT521" s="358"/>
      <c r="MU521" s="358"/>
      <c r="MV521" s="358"/>
      <c r="MW521" s="358"/>
      <c r="MX521" s="358"/>
      <c r="MY521" s="358"/>
      <c r="MZ521" s="358"/>
      <c r="NA521" s="358"/>
      <c r="NB521" s="358"/>
      <c r="NC521" s="358"/>
      <c r="ND521" s="358"/>
      <c r="NE521" s="358"/>
      <c r="NF521" s="358"/>
      <c r="NG521" s="358"/>
      <c r="NH521" s="358"/>
      <c r="NI521" s="358"/>
      <c r="NJ521" s="358"/>
      <c r="NK521" s="358"/>
      <c r="NL521" s="358"/>
      <c r="NM521" s="358"/>
      <c r="NN521" s="358"/>
      <c r="NO521" s="358"/>
      <c r="NP521" s="358"/>
      <c r="NQ521" s="358"/>
      <c r="NR521" s="358"/>
      <c r="NS521" s="358"/>
      <c r="NT521" s="358"/>
      <c r="NU521" s="358"/>
      <c r="NV521" s="358"/>
      <c r="NW521" s="358"/>
      <c r="NX521" s="358"/>
      <c r="NY521" s="358"/>
      <c r="NZ521" s="358"/>
      <c r="OA521" s="358"/>
      <c r="OB521" s="358"/>
      <c r="OC521" s="358"/>
      <c r="OD521" s="358"/>
      <c r="OE521" s="358"/>
      <c r="OF521" s="358"/>
      <c r="OG521" s="358"/>
      <c r="OH521" s="358"/>
      <c r="OI521" s="358"/>
      <c r="OJ521" s="358"/>
      <c r="OK521" s="358"/>
      <c r="OL521" s="358"/>
      <c r="OM521" s="358"/>
      <c r="ON521" s="358"/>
      <c r="OO521" s="358"/>
      <c r="OP521" s="358"/>
      <c r="OQ521" s="358"/>
      <c r="OR521" s="358"/>
      <c r="OS521" s="358"/>
      <c r="OT521" s="358"/>
      <c r="OU521" s="358"/>
      <c r="OV521" s="358"/>
      <c r="OW521" s="358"/>
      <c r="OX521" s="358"/>
      <c r="OY521" s="358"/>
      <c r="OZ521" s="358"/>
      <c r="PA521" s="358"/>
      <c r="PB521" s="358"/>
      <c r="PC521" s="358"/>
      <c r="PD521" s="358"/>
      <c r="PE521" s="358"/>
      <c r="PF521" s="358"/>
      <c r="PG521" s="358"/>
      <c r="PH521" s="358"/>
      <c r="PI521" s="358"/>
      <c r="PJ521" s="358"/>
      <c r="PK521" s="358"/>
      <c r="PL521" s="358"/>
      <c r="PM521" s="358"/>
      <c r="PN521" s="358"/>
      <c r="PO521" s="358"/>
      <c r="PP521" s="358"/>
      <c r="PQ521" s="358"/>
      <c r="PR521" s="358"/>
      <c r="PS521" s="358"/>
      <c r="PT521" s="358"/>
      <c r="PU521" s="358"/>
      <c r="PV521" s="358"/>
      <c r="PW521" s="358"/>
      <c r="PX521" s="358"/>
      <c r="PY521" s="358"/>
      <c r="PZ521" s="358"/>
      <c r="QA521" s="358"/>
      <c r="QB521" s="358"/>
      <c r="QC521" s="358"/>
      <c r="QD521" s="358"/>
      <c r="QE521" s="358"/>
      <c r="QF521" s="358"/>
      <c r="QG521" s="358"/>
      <c r="QH521" s="358"/>
      <c r="QI521" s="358"/>
      <c r="QJ521" s="358"/>
      <c r="QK521" s="358"/>
      <c r="QL521" s="358"/>
      <c r="QM521" s="358"/>
      <c r="QN521" s="358"/>
      <c r="QO521" s="358"/>
      <c r="QP521" s="358"/>
      <c r="QQ521" s="358"/>
      <c r="QR521" s="358"/>
      <c r="QS521" s="358"/>
      <c r="QT521" s="358"/>
      <c r="QU521" s="358"/>
      <c r="QV521" s="358"/>
      <c r="QW521" s="358"/>
      <c r="QX521" s="358"/>
      <c r="QY521" s="358"/>
      <c r="QZ521" s="358"/>
      <c r="RA521" s="358"/>
      <c r="RB521" s="358"/>
      <c r="RC521" s="358"/>
      <c r="RD521" s="358"/>
      <c r="RE521" s="358"/>
      <c r="RF521" s="358"/>
      <c r="RG521" s="358"/>
      <c r="RH521" s="358"/>
      <c r="RI521" s="358"/>
      <c r="RJ521" s="358"/>
      <c r="RK521" s="358"/>
      <c r="RL521" s="358"/>
      <c r="RM521" s="358"/>
      <c r="RN521" s="358"/>
      <c r="RO521" s="358"/>
      <c r="RP521" s="358"/>
      <c r="RQ521" s="358"/>
      <c r="RR521" s="358"/>
      <c r="RS521" s="358"/>
      <c r="RT521" s="358"/>
      <c r="RU521" s="358"/>
      <c r="RV521" s="358"/>
      <c r="RW521" s="358"/>
      <c r="RX521" s="358"/>
      <c r="RY521" s="358"/>
      <c r="RZ521" s="358"/>
      <c r="SA521" s="358"/>
      <c r="SB521" s="358"/>
      <c r="SC521" s="358"/>
      <c r="SD521" s="358"/>
      <c r="SE521" s="358"/>
      <c r="SF521" s="358"/>
      <c r="SG521" s="358"/>
      <c r="SH521" s="358"/>
      <c r="SI521" s="358"/>
      <c r="SJ521" s="358"/>
      <c r="SK521" s="358"/>
      <c r="SL521" s="358"/>
      <c r="SM521" s="358"/>
      <c r="SN521" s="358"/>
      <c r="SO521" s="358"/>
      <c r="SP521" s="358"/>
      <c r="SQ521" s="358"/>
      <c r="SR521" s="358"/>
      <c r="SS521" s="358"/>
      <c r="ST521" s="358"/>
      <c r="SU521" s="358"/>
      <c r="SV521" s="358"/>
      <c r="SW521" s="358"/>
      <c r="SX521" s="358"/>
      <c r="SY521" s="358"/>
      <c r="SZ521" s="358"/>
      <c r="TA521" s="358"/>
      <c r="TB521" s="358"/>
      <c r="TC521" s="358"/>
      <c r="TD521" s="358"/>
      <c r="TE521" s="358"/>
      <c r="TF521" s="358"/>
      <c r="TG521" s="358"/>
      <c r="TH521" s="358"/>
      <c r="TI521" s="358"/>
      <c r="TJ521" s="358"/>
      <c r="TK521" s="358"/>
      <c r="TL521" s="358"/>
      <c r="TM521" s="358"/>
      <c r="TN521" s="358"/>
      <c r="TO521" s="358"/>
      <c r="TP521" s="358"/>
      <c r="TQ521" s="358"/>
      <c r="TR521" s="358"/>
      <c r="TS521" s="358"/>
      <c r="TT521" s="358"/>
      <c r="TU521" s="358"/>
      <c r="TV521" s="358"/>
      <c r="TW521" s="358"/>
      <c r="TX521" s="358"/>
      <c r="TY521" s="358"/>
      <c r="TZ521" s="358"/>
      <c r="UA521" s="358"/>
      <c r="UB521" s="358"/>
      <c r="UC521" s="358"/>
      <c r="UD521" s="358"/>
      <c r="UE521" s="358"/>
      <c r="UF521" s="358"/>
      <c r="UG521" s="358"/>
      <c r="UH521" s="358"/>
      <c r="UI521" s="358"/>
      <c r="UJ521" s="358"/>
      <c r="UK521" s="358"/>
      <c r="UL521" s="358"/>
      <c r="UM521" s="358"/>
      <c r="UN521" s="358"/>
      <c r="UO521" s="358"/>
      <c r="UP521" s="358"/>
      <c r="UQ521" s="358"/>
      <c r="UR521" s="358"/>
      <c r="US521" s="358"/>
      <c r="UT521" s="358"/>
      <c r="UU521" s="358"/>
      <c r="UV521" s="358"/>
      <c r="UW521" s="358"/>
      <c r="UX521" s="358"/>
      <c r="UY521" s="358"/>
      <c r="UZ521" s="358"/>
      <c r="VA521" s="358"/>
      <c r="VB521" s="358"/>
      <c r="VC521" s="358"/>
      <c r="VD521" s="358"/>
      <c r="VE521" s="358"/>
      <c r="VF521" s="358"/>
      <c r="VG521" s="358"/>
      <c r="VH521" s="358"/>
      <c r="VI521" s="358"/>
      <c r="VJ521" s="358"/>
      <c r="VK521" s="358"/>
      <c r="VL521" s="358"/>
      <c r="VM521" s="358"/>
      <c r="VN521" s="358"/>
      <c r="VO521" s="358"/>
      <c r="VP521" s="358"/>
      <c r="VQ521" s="358"/>
      <c r="VR521" s="358"/>
      <c r="VS521" s="358"/>
      <c r="VT521" s="358"/>
      <c r="VU521" s="358"/>
      <c r="VV521" s="358"/>
      <c r="VW521" s="358"/>
      <c r="VX521" s="358"/>
      <c r="VY521" s="358"/>
      <c r="VZ521" s="358"/>
      <c r="WA521" s="358"/>
      <c r="WB521" s="358"/>
      <c r="WC521" s="358"/>
      <c r="WD521" s="358"/>
      <c r="WE521" s="358"/>
      <c r="WF521" s="358"/>
      <c r="WG521" s="358"/>
      <c r="WH521" s="358"/>
    </row>
    <row r="522" spans="1:606" s="367" customFormat="1" ht="51" customHeight="1">
      <c r="A522" s="359"/>
      <c r="B522" s="234"/>
      <c r="C522" s="221"/>
      <c r="D522" s="180"/>
      <c r="E522" s="453"/>
      <c r="F522" s="473"/>
      <c r="G522" s="902"/>
      <c r="H522" s="902"/>
      <c r="I522" s="628" t="s">
        <v>0</v>
      </c>
      <c r="J522" s="608" t="s">
        <v>16</v>
      </c>
      <c r="K522" s="608" t="s">
        <v>1109</v>
      </c>
      <c r="L522" s="608" t="s">
        <v>6</v>
      </c>
      <c r="M522" s="604">
        <v>1150494.93</v>
      </c>
      <c r="N522" s="604">
        <v>1150494.93</v>
      </c>
      <c r="O522" s="604"/>
      <c r="P522" s="605"/>
      <c r="Q522" s="606"/>
      <c r="R522" s="606"/>
      <c r="S522" s="444">
        <v>3</v>
      </c>
      <c r="T522" s="357"/>
      <c r="U522" s="357"/>
      <c r="V522" s="357"/>
      <c r="W522" s="357"/>
      <c r="X522" s="357"/>
      <c r="Y522" s="357"/>
      <c r="Z522" s="357"/>
      <c r="AA522" s="357"/>
      <c r="AB522" s="357"/>
      <c r="AC522" s="357"/>
      <c r="AD522" s="357"/>
      <c r="AE522" s="357"/>
      <c r="AF522" s="357"/>
      <c r="AG522" s="357"/>
      <c r="AH522" s="357"/>
      <c r="AI522" s="357"/>
      <c r="AJ522" s="357"/>
      <c r="AK522" s="357"/>
      <c r="AL522" s="357"/>
      <c r="AM522" s="357"/>
      <c r="AN522" s="357"/>
      <c r="AO522" s="357"/>
      <c r="AP522" s="357"/>
      <c r="AQ522" s="357"/>
      <c r="AR522" s="357"/>
      <c r="AS522" s="357"/>
      <c r="AT522" s="357"/>
      <c r="AU522" s="357"/>
      <c r="AV522" s="357"/>
      <c r="AW522" s="357"/>
      <c r="AX522" s="357"/>
      <c r="AY522" s="357"/>
      <c r="AZ522" s="357"/>
      <c r="BA522" s="357"/>
      <c r="BB522" s="357"/>
      <c r="BC522" s="357"/>
      <c r="BD522" s="357"/>
      <c r="BE522" s="357"/>
      <c r="BF522" s="358"/>
      <c r="BG522" s="358"/>
      <c r="BH522" s="358"/>
      <c r="BI522" s="358"/>
      <c r="BJ522" s="358"/>
      <c r="BK522" s="358"/>
      <c r="BL522" s="358"/>
      <c r="BM522" s="358"/>
      <c r="BN522" s="358"/>
      <c r="BO522" s="358"/>
      <c r="BP522" s="358"/>
      <c r="BQ522" s="358"/>
      <c r="BR522" s="358"/>
      <c r="BS522" s="358"/>
      <c r="BT522" s="358"/>
      <c r="BU522" s="358"/>
      <c r="BV522" s="358"/>
      <c r="BW522" s="358"/>
      <c r="BX522" s="358"/>
      <c r="BY522" s="358"/>
      <c r="BZ522" s="358"/>
      <c r="CA522" s="358"/>
      <c r="CB522" s="358"/>
      <c r="CC522" s="358"/>
      <c r="CD522" s="358"/>
      <c r="CE522" s="358"/>
      <c r="CF522" s="358"/>
      <c r="CG522" s="358"/>
      <c r="CH522" s="358"/>
      <c r="CI522" s="358"/>
      <c r="CJ522" s="358"/>
      <c r="CK522" s="358"/>
      <c r="CL522" s="358"/>
      <c r="CM522" s="358"/>
      <c r="CN522" s="358"/>
      <c r="CO522" s="358"/>
      <c r="CP522" s="358"/>
      <c r="CQ522" s="358"/>
      <c r="CR522" s="358"/>
      <c r="CS522" s="358"/>
      <c r="CT522" s="358"/>
      <c r="CU522" s="358"/>
      <c r="CV522" s="358"/>
      <c r="CW522" s="358"/>
      <c r="CX522" s="358"/>
      <c r="CY522" s="358"/>
      <c r="CZ522" s="358"/>
      <c r="DA522" s="358"/>
      <c r="DB522" s="358"/>
      <c r="DC522" s="358"/>
      <c r="DD522" s="358"/>
      <c r="DE522" s="358"/>
      <c r="DF522" s="358"/>
      <c r="DG522" s="358"/>
      <c r="DH522" s="358"/>
      <c r="DI522" s="358"/>
      <c r="DJ522" s="358"/>
      <c r="DK522" s="358"/>
      <c r="DL522" s="358"/>
      <c r="DM522" s="358"/>
      <c r="DN522" s="358"/>
      <c r="DO522" s="358"/>
      <c r="DP522" s="358"/>
      <c r="DQ522" s="358"/>
      <c r="DR522" s="358"/>
      <c r="DS522" s="358"/>
      <c r="DT522" s="358"/>
      <c r="DU522" s="358"/>
      <c r="DV522" s="358"/>
      <c r="DW522" s="358"/>
      <c r="DX522" s="358"/>
      <c r="DY522" s="358"/>
      <c r="DZ522" s="358"/>
      <c r="EA522" s="358"/>
      <c r="EB522" s="358"/>
      <c r="EC522" s="358"/>
      <c r="ED522" s="358"/>
      <c r="EE522" s="358"/>
      <c r="EF522" s="358"/>
      <c r="EG522" s="358"/>
      <c r="EH522" s="358"/>
      <c r="EI522" s="358"/>
      <c r="EJ522" s="358"/>
      <c r="EK522" s="358"/>
      <c r="EL522" s="358"/>
      <c r="EM522" s="358"/>
      <c r="EN522" s="358"/>
      <c r="EO522" s="358"/>
      <c r="EP522" s="358"/>
      <c r="EQ522" s="358"/>
      <c r="ER522" s="358"/>
      <c r="ES522" s="358"/>
      <c r="ET522" s="358"/>
      <c r="EU522" s="358"/>
      <c r="EV522" s="358"/>
      <c r="EW522" s="358"/>
      <c r="EX522" s="358"/>
      <c r="EY522" s="358"/>
      <c r="EZ522" s="358"/>
      <c r="FA522" s="358"/>
      <c r="FB522" s="358"/>
      <c r="FC522" s="358"/>
      <c r="FD522" s="358"/>
      <c r="FE522" s="358"/>
      <c r="FF522" s="358"/>
      <c r="FG522" s="358"/>
      <c r="FH522" s="358"/>
      <c r="FI522" s="358"/>
      <c r="FJ522" s="358"/>
      <c r="FK522" s="358"/>
      <c r="FL522" s="358"/>
      <c r="FM522" s="358"/>
      <c r="FN522" s="358"/>
      <c r="FO522" s="358"/>
      <c r="FP522" s="358"/>
      <c r="FQ522" s="358"/>
      <c r="FR522" s="358"/>
      <c r="FS522" s="358"/>
      <c r="FT522" s="358"/>
      <c r="FU522" s="358"/>
      <c r="FV522" s="358"/>
      <c r="FW522" s="358"/>
      <c r="FX522" s="358"/>
      <c r="FY522" s="358"/>
      <c r="FZ522" s="358"/>
      <c r="GA522" s="358"/>
      <c r="GB522" s="358"/>
      <c r="GC522" s="358"/>
      <c r="GD522" s="358"/>
      <c r="GE522" s="358"/>
      <c r="GF522" s="358"/>
      <c r="GG522" s="358"/>
      <c r="GH522" s="358"/>
      <c r="GI522" s="358"/>
      <c r="GJ522" s="358"/>
      <c r="GK522" s="358"/>
      <c r="GL522" s="358"/>
      <c r="GM522" s="358"/>
      <c r="GN522" s="358"/>
      <c r="GO522" s="358"/>
      <c r="GP522" s="358"/>
      <c r="GQ522" s="358"/>
      <c r="GR522" s="358"/>
      <c r="GS522" s="358"/>
      <c r="GT522" s="358"/>
      <c r="GU522" s="358"/>
      <c r="GV522" s="358"/>
      <c r="GW522" s="358"/>
      <c r="GX522" s="358"/>
      <c r="GY522" s="358"/>
      <c r="GZ522" s="358"/>
      <c r="HA522" s="358"/>
      <c r="HB522" s="358"/>
      <c r="HC522" s="358"/>
      <c r="HD522" s="358"/>
      <c r="HE522" s="358"/>
      <c r="HF522" s="358"/>
      <c r="HG522" s="358"/>
      <c r="HH522" s="358"/>
      <c r="HI522" s="358"/>
      <c r="HJ522" s="358"/>
      <c r="HK522" s="358"/>
      <c r="HL522" s="358"/>
      <c r="HM522" s="358"/>
      <c r="HN522" s="358"/>
      <c r="HO522" s="358"/>
      <c r="HP522" s="358"/>
      <c r="HQ522" s="358"/>
      <c r="HR522" s="358"/>
      <c r="HS522" s="358"/>
      <c r="HT522" s="358"/>
      <c r="HU522" s="358"/>
      <c r="HV522" s="358"/>
      <c r="HW522" s="358"/>
      <c r="HX522" s="358"/>
      <c r="HY522" s="358"/>
      <c r="HZ522" s="358"/>
      <c r="IA522" s="358"/>
      <c r="IB522" s="358"/>
      <c r="IC522" s="358"/>
      <c r="ID522" s="358"/>
      <c r="IE522" s="358"/>
      <c r="IF522" s="358"/>
      <c r="IG522" s="358"/>
      <c r="IH522" s="358"/>
      <c r="II522" s="358"/>
      <c r="IJ522" s="358"/>
      <c r="IK522" s="358"/>
      <c r="IL522" s="358"/>
      <c r="IM522" s="358"/>
      <c r="IN522" s="358"/>
      <c r="IO522" s="358"/>
      <c r="IP522" s="358"/>
      <c r="IQ522" s="358"/>
      <c r="IR522" s="358"/>
      <c r="IS522" s="358"/>
      <c r="IT522" s="358"/>
      <c r="IU522" s="358"/>
      <c r="IV522" s="358"/>
      <c r="IW522" s="358"/>
      <c r="IX522" s="358"/>
      <c r="IY522" s="358"/>
      <c r="IZ522" s="358"/>
      <c r="JA522" s="358"/>
      <c r="JB522" s="358"/>
      <c r="JC522" s="358"/>
      <c r="JD522" s="358"/>
      <c r="JE522" s="358"/>
      <c r="JF522" s="358"/>
      <c r="JG522" s="358"/>
      <c r="JH522" s="358"/>
      <c r="JI522" s="358"/>
      <c r="JJ522" s="358"/>
      <c r="JK522" s="358"/>
      <c r="JL522" s="358"/>
      <c r="JM522" s="358"/>
      <c r="JN522" s="358"/>
      <c r="JO522" s="358"/>
      <c r="JP522" s="358"/>
      <c r="JQ522" s="358"/>
      <c r="JR522" s="358"/>
      <c r="JS522" s="358"/>
      <c r="JT522" s="358"/>
      <c r="JU522" s="358"/>
      <c r="JV522" s="358"/>
      <c r="JW522" s="358"/>
      <c r="JX522" s="358"/>
      <c r="JY522" s="358"/>
      <c r="JZ522" s="358"/>
      <c r="KA522" s="358"/>
      <c r="KB522" s="358"/>
      <c r="KC522" s="358"/>
      <c r="KD522" s="358"/>
      <c r="KE522" s="358"/>
      <c r="KF522" s="358"/>
      <c r="KG522" s="358"/>
      <c r="KH522" s="358"/>
      <c r="KI522" s="358"/>
      <c r="KJ522" s="358"/>
      <c r="KK522" s="358"/>
      <c r="KL522" s="358"/>
      <c r="KM522" s="358"/>
      <c r="KN522" s="358"/>
      <c r="KO522" s="358"/>
      <c r="KP522" s="358"/>
      <c r="KQ522" s="358"/>
      <c r="KR522" s="358"/>
      <c r="KS522" s="358"/>
      <c r="KT522" s="358"/>
      <c r="KU522" s="358"/>
      <c r="KV522" s="358"/>
      <c r="KW522" s="358"/>
      <c r="KX522" s="358"/>
      <c r="KY522" s="358"/>
      <c r="KZ522" s="358"/>
      <c r="LA522" s="358"/>
      <c r="LB522" s="358"/>
      <c r="LC522" s="358"/>
      <c r="LD522" s="358"/>
      <c r="LE522" s="358"/>
      <c r="LF522" s="358"/>
      <c r="LG522" s="358"/>
      <c r="LH522" s="358"/>
      <c r="LI522" s="358"/>
      <c r="LJ522" s="358"/>
      <c r="LK522" s="358"/>
      <c r="LL522" s="358"/>
      <c r="LM522" s="358"/>
      <c r="LN522" s="358"/>
      <c r="LO522" s="358"/>
      <c r="LP522" s="358"/>
      <c r="LQ522" s="358"/>
      <c r="LR522" s="358"/>
      <c r="LS522" s="358"/>
      <c r="LT522" s="358"/>
      <c r="LU522" s="358"/>
      <c r="LV522" s="358"/>
      <c r="LW522" s="358"/>
      <c r="LX522" s="358"/>
      <c r="LY522" s="358"/>
      <c r="LZ522" s="358"/>
      <c r="MA522" s="358"/>
      <c r="MB522" s="358"/>
      <c r="MC522" s="358"/>
      <c r="MD522" s="358"/>
      <c r="ME522" s="358"/>
      <c r="MF522" s="358"/>
      <c r="MG522" s="358"/>
      <c r="MH522" s="358"/>
      <c r="MI522" s="358"/>
      <c r="MJ522" s="358"/>
      <c r="MK522" s="358"/>
      <c r="ML522" s="358"/>
      <c r="MM522" s="358"/>
      <c r="MN522" s="358"/>
      <c r="MO522" s="358"/>
      <c r="MP522" s="358"/>
      <c r="MQ522" s="358"/>
      <c r="MR522" s="358"/>
      <c r="MS522" s="358"/>
      <c r="MT522" s="358"/>
      <c r="MU522" s="358"/>
      <c r="MV522" s="358"/>
      <c r="MW522" s="358"/>
      <c r="MX522" s="358"/>
      <c r="MY522" s="358"/>
      <c r="MZ522" s="358"/>
      <c r="NA522" s="358"/>
      <c r="NB522" s="358"/>
      <c r="NC522" s="358"/>
      <c r="ND522" s="358"/>
      <c r="NE522" s="358"/>
      <c r="NF522" s="358"/>
      <c r="NG522" s="358"/>
      <c r="NH522" s="358"/>
      <c r="NI522" s="358"/>
      <c r="NJ522" s="358"/>
      <c r="NK522" s="358"/>
      <c r="NL522" s="358"/>
      <c r="NM522" s="358"/>
      <c r="NN522" s="358"/>
      <c r="NO522" s="358"/>
      <c r="NP522" s="358"/>
      <c r="NQ522" s="358"/>
      <c r="NR522" s="358"/>
      <c r="NS522" s="358"/>
      <c r="NT522" s="358"/>
      <c r="NU522" s="358"/>
      <c r="NV522" s="358"/>
      <c r="NW522" s="358"/>
      <c r="NX522" s="358"/>
      <c r="NY522" s="358"/>
      <c r="NZ522" s="358"/>
      <c r="OA522" s="358"/>
      <c r="OB522" s="358"/>
      <c r="OC522" s="358"/>
      <c r="OD522" s="358"/>
      <c r="OE522" s="358"/>
      <c r="OF522" s="358"/>
      <c r="OG522" s="358"/>
      <c r="OH522" s="358"/>
      <c r="OI522" s="358"/>
      <c r="OJ522" s="358"/>
      <c r="OK522" s="358"/>
      <c r="OL522" s="358"/>
      <c r="OM522" s="358"/>
      <c r="ON522" s="358"/>
      <c r="OO522" s="358"/>
      <c r="OP522" s="358"/>
      <c r="OQ522" s="358"/>
      <c r="OR522" s="358"/>
      <c r="OS522" s="358"/>
      <c r="OT522" s="358"/>
      <c r="OU522" s="358"/>
      <c r="OV522" s="358"/>
      <c r="OW522" s="358"/>
      <c r="OX522" s="358"/>
      <c r="OY522" s="358"/>
      <c r="OZ522" s="358"/>
      <c r="PA522" s="358"/>
      <c r="PB522" s="358"/>
      <c r="PC522" s="358"/>
      <c r="PD522" s="358"/>
      <c r="PE522" s="358"/>
      <c r="PF522" s="358"/>
      <c r="PG522" s="358"/>
      <c r="PH522" s="358"/>
      <c r="PI522" s="358"/>
      <c r="PJ522" s="358"/>
      <c r="PK522" s="358"/>
      <c r="PL522" s="358"/>
      <c r="PM522" s="358"/>
      <c r="PN522" s="358"/>
      <c r="PO522" s="358"/>
      <c r="PP522" s="358"/>
      <c r="PQ522" s="358"/>
      <c r="PR522" s="358"/>
      <c r="PS522" s="358"/>
      <c r="PT522" s="358"/>
      <c r="PU522" s="358"/>
      <c r="PV522" s="358"/>
      <c r="PW522" s="358"/>
      <c r="PX522" s="358"/>
      <c r="PY522" s="358"/>
      <c r="PZ522" s="358"/>
      <c r="QA522" s="358"/>
      <c r="QB522" s="358"/>
      <c r="QC522" s="358"/>
      <c r="QD522" s="358"/>
      <c r="QE522" s="358"/>
      <c r="QF522" s="358"/>
      <c r="QG522" s="358"/>
      <c r="QH522" s="358"/>
      <c r="QI522" s="358"/>
      <c r="QJ522" s="358"/>
      <c r="QK522" s="358"/>
      <c r="QL522" s="358"/>
      <c r="QM522" s="358"/>
      <c r="QN522" s="358"/>
      <c r="QO522" s="358"/>
      <c r="QP522" s="358"/>
      <c r="QQ522" s="358"/>
      <c r="QR522" s="358"/>
      <c r="QS522" s="358"/>
      <c r="QT522" s="358"/>
      <c r="QU522" s="358"/>
      <c r="QV522" s="358"/>
      <c r="QW522" s="358"/>
      <c r="QX522" s="358"/>
      <c r="QY522" s="358"/>
      <c r="QZ522" s="358"/>
      <c r="RA522" s="358"/>
      <c r="RB522" s="358"/>
      <c r="RC522" s="358"/>
      <c r="RD522" s="358"/>
      <c r="RE522" s="358"/>
      <c r="RF522" s="358"/>
      <c r="RG522" s="358"/>
      <c r="RH522" s="358"/>
      <c r="RI522" s="358"/>
      <c r="RJ522" s="358"/>
      <c r="RK522" s="358"/>
      <c r="RL522" s="358"/>
      <c r="RM522" s="358"/>
      <c r="RN522" s="358"/>
      <c r="RO522" s="358"/>
      <c r="RP522" s="358"/>
      <c r="RQ522" s="358"/>
      <c r="RR522" s="358"/>
      <c r="RS522" s="358"/>
      <c r="RT522" s="358"/>
      <c r="RU522" s="358"/>
      <c r="RV522" s="358"/>
      <c r="RW522" s="358"/>
      <c r="RX522" s="358"/>
      <c r="RY522" s="358"/>
      <c r="RZ522" s="358"/>
      <c r="SA522" s="358"/>
      <c r="SB522" s="358"/>
      <c r="SC522" s="358"/>
      <c r="SD522" s="358"/>
      <c r="SE522" s="358"/>
      <c r="SF522" s="358"/>
      <c r="SG522" s="358"/>
      <c r="SH522" s="358"/>
      <c r="SI522" s="358"/>
      <c r="SJ522" s="358"/>
      <c r="SK522" s="358"/>
      <c r="SL522" s="358"/>
      <c r="SM522" s="358"/>
      <c r="SN522" s="358"/>
      <c r="SO522" s="358"/>
      <c r="SP522" s="358"/>
      <c r="SQ522" s="358"/>
      <c r="SR522" s="358"/>
      <c r="SS522" s="358"/>
      <c r="ST522" s="358"/>
      <c r="SU522" s="358"/>
      <c r="SV522" s="358"/>
      <c r="SW522" s="358"/>
      <c r="SX522" s="358"/>
      <c r="SY522" s="358"/>
      <c r="SZ522" s="358"/>
      <c r="TA522" s="358"/>
      <c r="TB522" s="358"/>
      <c r="TC522" s="358"/>
      <c r="TD522" s="358"/>
      <c r="TE522" s="358"/>
      <c r="TF522" s="358"/>
      <c r="TG522" s="358"/>
      <c r="TH522" s="358"/>
      <c r="TI522" s="358"/>
      <c r="TJ522" s="358"/>
      <c r="TK522" s="358"/>
      <c r="TL522" s="358"/>
      <c r="TM522" s="358"/>
      <c r="TN522" s="358"/>
      <c r="TO522" s="358"/>
      <c r="TP522" s="358"/>
      <c r="TQ522" s="358"/>
      <c r="TR522" s="358"/>
      <c r="TS522" s="358"/>
      <c r="TT522" s="358"/>
      <c r="TU522" s="358"/>
      <c r="TV522" s="358"/>
      <c r="TW522" s="358"/>
      <c r="TX522" s="358"/>
      <c r="TY522" s="358"/>
      <c r="TZ522" s="358"/>
      <c r="UA522" s="358"/>
      <c r="UB522" s="358"/>
      <c r="UC522" s="358"/>
      <c r="UD522" s="358"/>
      <c r="UE522" s="358"/>
      <c r="UF522" s="358"/>
      <c r="UG522" s="358"/>
      <c r="UH522" s="358"/>
      <c r="UI522" s="358"/>
      <c r="UJ522" s="358"/>
      <c r="UK522" s="358"/>
      <c r="UL522" s="358"/>
      <c r="UM522" s="358"/>
      <c r="UN522" s="358"/>
      <c r="UO522" s="358"/>
      <c r="UP522" s="358"/>
      <c r="UQ522" s="358"/>
      <c r="UR522" s="358"/>
      <c r="US522" s="358"/>
      <c r="UT522" s="358"/>
      <c r="UU522" s="358"/>
      <c r="UV522" s="358"/>
      <c r="UW522" s="358"/>
      <c r="UX522" s="358"/>
      <c r="UY522" s="358"/>
      <c r="UZ522" s="358"/>
      <c r="VA522" s="358"/>
      <c r="VB522" s="358"/>
      <c r="VC522" s="358"/>
      <c r="VD522" s="358"/>
      <c r="VE522" s="358"/>
      <c r="VF522" s="358"/>
      <c r="VG522" s="358"/>
      <c r="VH522" s="358"/>
      <c r="VI522" s="358"/>
      <c r="VJ522" s="358"/>
      <c r="VK522" s="358"/>
      <c r="VL522" s="358"/>
      <c r="VM522" s="358"/>
      <c r="VN522" s="358"/>
      <c r="VO522" s="358"/>
      <c r="VP522" s="358"/>
      <c r="VQ522" s="358"/>
      <c r="VR522" s="358"/>
      <c r="VS522" s="358"/>
      <c r="VT522" s="358"/>
      <c r="VU522" s="358"/>
      <c r="VV522" s="358"/>
      <c r="VW522" s="358"/>
      <c r="VX522" s="358"/>
      <c r="VY522" s="358"/>
      <c r="VZ522" s="358"/>
      <c r="WA522" s="358"/>
      <c r="WB522" s="358"/>
      <c r="WC522" s="358"/>
      <c r="WD522" s="358"/>
      <c r="WE522" s="358"/>
      <c r="WF522" s="358"/>
      <c r="WG522" s="358"/>
      <c r="WH522" s="358"/>
    </row>
    <row r="523" spans="1:606" s="357" customFormat="1" ht="47.25" customHeight="1">
      <c r="A523" s="359"/>
      <c r="B523" s="234"/>
      <c r="C523" s="222"/>
      <c r="D523" s="181"/>
      <c r="E523" s="453"/>
      <c r="F523" s="473"/>
      <c r="G523" s="902"/>
      <c r="H523" s="902"/>
      <c r="I523" s="628" t="s">
        <v>0</v>
      </c>
      <c r="J523" s="608" t="s">
        <v>16</v>
      </c>
      <c r="K523" s="608" t="s">
        <v>1109</v>
      </c>
      <c r="L523" s="608" t="s">
        <v>1100</v>
      </c>
      <c r="M523" s="604">
        <v>777505.07</v>
      </c>
      <c r="N523" s="604">
        <v>777505.07</v>
      </c>
      <c r="O523" s="604">
        <v>1532000</v>
      </c>
      <c r="P523" s="605">
        <v>1532000</v>
      </c>
      <c r="Q523" s="606">
        <v>1532000</v>
      </c>
      <c r="R523" s="606">
        <v>1532000</v>
      </c>
      <c r="S523" s="444">
        <v>3</v>
      </c>
      <c r="BF523" s="358"/>
      <c r="BG523" s="358"/>
      <c r="BH523" s="358"/>
      <c r="BI523" s="358"/>
      <c r="BJ523" s="358"/>
      <c r="BK523" s="358"/>
      <c r="BL523" s="358"/>
      <c r="BM523" s="358"/>
      <c r="BN523" s="358"/>
      <c r="BO523" s="358"/>
      <c r="BP523" s="358"/>
      <c r="BQ523" s="358"/>
      <c r="BR523" s="358"/>
      <c r="BS523" s="358"/>
      <c r="BT523" s="358"/>
      <c r="BU523" s="358"/>
      <c r="BV523" s="358"/>
      <c r="BW523" s="358"/>
      <c r="BX523" s="358"/>
      <c r="BY523" s="358"/>
      <c r="BZ523" s="358"/>
      <c r="CA523" s="358"/>
      <c r="CB523" s="358"/>
      <c r="CC523" s="358"/>
      <c r="CD523" s="358"/>
      <c r="CE523" s="358"/>
      <c r="CF523" s="358"/>
      <c r="CG523" s="358"/>
      <c r="CH523" s="358"/>
      <c r="CI523" s="358"/>
      <c r="CJ523" s="358"/>
      <c r="CK523" s="358"/>
      <c r="CL523" s="358"/>
      <c r="CM523" s="358"/>
      <c r="CN523" s="358"/>
      <c r="CO523" s="358"/>
      <c r="CP523" s="358"/>
      <c r="CQ523" s="358"/>
      <c r="CR523" s="358"/>
      <c r="CS523" s="358"/>
      <c r="CT523" s="358"/>
      <c r="CU523" s="358"/>
      <c r="CV523" s="358"/>
      <c r="CW523" s="358"/>
      <c r="CX523" s="358"/>
      <c r="CY523" s="358"/>
      <c r="CZ523" s="358"/>
      <c r="DA523" s="358"/>
      <c r="DB523" s="358"/>
      <c r="DC523" s="358"/>
      <c r="DD523" s="358"/>
      <c r="DE523" s="358"/>
      <c r="DF523" s="358"/>
      <c r="DG523" s="358"/>
      <c r="DH523" s="358"/>
      <c r="DI523" s="358"/>
      <c r="DJ523" s="358"/>
      <c r="DK523" s="358"/>
      <c r="DL523" s="358"/>
      <c r="DM523" s="358"/>
      <c r="DN523" s="358"/>
      <c r="DO523" s="358"/>
      <c r="DP523" s="358"/>
      <c r="DQ523" s="358"/>
      <c r="DR523" s="358"/>
      <c r="DS523" s="358"/>
      <c r="DT523" s="358"/>
      <c r="DU523" s="358"/>
      <c r="DV523" s="358"/>
      <c r="DW523" s="358"/>
      <c r="DX523" s="358"/>
      <c r="DY523" s="358"/>
      <c r="DZ523" s="358"/>
      <c r="EA523" s="358"/>
      <c r="EB523" s="358"/>
      <c r="EC523" s="358"/>
      <c r="ED523" s="358"/>
      <c r="EE523" s="358"/>
      <c r="EF523" s="358"/>
      <c r="EG523" s="358"/>
      <c r="EH523" s="358"/>
      <c r="EI523" s="358"/>
      <c r="EJ523" s="358"/>
      <c r="EK523" s="358"/>
      <c r="EL523" s="358"/>
      <c r="EM523" s="358"/>
      <c r="EN523" s="358"/>
      <c r="EO523" s="358"/>
      <c r="EP523" s="358"/>
      <c r="EQ523" s="358"/>
      <c r="ER523" s="358"/>
      <c r="ES523" s="358"/>
      <c r="ET523" s="358"/>
      <c r="EU523" s="358"/>
      <c r="EV523" s="358"/>
      <c r="EW523" s="358"/>
      <c r="EX523" s="358"/>
      <c r="EY523" s="358"/>
      <c r="EZ523" s="358"/>
      <c r="FA523" s="358"/>
      <c r="FB523" s="358"/>
      <c r="FC523" s="358"/>
      <c r="FD523" s="358"/>
      <c r="FE523" s="358"/>
      <c r="FF523" s="358"/>
      <c r="FG523" s="358"/>
      <c r="FH523" s="358"/>
      <c r="FI523" s="358"/>
      <c r="FJ523" s="358"/>
      <c r="FK523" s="358"/>
      <c r="FL523" s="358"/>
      <c r="FM523" s="358"/>
      <c r="FN523" s="358"/>
      <c r="FO523" s="358"/>
      <c r="FP523" s="358"/>
      <c r="FQ523" s="358"/>
      <c r="FR523" s="358"/>
      <c r="FS523" s="358"/>
      <c r="FT523" s="358"/>
      <c r="FU523" s="358"/>
      <c r="FV523" s="358"/>
      <c r="FW523" s="358"/>
      <c r="FX523" s="358"/>
      <c r="FY523" s="358"/>
      <c r="FZ523" s="358"/>
      <c r="GA523" s="358"/>
      <c r="GB523" s="358"/>
      <c r="GC523" s="358"/>
      <c r="GD523" s="358"/>
      <c r="GE523" s="358"/>
      <c r="GF523" s="358"/>
      <c r="GG523" s="358"/>
      <c r="GH523" s="358"/>
      <c r="GI523" s="358"/>
      <c r="GJ523" s="358"/>
      <c r="GK523" s="358"/>
      <c r="GL523" s="358"/>
      <c r="GM523" s="358"/>
      <c r="GN523" s="358"/>
      <c r="GO523" s="358"/>
      <c r="GP523" s="358"/>
      <c r="GQ523" s="358"/>
      <c r="GR523" s="358"/>
      <c r="GS523" s="358"/>
      <c r="GT523" s="358"/>
      <c r="GU523" s="358"/>
      <c r="GV523" s="358"/>
      <c r="GW523" s="358"/>
      <c r="GX523" s="358"/>
      <c r="GY523" s="358"/>
      <c r="GZ523" s="358"/>
      <c r="HA523" s="358"/>
      <c r="HB523" s="358"/>
      <c r="HC523" s="358"/>
      <c r="HD523" s="358"/>
      <c r="HE523" s="358"/>
      <c r="HF523" s="358"/>
      <c r="HG523" s="358"/>
      <c r="HH523" s="358"/>
      <c r="HI523" s="358"/>
      <c r="HJ523" s="358"/>
      <c r="HK523" s="358"/>
      <c r="HL523" s="358"/>
      <c r="HM523" s="358"/>
      <c r="HN523" s="358"/>
      <c r="HO523" s="358"/>
      <c r="HP523" s="358"/>
      <c r="HQ523" s="358"/>
      <c r="HR523" s="358"/>
      <c r="HS523" s="358"/>
      <c r="HT523" s="358"/>
      <c r="HU523" s="358"/>
      <c r="HV523" s="358"/>
      <c r="HW523" s="358"/>
      <c r="HX523" s="358"/>
      <c r="HY523" s="358"/>
      <c r="HZ523" s="358"/>
      <c r="IA523" s="358"/>
      <c r="IB523" s="358"/>
      <c r="IC523" s="358"/>
      <c r="ID523" s="358"/>
      <c r="IE523" s="358"/>
      <c r="IF523" s="358"/>
      <c r="IG523" s="358"/>
      <c r="IH523" s="358"/>
      <c r="II523" s="358"/>
      <c r="IJ523" s="358"/>
      <c r="IK523" s="358"/>
      <c r="IL523" s="358"/>
      <c r="IM523" s="358"/>
      <c r="IN523" s="358"/>
      <c r="IO523" s="358"/>
      <c r="IP523" s="358"/>
      <c r="IQ523" s="358"/>
      <c r="IR523" s="358"/>
      <c r="IS523" s="358"/>
      <c r="IT523" s="358"/>
      <c r="IU523" s="358"/>
      <c r="IV523" s="358"/>
      <c r="IW523" s="358"/>
      <c r="IX523" s="358"/>
      <c r="IY523" s="358"/>
      <c r="IZ523" s="358"/>
      <c r="JA523" s="358"/>
      <c r="JB523" s="358"/>
      <c r="JC523" s="358"/>
      <c r="JD523" s="358"/>
      <c r="JE523" s="358"/>
      <c r="JF523" s="358"/>
      <c r="JG523" s="358"/>
      <c r="JH523" s="358"/>
      <c r="JI523" s="358"/>
      <c r="JJ523" s="358"/>
      <c r="JK523" s="358"/>
      <c r="JL523" s="358"/>
      <c r="JM523" s="358"/>
      <c r="JN523" s="358"/>
      <c r="JO523" s="358"/>
      <c r="JP523" s="358"/>
      <c r="JQ523" s="358"/>
      <c r="JR523" s="358"/>
      <c r="JS523" s="358"/>
      <c r="JT523" s="358"/>
      <c r="JU523" s="358"/>
      <c r="JV523" s="358"/>
      <c r="JW523" s="358"/>
      <c r="JX523" s="358"/>
      <c r="JY523" s="358"/>
      <c r="JZ523" s="358"/>
      <c r="KA523" s="358"/>
      <c r="KB523" s="358"/>
      <c r="KC523" s="358"/>
      <c r="KD523" s="358"/>
      <c r="KE523" s="358"/>
      <c r="KF523" s="358"/>
      <c r="KG523" s="358"/>
      <c r="KH523" s="358"/>
      <c r="KI523" s="358"/>
      <c r="KJ523" s="358"/>
      <c r="KK523" s="358"/>
      <c r="KL523" s="358"/>
      <c r="KM523" s="358"/>
      <c r="KN523" s="358"/>
      <c r="KO523" s="358"/>
      <c r="KP523" s="358"/>
      <c r="KQ523" s="358"/>
      <c r="KR523" s="358"/>
      <c r="KS523" s="358"/>
      <c r="KT523" s="358"/>
      <c r="KU523" s="358"/>
      <c r="KV523" s="358"/>
      <c r="KW523" s="358"/>
      <c r="KX523" s="358"/>
      <c r="KY523" s="358"/>
      <c r="KZ523" s="358"/>
      <c r="LA523" s="358"/>
      <c r="LB523" s="358"/>
      <c r="LC523" s="358"/>
      <c r="LD523" s="358"/>
      <c r="LE523" s="358"/>
      <c r="LF523" s="358"/>
      <c r="LG523" s="358"/>
      <c r="LH523" s="358"/>
      <c r="LI523" s="358"/>
      <c r="LJ523" s="358"/>
      <c r="LK523" s="358"/>
      <c r="LL523" s="358"/>
      <c r="LM523" s="358"/>
      <c r="LN523" s="358"/>
      <c r="LO523" s="358"/>
      <c r="LP523" s="358"/>
      <c r="LQ523" s="358"/>
      <c r="LR523" s="358"/>
      <c r="LS523" s="358"/>
      <c r="LT523" s="358"/>
      <c r="LU523" s="358"/>
      <c r="LV523" s="358"/>
      <c r="LW523" s="358"/>
      <c r="LX523" s="358"/>
      <c r="LY523" s="358"/>
      <c r="LZ523" s="358"/>
      <c r="MA523" s="358"/>
      <c r="MB523" s="358"/>
      <c r="MC523" s="358"/>
      <c r="MD523" s="358"/>
      <c r="ME523" s="358"/>
      <c r="MF523" s="358"/>
      <c r="MG523" s="358"/>
      <c r="MH523" s="358"/>
      <c r="MI523" s="358"/>
      <c r="MJ523" s="358"/>
      <c r="MK523" s="358"/>
      <c r="ML523" s="358"/>
      <c r="MM523" s="358"/>
      <c r="MN523" s="358"/>
      <c r="MO523" s="358"/>
      <c r="MP523" s="358"/>
      <c r="MQ523" s="358"/>
      <c r="MR523" s="358"/>
      <c r="MS523" s="358"/>
      <c r="MT523" s="358"/>
      <c r="MU523" s="358"/>
      <c r="MV523" s="358"/>
      <c r="MW523" s="358"/>
      <c r="MX523" s="358"/>
      <c r="MY523" s="358"/>
      <c r="MZ523" s="358"/>
      <c r="NA523" s="358"/>
      <c r="NB523" s="358"/>
      <c r="NC523" s="358"/>
      <c r="ND523" s="358"/>
      <c r="NE523" s="358"/>
      <c r="NF523" s="358"/>
      <c r="NG523" s="358"/>
      <c r="NH523" s="358"/>
      <c r="NI523" s="358"/>
      <c r="NJ523" s="358"/>
      <c r="NK523" s="358"/>
      <c r="NL523" s="358"/>
      <c r="NM523" s="358"/>
      <c r="NN523" s="358"/>
      <c r="NO523" s="358"/>
      <c r="NP523" s="358"/>
      <c r="NQ523" s="358"/>
      <c r="NR523" s="358"/>
      <c r="NS523" s="358"/>
      <c r="NT523" s="358"/>
      <c r="NU523" s="358"/>
      <c r="NV523" s="358"/>
      <c r="NW523" s="358"/>
      <c r="NX523" s="358"/>
      <c r="NY523" s="358"/>
      <c r="NZ523" s="358"/>
      <c r="OA523" s="358"/>
      <c r="OB523" s="358"/>
      <c r="OC523" s="358"/>
      <c r="OD523" s="358"/>
      <c r="OE523" s="358"/>
      <c r="OF523" s="358"/>
      <c r="OG523" s="358"/>
      <c r="OH523" s="358"/>
      <c r="OI523" s="358"/>
      <c r="OJ523" s="358"/>
      <c r="OK523" s="358"/>
      <c r="OL523" s="358"/>
      <c r="OM523" s="358"/>
      <c r="ON523" s="358"/>
      <c r="OO523" s="358"/>
      <c r="OP523" s="358"/>
      <c r="OQ523" s="358"/>
      <c r="OR523" s="358"/>
      <c r="OS523" s="358"/>
      <c r="OT523" s="358"/>
      <c r="OU523" s="358"/>
      <c r="OV523" s="358"/>
      <c r="OW523" s="358"/>
      <c r="OX523" s="358"/>
      <c r="OY523" s="358"/>
      <c r="OZ523" s="358"/>
      <c r="PA523" s="358"/>
      <c r="PB523" s="358"/>
      <c r="PC523" s="358"/>
      <c r="PD523" s="358"/>
      <c r="PE523" s="358"/>
      <c r="PF523" s="358"/>
      <c r="PG523" s="358"/>
      <c r="PH523" s="358"/>
      <c r="PI523" s="358"/>
      <c r="PJ523" s="358"/>
      <c r="PK523" s="358"/>
      <c r="PL523" s="358"/>
      <c r="PM523" s="358"/>
      <c r="PN523" s="358"/>
      <c r="PO523" s="358"/>
      <c r="PP523" s="358"/>
      <c r="PQ523" s="358"/>
      <c r="PR523" s="358"/>
      <c r="PS523" s="358"/>
      <c r="PT523" s="358"/>
      <c r="PU523" s="358"/>
      <c r="PV523" s="358"/>
      <c r="PW523" s="358"/>
      <c r="PX523" s="358"/>
      <c r="PY523" s="358"/>
      <c r="PZ523" s="358"/>
      <c r="QA523" s="358"/>
      <c r="QB523" s="358"/>
      <c r="QC523" s="358"/>
      <c r="QD523" s="358"/>
      <c r="QE523" s="358"/>
      <c r="QF523" s="358"/>
      <c r="QG523" s="358"/>
      <c r="QH523" s="358"/>
      <c r="QI523" s="358"/>
      <c r="QJ523" s="358"/>
      <c r="QK523" s="358"/>
      <c r="QL523" s="358"/>
      <c r="QM523" s="358"/>
      <c r="QN523" s="358"/>
      <c r="QO523" s="358"/>
      <c r="QP523" s="358"/>
      <c r="QQ523" s="358"/>
      <c r="QR523" s="358"/>
      <c r="QS523" s="358"/>
      <c r="QT523" s="358"/>
      <c r="QU523" s="358"/>
      <c r="QV523" s="358"/>
      <c r="QW523" s="358"/>
      <c r="QX523" s="358"/>
      <c r="QY523" s="358"/>
      <c r="QZ523" s="358"/>
      <c r="RA523" s="358"/>
      <c r="RB523" s="358"/>
      <c r="RC523" s="358"/>
      <c r="RD523" s="358"/>
      <c r="RE523" s="358"/>
      <c r="RF523" s="358"/>
      <c r="RG523" s="358"/>
      <c r="RH523" s="358"/>
      <c r="RI523" s="358"/>
      <c r="RJ523" s="358"/>
      <c r="RK523" s="358"/>
      <c r="RL523" s="358"/>
      <c r="RM523" s="358"/>
      <c r="RN523" s="358"/>
      <c r="RO523" s="358"/>
      <c r="RP523" s="358"/>
      <c r="RQ523" s="358"/>
      <c r="RR523" s="358"/>
      <c r="RS523" s="358"/>
      <c r="RT523" s="358"/>
      <c r="RU523" s="358"/>
      <c r="RV523" s="358"/>
      <c r="RW523" s="358"/>
      <c r="RX523" s="358"/>
      <c r="RY523" s="358"/>
      <c r="RZ523" s="358"/>
      <c r="SA523" s="358"/>
      <c r="SB523" s="358"/>
      <c r="SC523" s="358"/>
      <c r="SD523" s="358"/>
      <c r="SE523" s="358"/>
      <c r="SF523" s="358"/>
      <c r="SG523" s="358"/>
      <c r="SH523" s="358"/>
      <c r="SI523" s="358"/>
      <c r="SJ523" s="358"/>
      <c r="SK523" s="358"/>
      <c r="SL523" s="358"/>
      <c r="SM523" s="358"/>
      <c r="SN523" s="358"/>
      <c r="SO523" s="358"/>
      <c r="SP523" s="358"/>
      <c r="SQ523" s="358"/>
      <c r="SR523" s="358"/>
      <c r="SS523" s="358"/>
      <c r="ST523" s="358"/>
      <c r="SU523" s="358"/>
      <c r="SV523" s="358"/>
      <c r="SW523" s="358"/>
      <c r="SX523" s="358"/>
      <c r="SY523" s="358"/>
      <c r="SZ523" s="358"/>
      <c r="TA523" s="358"/>
      <c r="TB523" s="358"/>
      <c r="TC523" s="358"/>
      <c r="TD523" s="358"/>
      <c r="TE523" s="358"/>
      <c r="TF523" s="358"/>
      <c r="TG523" s="358"/>
      <c r="TH523" s="358"/>
      <c r="TI523" s="358"/>
      <c r="TJ523" s="358"/>
      <c r="TK523" s="358"/>
      <c r="TL523" s="358"/>
      <c r="TM523" s="358"/>
      <c r="TN523" s="358"/>
      <c r="TO523" s="358"/>
      <c r="TP523" s="358"/>
      <c r="TQ523" s="358"/>
      <c r="TR523" s="358"/>
      <c r="TS523" s="358"/>
      <c r="TT523" s="358"/>
      <c r="TU523" s="358"/>
      <c r="TV523" s="358"/>
      <c r="TW523" s="358"/>
      <c r="TX523" s="358"/>
      <c r="TY523" s="358"/>
      <c r="TZ523" s="358"/>
      <c r="UA523" s="358"/>
      <c r="UB523" s="358"/>
      <c r="UC523" s="358"/>
      <c r="UD523" s="358"/>
      <c r="UE523" s="358"/>
      <c r="UF523" s="358"/>
      <c r="UG523" s="358"/>
      <c r="UH523" s="358"/>
      <c r="UI523" s="358"/>
      <c r="UJ523" s="358"/>
      <c r="UK523" s="358"/>
      <c r="UL523" s="358"/>
      <c r="UM523" s="358"/>
      <c r="UN523" s="358"/>
      <c r="UO523" s="358"/>
      <c r="UP523" s="358"/>
      <c r="UQ523" s="358"/>
      <c r="UR523" s="358"/>
      <c r="US523" s="358"/>
      <c r="UT523" s="358"/>
      <c r="UU523" s="358"/>
      <c r="UV523" s="358"/>
      <c r="UW523" s="358"/>
      <c r="UX523" s="358"/>
      <c r="UY523" s="358"/>
      <c r="UZ523" s="358"/>
      <c r="VA523" s="358"/>
      <c r="VB523" s="358"/>
      <c r="VC523" s="358"/>
      <c r="VD523" s="358"/>
      <c r="VE523" s="358"/>
      <c r="VF523" s="358"/>
      <c r="VG523" s="358"/>
      <c r="VH523" s="358"/>
      <c r="VI523" s="358"/>
      <c r="VJ523" s="358"/>
      <c r="VK523" s="358"/>
      <c r="VL523" s="358"/>
      <c r="VM523" s="358"/>
      <c r="VN523" s="358"/>
      <c r="VO523" s="358"/>
      <c r="VP523" s="358"/>
      <c r="VQ523" s="358"/>
      <c r="VR523" s="358"/>
      <c r="VS523" s="358"/>
      <c r="VT523" s="358"/>
      <c r="VU523" s="358"/>
      <c r="VV523" s="358"/>
      <c r="VW523" s="358"/>
      <c r="VX523" s="358"/>
      <c r="VY523" s="358"/>
      <c r="VZ523" s="358"/>
      <c r="WA523" s="358"/>
      <c r="WB523" s="358"/>
      <c r="WC523" s="358"/>
      <c r="WD523" s="358"/>
      <c r="WE523" s="358"/>
      <c r="WF523" s="358"/>
      <c r="WG523" s="358"/>
      <c r="WH523" s="358"/>
    </row>
    <row r="524" spans="1:606" s="361" customFormat="1" ht="51.75" customHeight="1">
      <c r="A524" s="359"/>
      <c r="B524" s="233" t="s">
        <v>1110</v>
      </c>
      <c r="C524" s="266" t="s">
        <v>1111</v>
      </c>
      <c r="D524" s="180" t="s">
        <v>893</v>
      </c>
      <c r="E524" s="453"/>
      <c r="F524" s="473"/>
      <c r="G524" s="902"/>
      <c r="H524" s="902"/>
      <c r="I524" s="745" t="s">
        <v>0</v>
      </c>
      <c r="J524" s="603" t="s">
        <v>16</v>
      </c>
      <c r="K524" s="608" t="s">
        <v>1112</v>
      </c>
      <c r="L524" s="603" t="s">
        <v>54</v>
      </c>
      <c r="M524" s="602">
        <f>M526+M525</f>
        <v>576000</v>
      </c>
      <c r="N524" s="602">
        <f t="shared" ref="N524:Q524" si="70">N526+N525</f>
        <v>576000</v>
      </c>
      <c r="O524" s="602">
        <f>O526+O525</f>
        <v>457600</v>
      </c>
      <c r="P524" s="602">
        <f t="shared" si="70"/>
        <v>432100</v>
      </c>
      <c r="Q524" s="602">
        <f t="shared" si="70"/>
        <v>432100</v>
      </c>
      <c r="R524" s="602">
        <f>R526+R525</f>
        <v>432100</v>
      </c>
      <c r="S524" s="463"/>
      <c r="T524" s="368"/>
      <c r="U524" s="357"/>
      <c r="V524" s="357"/>
      <c r="W524" s="357"/>
      <c r="X524" s="357"/>
      <c r="Y524" s="357"/>
      <c r="Z524" s="357"/>
      <c r="AA524" s="357"/>
      <c r="AB524" s="357"/>
      <c r="AC524" s="357"/>
      <c r="AD524" s="357"/>
      <c r="AE524" s="357"/>
      <c r="AF524" s="357"/>
      <c r="AG524" s="357"/>
      <c r="AH524" s="357"/>
      <c r="AI524" s="357"/>
      <c r="AJ524" s="357"/>
      <c r="AK524" s="357"/>
      <c r="AL524" s="357"/>
      <c r="AM524" s="357"/>
      <c r="AN524" s="357"/>
      <c r="AO524" s="357"/>
      <c r="AP524" s="357"/>
      <c r="AQ524" s="357"/>
      <c r="AR524" s="357"/>
      <c r="AS524" s="357"/>
      <c r="AT524" s="357"/>
      <c r="AU524" s="357"/>
      <c r="AV524" s="357"/>
      <c r="AW524" s="357"/>
      <c r="AX524" s="357"/>
      <c r="AY524" s="357"/>
      <c r="AZ524" s="357"/>
      <c r="BA524" s="357"/>
      <c r="BB524" s="357"/>
      <c r="BC524" s="357"/>
      <c r="BD524" s="357"/>
      <c r="BE524" s="357"/>
      <c r="BF524" s="358"/>
      <c r="BG524" s="358"/>
      <c r="BH524" s="358"/>
      <c r="BI524" s="358"/>
      <c r="BJ524" s="358"/>
      <c r="BK524" s="358"/>
      <c r="BL524" s="358"/>
      <c r="BM524" s="358"/>
      <c r="BN524" s="358"/>
      <c r="BO524" s="358"/>
      <c r="BP524" s="358"/>
      <c r="BQ524" s="358"/>
      <c r="BR524" s="358"/>
      <c r="BS524" s="358"/>
      <c r="BT524" s="358"/>
      <c r="BU524" s="358"/>
      <c r="BV524" s="358"/>
      <c r="BW524" s="358"/>
      <c r="BX524" s="358"/>
      <c r="BY524" s="358"/>
      <c r="BZ524" s="358"/>
      <c r="CA524" s="358"/>
      <c r="CB524" s="358"/>
      <c r="CC524" s="358"/>
      <c r="CD524" s="358"/>
      <c r="CE524" s="358"/>
      <c r="CF524" s="358"/>
      <c r="CG524" s="358"/>
      <c r="CH524" s="358"/>
      <c r="CI524" s="358"/>
      <c r="CJ524" s="358"/>
      <c r="CK524" s="358"/>
      <c r="CL524" s="358"/>
      <c r="CM524" s="358"/>
      <c r="CN524" s="358"/>
      <c r="CO524" s="358"/>
      <c r="CP524" s="358"/>
      <c r="CQ524" s="358"/>
      <c r="CR524" s="358"/>
      <c r="CS524" s="358"/>
      <c r="CT524" s="358"/>
      <c r="CU524" s="358"/>
      <c r="CV524" s="358"/>
      <c r="CW524" s="358"/>
      <c r="CX524" s="358"/>
      <c r="CY524" s="358"/>
      <c r="CZ524" s="358"/>
      <c r="DA524" s="358"/>
      <c r="DB524" s="358"/>
      <c r="DC524" s="358"/>
      <c r="DD524" s="358"/>
      <c r="DE524" s="358"/>
      <c r="DF524" s="358"/>
      <c r="DG524" s="358"/>
      <c r="DH524" s="358"/>
      <c r="DI524" s="358"/>
      <c r="DJ524" s="358"/>
      <c r="DK524" s="358"/>
      <c r="DL524" s="358"/>
      <c r="DM524" s="358"/>
      <c r="DN524" s="358"/>
      <c r="DO524" s="358"/>
      <c r="DP524" s="358"/>
      <c r="DQ524" s="358"/>
      <c r="DR524" s="358"/>
      <c r="DS524" s="358"/>
      <c r="DT524" s="358"/>
      <c r="DU524" s="358"/>
      <c r="DV524" s="358"/>
      <c r="DW524" s="358"/>
      <c r="DX524" s="358"/>
      <c r="DY524" s="358"/>
      <c r="DZ524" s="358"/>
      <c r="EA524" s="358"/>
      <c r="EB524" s="358"/>
      <c r="EC524" s="358"/>
      <c r="ED524" s="358"/>
      <c r="EE524" s="358"/>
      <c r="EF524" s="358"/>
      <c r="EG524" s="358"/>
      <c r="EH524" s="358"/>
      <c r="EI524" s="358"/>
      <c r="EJ524" s="358"/>
      <c r="EK524" s="358"/>
      <c r="EL524" s="358"/>
      <c r="EM524" s="358"/>
      <c r="EN524" s="358"/>
      <c r="EO524" s="358"/>
      <c r="EP524" s="358"/>
      <c r="EQ524" s="358"/>
      <c r="ER524" s="358"/>
      <c r="ES524" s="358"/>
      <c r="ET524" s="358"/>
      <c r="EU524" s="358"/>
      <c r="EV524" s="358"/>
      <c r="EW524" s="358"/>
      <c r="EX524" s="358"/>
      <c r="EY524" s="358"/>
      <c r="EZ524" s="358"/>
      <c r="FA524" s="358"/>
      <c r="FB524" s="358"/>
      <c r="FC524" s="358"/>
      <c r="FD524" s="358"/>
      <c r="FE524" s="358"/>
      <c r="FF524" s="358"/>
      <c r="FG524" s="358"/>
      <c r="FH524" s="358"/>
      <c r="FI524" s="358"/>
      <c r="FJ524" s="358"/>
      <c r="FK524" s="358"/>
      <c r="FL524" s="358"/>
      <c r="FM524" s="358"/>
      <c r="FN524" s="358"/>
      <c r="FO524" s="358"/>
      <c r="FP524" s="358"/>
      <c r="FQ524" s="358"/>
      <c r="FR524" s="358"/>
      <c r="FS524" s="358"/>
      <c r="FT524" s="358"/>
      <c r="FU524" s="358"/>
      <c r="FV524" s="358"/>
      <c r="FW524" s="358"/>
      <c r="FX524" s="358"/>
      <c r="FY524" s="358"/>
      <c r="FZ524" s="358"/>
      <c r="GA524" s="358"/>
      <c r="GB524" s="358"/>
      <c r="GC524" s="358"/>
      <c r="GD524" s="358"/>
      <c r="GE524" s="358"/>
      <c r="GF524" s="358"/>
      <c r="GG524" s="358"/>
      <c r="GH524" s="358"/>
      <c r="GI524" s="358"/>
      <c r="GJ524" s="358"/>
      <c r="GK524" s="358"/>
      <c r="GL524" s="358"/>
      <c r="GM524" s="358"/>
      <c r="GN524" s="358"/>
      <c r="GO524" s="358"/>
      <c r="GP524" s="358"/>
      <c r="GQ524" s="358"/>
      <c r="GR524" s="358"/>
      <c r="GS524" s="358"/>
      <c r="GT524" s="358"/>
      <c r="GU524" s="358"/>
      <c r="GV524" s="358"/>
      <c r="GW524" s="358"/>
      <c r="GX524" s="358"/>
      <c r="GY524" s="358"/>
      <c r="GZ524" s="358"/>
      <c r="HA524" s="358"/>
      <c r="HB524" s="358"/>
      <c r="HC524" s="358"/>
      <c r="HD524" s="358"/>
      <c r="HE524" s="358"/>
      <c r="HF524" s="358"/>
      <c r="HG524" s="358"/>
      <c r="HH524" s="358"/>
      <c r="HI524" s="358"/>
      <c r="HJ524" s="358"/>
      <c r="HK524" s="358"/>
      <c r="HL524" s="358"/>
      <c r="HM524" s="358"/>
      <c r="HN524" s="358"/>
      <c r="HO524" s="358"/>
      <c r="HP524" s="358"/>
      <c r="HQ524" s="358"/>
      <c r="HR524" s="358"/>
      <c r="HS524" s="358"/>
      <c r="HT524" s="358"/>
      <c r="HU524" s="358"/>
      <c r="HV524" s="358"/>
      <c r="HW524" s="358"/>
      <c r="HX524" s="358"/>
      <c r="HY524" s="358"/>
      <c r="HZ524" s="358"/>
      <c r="IA524" s="358"/>
      <c r="IB524" s="358"/>
      <c r="IC524" s="358"/>
      <c r="ID524" s="358"/>
      <c r="IE524" s="358"/>
      <c r="IF524" s="358"/>
      <c r="IG524" s="358"/>
      <c r="IH524" s="358"/>
      <c r="II524" s="358"/>
      <c r="IJ524" s="358"/>
      <c r="IK524" s="358"/>
      <c r="IL524" s="358"/>
      <c r="IM524" s="358"/>
      <c r="IN524" s="358"/>
      <c r="IO524" s="358"/>
      <c r="IP524" s="358"/>
      <c r="IQ524" s="358"/>
      <c r="IR524" s="358"/>
      <c r="IS524" s="358"/>
      <c r="IT524" s="358"/>
      <c r="IU524" s="358"/>
      <c r="IV524" s="358"/>
      <c r="IW524" s="358"/>
      <c r="IX524" s="358"/>
      <c r="IY524" s="358"/>
      <c r="IZ524" s="358"/>
      <c r="JA524" s="358"/>
      <c r="JB524" s="358"/>
      <c r="JC524" s="358"/>
      <c r="JD524" s="358"/>
      <c r="JE524" s="358"/>
      <c r="JF524" s="358"/>
      <c r="JG524" s="358"/>
      <c r="JH524" s="358"/>
      <c r="JI524" s="358"/>
      <c r="JJ524" s="358"/>
      <c r="JK524" s="358"/>
      <c r="JL524" s="358"/>
      <c r="JM524" s="358"/>
      <c r="JN524" s="358"/>
      <c r="JO524" s="358"/>
      <c r="JP524" s="358"/>
      <c r="JQ524" s="358"/>
      <c r="JR524" s="358"/>
      <c r="JS524" s="358"/>
      <c r="JT524" s="358"/>
      <c r="JU524" s="358"/>
      <c r="JV524" s="358"/>
      <c r="JW524" s="358"/>
      <c r="JX524" s="358"/>
      <c r="JY524" s="358"/>
      <c r="JZ524" s="358"/>
      <c r="KA524" s="358"/>
      <c r="KB524" s="358"/>
      <c r="KC524" s="358"/>
      <c r="KD524" s="358"/>
      <c r="KE524" s="358"/>
      <c r="KF524" s="358"/>
      <c r="KG524" s="358"/>
      <c r="KH524" s="358"/>
      <c r="KI524" s="358"/>
      <c r="KJ524" s="358"/>
      <c r="KK524" s="358"/>
      <c r="KL524" s="358"/>
      <c r="KM524" s="358"/>
      <c r="KN524" s="358"/>
      <c r="KO524" s="358"/>
      <c r="KP524" s="358"/>
      <c r="KQ524" s="358"/>
      <c r="KR524" s="358"/>
      <c r="KS524" s="358"/>
      <c r="KT524" s="358"/>
      <c r="KU524" s="358"/>
      <c r="KV524" s="358"/>
      <c r="KW524" s="358"/>
      <c r="KX524" s="358"/>
      <c r="KY524" s="358"/>
      <c r="KZ524" s="358"/>
      <c r="LA524" s="358"/>
      <c r="LB524" s="358"/>
      <c r="LC524" s="358"/>
      <c r="LD524" s="358"/>
      <c r="LE524" s="358"/>
      <c r="LF524" s="358"/>
      <c r="LG524" s="358"/>
      <c r="LH524" s="358"/>
      <c r="LI524" s="358"/>
      <c r="LJ524" s="358"/>
      <c r="LK524" s="358"/>
      <c r="LL524" s="358"/>
      <c r="LM524" s="358"/>
      <c r="LN524" s="358"/>
      <c r="LO524" s="358"/>
      <c r="LP524" s="358"/>
      <c r="LQ524" s="358"/>
      <c r="LR524" s="358"/>
      <c r="LS524" s="358"/>
      <c r="LT524" s="358"/>
      <c r="LU524" s="358"/>
      <c r="LV524" s="358"/>
      <c r="LW524" s="358"/>
      <c r="LX524" s="358"/>
      <c r="LY524" s="358"/>
      <c r="LZ524" s="358"/>
      <c r="MA524" s="358"/>
      <c r="MB524" s="358"/>
      <c r="MC524" s="358"/>
      <c r="MD524" s="358"/>
      <c r="ME524" s="358"/>
      <c r="MF524" s="358"/>
      <c r="MG524" s="358"/>
      <c r="MH524" s="358"/>
      <c r="MI524" s="358"/>
      <c r="MJ524" s="358"/>
      <c r="MK524" s="358"/>
      <c r="ML524" s="358"/>
      <c r="MM524" s="358"/>
      <c r="MN524" s="358"/>
      <c r="MO524" s="358"/>
      <c r="MP524" s="358"/>
      <c r="MQ524" s="358"/>
      <c r="MR524" s="358"/>
      <c r="MS524" s="358"/>
      <c r="MT524" s="358"/>
      <c r="MU524" s="358"/>
      <c r="MV524" s="358"/>
      <c r="MW524" s="358"/>
      <c r="MX524" s="358"/>
      <c r="MY524" s="358"/>
      <c r="MZ524" s="358"/>
      <c r="NA524" s="358"/>
      <c r="NB524" s="358"/>
      <c r="NC524" s="358"/>
      <c r="ND524" s="358"/>
      <c r="NE524" s="358"/>
      <c r="NF524" s="358"/>
      <c r="NG524" s="358"/>
      <c r="NH524" s="358"/>
      <c r="NI524" s="358"/>
      <c r="NJ524" s="358"/>
      <c r="NK524" s="358"/>
      <c r="NL524" s="358"/>
      <c r="NM524" s="358"/>
      <c r="NN524" s="358"/>
      <c r="NO524" s="358"/>
      <c r="NP524" s="358"/>
      <c r="NQ524" s="358"/>
      <c r="NR524" s="358"/>
      <c r="NS524" s="358"/>
      <c r="NT524" s="358"/>
      <c r="NU524" s="358"/>
      <c r="NV524" s="358"/>
      <c r="NW524" s="358"/>
      <c r="NX524" s="358"/>
      <c r="NY524" s="358"/>
      <c r="NZ524" s="358"/>
      <c r="OA524" s="358"/>
      <c r="OB524" s="358"/>
      <c r="OC524" s="358"/>
      <c r="OD524" s="358"/>
      <c r="OE524" s="358"/>
      <c r="OF524" s="358"/>
      <c r="OG524" s="358"/>
      <c r="OH524" s="358"/>
      <c r="OI524" s="358"/>
      <c r="OJ524" s="358"/>
      <c r="OK524" s="358"/>
      <c r="OL524" s="358"/>
      <c r="OM524" s="358"/>
      <c r="ON524" s="358"/>
      <c r="OO524" s="358"/>
      <c r="OP524" s="358"/>
      <c r="OQ524" s="358"/>
      <c r="OR524" s="358"/>
      <c r="OS524" s="358"/>
      <c r="OT524" s="358"/>
      <c r="OU524" s="358"/>
      <c r="OV524" s="358"/>
      <c r="OW524" s="358"/>
      <c r="OX524" s="358"/>
      <c r="OY524" s="358"/>
      <c r="OZ524" s="358"/>
      <c r="PA524" s="358"/>
      <c r="PB524" s="358"/>
      <c r="PC524" s="358"/>
      <c r="PD524" s="358"/>
      <c r="PE524" s="358"/>
      <c r="PF524" s="358"/>
      <c r="PG524" s="358"/>
      <c r="PH524" s="358"/>
      <c r="PI524" s="358"/>
      <c r="PJ524" s="358"/>
      <c r="PK524" s="358"/>
      <c r="PL524" s="358"/>
      <c r="PM524" s="358"/>
      <c r="PN524" s="358"/>
      <c r="PO524" s="358"/>
      <c r="PP524" s="358"/>
      <c r="PQ524" s="358"/>
      <c r="PR524" s="358"/>
      <c r="PS524" s="358"/>
      <c r="PT524" s="358"/>
      <c r="PU524" s="358"/>
      <c r="PV524" s="358"/>
      <c r="PW524" s="358"/>
      <c r="PX524" s="358"/>
      <c r="PY524" s="358"/>
      <c r="PZ524" s="358"/>
      <c r="QA524" s="358"/>
      <c r="QB524" s="358"/>
      <c r="QC524" s="358"/>
      <c r="QD524" s="358"/>
      <c r="QE524" s="358"/>
      <c r="QF524" s="358"/>
      <c r="QG524" s="358"/>
      <c r="QH524" s="358"/>
      <c r="QI524" s="358"/>
      <c r="QJ524" s="358"/>
      <c r="QK524" s="358"/>
      <c r="QL524" s="358"/>
      <c r="QM524" s="358"/>
      <c r="QN524" s="358"/>
      <c r="QO524" s="358"/>
      <c r="QP524" s="358"/>
      <c r="QQ524" s="358"/>
      <c r="QR524" s="358"/>
      <c r="QS524" s="358"/>
      <c r="QT524" s="358"/>
      <c r="QU524" s="358"/>
      <c r="QV524" s="358"/>
      <c r="QW524" s="358"/>
      <c r="QX524" s="358"/>
      <c r="QY524" s="358"/>
      <c r="QZ524" s="358"/>
      <c r="RA524" s="358"/>
      <c r="RB524" s="358"/>
      <c r="RC524" s="358"/>
      <c r="RD524" s="358"/>
      <c r="RE524" s="358"/>
      <c r="RF524" s="358"/>
      <c r="RG524" s="358"/>
      <c r="RH524" s="358"/>
      <c r="RI524" s="358"/>
      <c r="RJ524" s="358"/>
      <c r="RK524" s="358"/>
      <c r="RL524" s="358"/>
      <c r="RM524" s="358"/>
      <c r="RN524" s="358"/>
      <c r="RO524" s="358"/>
      <c r="RP524" s="358"/>
      <c r="RQ524" s="358"/>
      <c r="RR524" s="358"/>
      <c r="RS524" s="358"/>
      <c r="RT524" s="358"/>
      <c r="RU524" s="358"/>
      <c r="RV524" s="358"/>
      <c r="RW524" s="358"/>
      <c r="RX524" s="358"/>
      <c r="RY524" s="358"/>
      <c r="RZ524" s="358"/>
      <c r="SA524" s="358"/>
      <c r="SB524" s="358"/>
      <c r="SC524" s="358"/>
      <c r="SD524" s="358"/>
      <c r="SE524" s="358"/>
      <c r="SF524" s="358"/>
      <c r="SG524" s="358"/>
      <c r="SH524" s="358"/>
      <c r="SI524" s="358"/>
      <c r="SJ524" s="358"/>
      <c r="SK524" s="358"/>
      <c r="SL524" s="358"/>
      <c r="SM524" s="358"/>
      <c r="SN524" s="358"/>
      <c r="SO524" s="358"/>
      <c r="SP524" s="358"/>
      <c r="SQ524" s="358"/>
      <c r="SR524" s="358"/>
      <c r="SS524" s="358"/>
      <c r="ST524" s="358"/>
      <c r="SU524" s="358"/>
      <c r="SV524" s="358"/>
      <c r="SW524" s="358"/>
      <c r="SX524" s="358"/>
      <c r="SY524" s="358"/>
      <c r="SZ524" s="358"/>
      <c r="TA524" s="358"/>
      <c r="TB524" s="358"/>
      <c r="TC524" s="358"/>
      <c r="TD524" s="358"/>
      <c r="TE524" s="358"/>
      <c r="TF524" s="358"/>
      <c r="TG524" s="358"/>
      <c r="TH524" s="358"/>
      <c r="TI524" s="358"/>
      <c r="TJ524" s="358"/>
      <c r="TK524" s="358"/>
      <c r="TL524" s="358"/>
      <c r="TM524" s="358"/>
      <c r="TN524" s="358"/>
      <c r="TO524" s="358"/>
      <c r="TP524" s="358"/>
      <c r="TQ524" s="358"/>
      <c r="TR524" s="358"/>
      <c r="TS524" s="358"/>
      <c r="TT524" s="358"/>
      <c r="TU524" s="358"/>
      <c r="TV524" s="358"/>
      <c r="TW524" s="358"/>
      <c r="TX524" s="358"/>
      <c r="TY524" s="358"/>
      <c r="TZ524" s="358"/>
      <c r="UA524" s="358"/>
      <c r="UB524" s="358"/>
      <c r="UC524" s="358"/>
      <c r="UD524" s="358"/>
      <c r="UE524" s="358"/>
      <c r="UF524" s="358"/>
      <c r="UG524" s="358"/>
      <c r="UH524" s="358"/>
      <c r="UI524" s="358"/>
      <c r="UJ524" s="358"/>
      <c r="UK524" s="358"/>
      <c r="UL524" s="358"/>
      <c r="UM524" s="358"/>
      <c r="UN524" s="358"/>
      <c r="UO524" s="358"/>
      <c r="UP524" s="358"/>
      <c r="UQ524" s="358"/>
      <c r="UR524" s="358"/>
      <c r="US524" s="358"/>
      <c r="UT524" s="358"/>
      <c r="UU524" s="358"/>
      <c r="UV524" s="358"/>
      <c r="UW524" s="358"/>
      <c r="UX524" s="358"/>
      <c r="UY524" s="358"/>
      <c r="UZ524" s="358"/>
      <c r="VA524" s="358"/>
      <c r="VB524" s="358"/>
      <c r="VC524" s="358"/>
      <c r="VD524" s="358"/>
      <c r="VE524" s="358"/>
      <c r="VF524" s="358"/>
      <c r="VG524" s="358"/>
      <c r="VH524" s="358"/>
      <c r="VI524" s="358"/>
      <c r="VJ524" s="358"/>
      <c r="VK524" s="358"/>
      <c r="VL524" s="358"/>
      <c r="VM524" s="358"/>
      <c r="VN524" s="358"/>
      <c r="VO524" s="358"/>
      <c r="VP524" s="358"/>
      <c r="VQ524" s="358"/>
      <c r="VR524" s="358"/>
      <c r="VS524" s="358"/>
      <c r="VT524" s="358"/>
      <c r="VU524" s="358"/>
      <c r="VV524" s="358"/>
      <c r="VW524" s="358"/>
      <c r="VX524" s="358"/>
      <c r="VY524" s="358"/>
      <c r="VZ524" s="358"/>
      <c r="WA524" s="358"/>
      <c r="WB524" s="358"/>
      <c r="WC524" s="358"/>
      <c r="WD524" s="358"/>
      <c r="WE524" s="358"/>
      <c r="WF524" s="358"/>
      <c r="WG524" s="358"/>
      <c r="WH524" s="358"/>
    </row>
    <row r="525" spans="1:606" s="361" customFormat="1" ht="49.5" customHeight="1">
      <c r="A525" s="359"/>
      <c r="B525" s="234"/>
      <c r="C525" s="221"/>
      <c r="D525" s="180"/>
      <c r="E525" s="453"/>
      <c r="F525" s="473"/>
      <c r="G525" s="902"/>
      <c r="H525" s="902"/>
      <c r="I525" s="608" t="s">
        <v>0</v>
      </c>
      <c r="J525" s="608" t="s">
        <v>16</v>
      </c>
      <c r="K525" s="608" t="s">
        <v>1112</v>
      </c>
      <c r="L525" s="608" t="s">
        <v>6</v>
      </c>
      <c r="M525" s="604">
        <v>390079.2</v>
      </c>
      <c r="N525" s="604">
        <v>390079.2</v>
      </c>
      <c r="O525" s="604"/>
      <c r="P525" s="609"/>
      <c r="Q525" s="604"/>
      <c r="R525" s="604"/>
      <c r="S525" s="364"/>
      <c r="T525" s="368"/>
      <c r="U525" s="357"/>
      <c r="V525" s="357"/>
      <c r="W525" s="357"/>
      <c r="X525" s="357"/>
      <c r="Y525" s="357"/>
      <c r="Z525" s="357"/>
      <c r="AA525" s="357"/>
      <c r="AB525" s="357"/>
      <c r="AC525" s="357"/>
      <c r="AD525" s="357"/>
      <c r="AE525" s="357"/>
      <c r="AF525" s="357"/>
      <c r="AG525" s="357"/>
      <c r="AH525" s="357"/>
      <c r="AI525" s="357"/>
      <c r="AJ525" s="357"/>
      <c r="AK525" s="357"/>
      <c r="AL525" s="357"/>
      <c r="AM525" s="357"/>
      <c r="AN525" s="357"/>
      <c r="AO525" s="357"/>
      <c r="AP525" s="357"/>
      <c r="AQ525" s="357"/>
      <c r="AR525" s="357"/>
      <c r="AS525" s="357"/>
      <c r="AT525" s="357"/>
      <c r="AU525" s="357"/>
      <c r="AV525" s="357"/>
      <c r="AW525" s="357"/>
      <c r="AX525" s="357"/>
      <c r="AY525" s="357"/>
      <c r="AZ525" s="357"/>
      <c r="BA525" s="357"/>
      <c r="BB525" s="357"/>
      <c r="BC525" s="357"/>
      <c r="BD525" s="357"/>
      <c r="BE525" s="357"/>
      <c r="BF525" s="358"/>
      <c r="BG525" s="358"/>
      <c r="BH525" s="358"/>
      <c r="BI525" s="358"/>
      <c r="BJ525" s="358"/>
      <c r="BK525" s="358"/>
      <c r="BL525" s="358"/>
      <c r="BM525" s="358"/>
      <c r="BN525" s="358"/>
      <c r="BO525" s="358"/>
      <c r="BP525" s="358"/>
      <c r="BQ525" s="358"/>
      <c r="BR525" s="358"/>
      <c r="BS525" s="358"/>
      <c r="BT525" s="358"/>
      <c r="BU525" s="358"/>
      <c r="BV525" s="358"/>
      <c r="BW525" s="358"/>
      <c r="BX525" s="358"/>
      <c r="BY525" s="358"/>
      <c r="BZ525" s="358"/>
      <c r="CA525" s="358"/>
      <c r="CB525" s="358"/>
      <c r="CC525" s="358"/>
      <c r="CD525" s="358"/>
      <c r="CE525" s="358"/>
      <c r="CF525" s="358"/>
      <c r="CG525" s="358"/>
      <c r="CH525" s="358"/>
      <c r="CI525" s="358"/>
      <c r="CJ525" s="358"/>
      <c r="CK525" s="358"/>
      <c r="CL525" s="358"/>
      <c r="CM525" s="358"/>
      <c r="CN525" s="358"/>
      <c r="CO525" s="358"/>
      <c r="CP525" s="358"/>
      <c r="CQ525" s="358"/>
      <c r="CR525" s="358"/>
      <c r="CS525" s="358"/>
      <c r="CT525" s="358"/>
      <c r="CU525" s="358"/>
      <c r="CV525" s="358"/>
      <c r="CW525" s="358"/>
      <c r="CX525" s="358"/>
      <c r="CY525" s="358"/>
      <c r="CZ525" s="358"/>
      <c r="DA525" s="358"/>
      <c r="DB525" s="358"/>
      <c r="DC525" s="358"/>
      <c r="DD525" s="358"/>
      <c r="DE525" s="358"/>
      <c r="DF525" s="358"/>
      <c r="DG525" s="358"/>
      <c r="DH525" s="358"/>
      <c r="DI525" s="358"/>
      <c r="DJ525" s="358"/>
      <c r="DK525" s="358"/>
      <c r="DL525" s="358"/>
      <c r="DM525" s="358"/>
      <c r="DN525" s="358"/>
      <c r="DO525" s="358"/>
      <c r="DP525" s="358"/>
      <c r="DQ525" s="358"/>
      <c r="DR525" s="358"/>
      <c r="DS525" s="358"/>
      <c r="DT525" s="358"/>
      <c r="DU525" s="358"/>
      <c r="DV525" s="358"/>
      <c r="DW525" s="358"/>
      <c r="DX525" s="358"/>
      <c r="DY525" s="358"/>
      <c r="DZ525" s="358"/>
      <c r="EA525" s="358"/>
      <c r="EB525" s="358"/>
      <c r="EC525" s="358"/>
      <c r="ED525" s="358"/>
      <c r="EE525" s="358"/>
      <c r="EF525" s="358"/>
      <c r="EG525" s="358"/>
      <c r="EH525" s="358"/>
      <c r="EI525" s="358"/>
      <c r="EJ525" s="358"/>
      <c r="EK525" s="358"/>
      <c r="EL525" s="358"/>
      <c r="EM525" s="358"/>
      <c r="EN525" s="358"/>
      <c r="EO525" s="358"/>
      <c r="EP525" s="358"/>
      <c r="EQ525" s="358"/>
      <c r="ER525" s="358"/>
      <c r="ES525" s="358"/>
      <c r="ET525" s="358"/>
      <c r="EU525" s="358"/>
      <c r="EV525" s="358"/>
      <c r="EW525" s="358"/>
      <c r="EX525" s="358"/>
      <c r="EY525" s="358"/>
      <c r="EZ525" s="358"/>
      <c r="FA525" s="358"/>
      <c r="FB525" s="358"/>
      <c r="FC525" s="358"/>
      <c r="FD525" s="358"/>
      <c r="FE525" s="358"/>
      <c r="FF525" s="358"/>
      <c r="FG525" s="358"/>
      <c r="FH525" s="358"/>
      <c r="FI525" s="358"/>
      <c r="FJ525" s="358"/>
      <c r="FK525" s="358"/>
      <c r="FL525" s="358"/>
      <c r="FM525" s="358"/>
      <c r="FN525" s="358"/>
      <c r="FO525" s="358"/>
      <c r="FP525" s="358"/>
      <c r="FQ525" s="358"/>
      <c r="FR525" s="358"/>
      <c r="FS525" s="358"/>
      <c r="FT525" s="358"/>
      <c r="FU525" s="358"/>
      <c r="FV525" s="358"/>
      <c r="FW525" s="358"/>
      <c r="FX525" s="358"/>
      <c r="FY525" s="358"/>
      <c r="FZ525" s="358"/>
      <c r="GA525" s="358"/>
      <c r="GB525" s="358"/>
      <c r="GC525" s="358"/>
      <c r="GD525" s="358"/>
      <c r="GE525" s="358"/>
      <c r="GF525" s="358"/>
      <c r="GG525" s="358"/>
      <c r="GH525" s="358"/>
      <c r="GI525" s="358"/>
      <c r="GJ525" s="358"/>
      <c r="GK525" s="358"/>
      <c r="GL525" s="358"/>
      <c r="GM525" s="358"/>
      <c r="GN525" s="358"/>
      <c r="GO525" s="358"/>
      <c r="GP525" s="358"/>
      <c r="GQ525" s="358"/>
      <c r="GR525" s="358"/>
      <c r="GS525" s="358"/>
      <c r="GT525" s="358"/>
      <c r="GU525" s="358"/>
      <c r="GV525" s="358"/>
      <c r="GW525" s="358"/>
      <c r="GX525" s="358"/>
      <c r="GY525" s="358"/>
      <c r="GZ525" s="358"/>
      <c r="HA525" s="358"/>
      <c r="HB525" s="358"/>
      <c r="HC525" s="358"/>
      <c r="HD525" s="358"/>
      <c r="HE525" s="358"/>
      <c r="HF525" s="358"/>
      <c r="HG525" s="358"/>
      <c r="HH525" s="358"/>
      <c r="HI525" s="358"/>
      <c r="HJ525" s="358"/>
      <c r="HK525" s="358"/>
      <c r="HL525" s="358"/>
      <c r="HM525" s="358"/>
      <c r="HN525" s="358"/>
      <c r="HO525" s="358"/>
      <c r="HP525" s="358"/>
      <c r="HQ525" s="358"/>
      <c r="HR525" s="358"/>
      <c r="HS525" s="358"/>
      <c r="HT525" s="358"/>
      <c r="HU525" s="358"/>
      <c r="HV525" s="358"/>
      <c r="HW525" s="358"/>
      <c r="HX525" s="358"/>
      <c r="HY525" s="358"/>
      <c r="HZ525" s="358"/>
      <c r="IA525" s="358"/>
      <c r="IB525" s="358"/>
      <c r="IC525" s="358"/>
      <c r="ID525" s="358"/>
      <c r="IE525" s="358"/>
      <c r="IF525" s="358"/>
      <c r="IG525" s="358"/>
      <c r="IH525" s="358"/>
      <c r="II525" s="358"/>
      <c r="IJ525" s="358"/>
      <c r="IK525" s="358"/>
      <c r="IL525" s="358"/>
      <c r="IM525" s="358"/>
      <c r="IN525" s="358"/>
      <c r="IO525" s="358"/>
      <c r="IP525" s="358"/>
      <c r="IQ525" s="358"/>
      <c r="IR525" s="358"/>
      <c r="IS525" s="358"/>
      <c r="IT525" s="358"/>
      <c r="IU525" s="358"/>
      <c r="IV525" s="358"/>
      <c r="IW525" s="358"/>
      <c r="IX525" s="358"/>
      <c r="IY525" s="358"/>
      <c r="IZ525" s="358"/>
      <c r="JA525" s="358"/>
      <c r="JB525" s="358"/>
      <c r="JC525" s="358"/>
      <c r="JD525" s="358"/>
      <c r="JE525" s="358"/>
      <c r="JF525" s="358"/>
      <c r="JG525" s="358"/>
      <c r="JH525" s="358"/>
      <c r="JI525" s="358"/>
      <c r="JJ525" s="358"/>
      <c r="JK525" s="358"/>
      <c r="JL525" s="358"/>
      <c r="JM525" s="358"/>
      <c r="JN525" s="358"/>
      <c r="JO525" s="358"/>
      <c r="JP525" s="358"/>
      <c r="JQ525" s="358"/>
      <c r="JR525" s="358"/>
      <c r="JS525" s="358"/>
      <c r="JT525" s="358"/>
      <c r="JU525" s="358"/>
      <c r="JV525" s="358"/>
      <c r="JW525" s="358"/>
      <c r="JX525" s="358"/>
      <c r="JY525" s="358"/>
      <c r="JZ525" s="358"/>
      <c r="KA525" s="358"/>
      <c r="KB525" s="358"/>
      <c r="KC525" s="358"/>
      <c r="KD525" s="358"/>
      <c r="KE525" s="358"/>
      <c r="KF525" s="358"/>
      <c r="KG525" s="358"/>
      <c r="KH525" s="358"/>
      <c r="KI525" s="358"/>
      <c r="KJ525" s="358"/>
      <c r="KK525" s="358"/>
      <c r="KL525" s="358"/>
      <c r="KM525" s="358"/>
      <c r="KN525" s="358"/>
      <c r="KO525" s="358"/>
      <c r="KP525" s="358"/>
      <c r="KQ525" s="358"/>
      <c r="KR525" s="358"/>
      <c r="KS525" s="358"/>
      <c r="KT525" s="358"/>
      <c r="KU525" s="358"/>
      <c r="KV525" s="358"/>
      <c r="KW525" s="358"/>
      <c r="KX525" s="358"/>
      <c r="KY525" s="358"/>
      <c r="KZ525" s="358"/>
      <c r="LA525" s="358"/>
      <c r="LB525" s="358"/>
      <c r="LC525" s="358"/>
      <c r="LD525" s="358"/>
      <c r="LE525" s="358"/>
      <c r="LF525" s="358"/>
      <c r="LG525" s="358"/>
      <c r="LH525" s="358"/>
      <c r="LI525" s="358"/>
      <c r="LJ525" s="358"/>
      <c r="LK525" s="358"/>
      <c r="LL525" s="358"/>
      <c r="LM525" s="358"/>
      <c r="LN525" s="358"/>
      <c r="LO525" s="358"/>
      <c r="LP525" s="358"/>
      <c r="LQ525" s="358"/>
      <c r="LR525" s="358"/>
      <c r="LS525" s="358"/>
      <c r="LT525" s="358"/>
      <c r="LU525" s="358"/>
      <c r="LV525" s="358"/>
      <c r="LW525" s="358"/>
      <c r="LX525" s="358"/>
      <c r="LY525" s="358"/>
      <c r="LZ525" s="358"/>
      <c r="MA525" s="358"/>
      <c r="MB525" s="358"/>
      <c r="MC525" s="358"/>
      <c r="MD525" s="358"/>
      <c r="ME525" s="358"/>
      <c r="MF525" s="358"/>
      <c r="MG525" s="358"/>
      <c r="MH525" s="358"/>
      <c r="MI525" s="358"/>
      <c r="MJ525" s="358"/>
      <c r="MK525" s="358"/>
      <c r="ML525" s="358"/>
      <c r="MM525" s="358"/>
      <c r="MN525" s="358"/>
      <c r="MO525" s="358"/>
      <c r="MP525" s="358"/>
      <c r="MQ525" s="358"/>
      <c r="MR525" s="358"/>
      <c r="MS525" s="358"/>
      <c r="MT525" s="358"/>
      <c r="MU525" s="358"/>
      <c r="MV525" s="358"/>
      <c r="MW525" s="358"/>
      <c r="MX525" s="358"/>
      <c r="MY525" s="358"/>
      <c r="MZ525" s="358"/>
      <c r="NA525" s="358"/>
      <c r="NB525" s="358"/>
      <c r="NC525" s="358"/>
      <c r="ND525" s="358"/>
      <c r="NE525" s="358"/>
      <c r="NF525" s="358"/>
      <c r="NG525" s="358"/>
      <c r="NH525" s="358"/>
      <c r="NI525" s="358"/>
      <c r="NJ525" s="358"/>
      <c r="NK525" s="358"/>
      <c r="NL525" s="358"/>
      <c r="NM525" s="358"/>
      <c r="NN525" s="358"/>
      <c r="NO525" s="358"/>
      <c r="NP525" s="358"/>
      <c r="NQ525" s="358"/>
      <c r="NR525" s="358"/>
      <c r="NS525" s="358"/>
      <c r="NT525" s="358"/>
      <c r="NU525" s="358"/>
      <c r="NV525" s="358"/>
      <c r="NW525" s="358"/>
      <c r="NX525" s="358"/>
      <c r="NY525" s="358"/>
      <c r="NZ525" s="358"/>
      <c r="OA525" s="358"/>
      <c r="OB525" s="358"/>
      <c r="OC525" s="358"/>
      <c r="OD525" s="358"/>
      <c r="OE525" s="358"/>
      <c r="OF525" s="358"/>
      <c r="OG525" s="358"/>
      <c r="OH525" s="358"/>
      <c r="OI525" s="358"/>
      <c r="OJ525" s="358"/>
      <c r="OK525" s="358"/>
      <c r="OL525" s="358"/>
      <c r="OM525" s="358"/>
      <c r="ON525" s="358"/>
      <c r="OO525" s="358"/>
      <c r="OP525" s="358"/>
      <c r="OQ525" s="358"/>
      <c r="OR525" s="358"/>
      <c r="OS525" s="358"/>
      <c r="OT525" s="358"/>
      <c r="OU525" s="358"/>
      <c r="OV525" s="358"/>
      <c r="OW525" s="358"/>
      <c r="OX525" s="358"/>
      <c r="OY525" s="358"/>
      <c r="OZ525" s="358"/>
      <c r="PA525" s="358"/>
      <c r="PB525" s="358"/>
      <c r="PC525" s="358"/>
      <c r="PD525" s="358"/>
      <c r="PE525" s="358"/>
      <c r="PF525" s="358"/>
      <c r="PG525" s="358"/>
      <c r="PH525" s="358"/>
      <c r="PI525" s="358"/>
      <c r="PJ525" s="358"/>
      <c r="PK525" s="358"/>
      <c r="PL525" s="358"/>
      <c r="PM525" s="358"/>
      <c r="PN525" s="358"/>
      <c r="PO525" s="358"/>
      <c r="PP525" s="358"/>
      <c r="PQ525" s="358"/>
      <c r="PR525" s="358"/>
      <c r="PS525" s="358"/>
      <c r="PT525" s="358"/>
      <c r="PU525" s="358"/>
      <c r="PV525" s="358"/>
      <c r="PW525" s="358"/>
      <c r="PX525" s="358"/>
      <c r="PY525" s="358"/>
      <c r="PZ525" s="358"/>
      <c r="QA525" s="358"/>
      <c r="QB525" s="358"/>
      <c r="QC525" s="358"/>
      <c r="QD525" s="358"/>
      <c r="QE525" s="358"/>
      <c r="QF525" s="358"/>
      <c r="QG525" s="358"/>
      <c r="QH525" s="358"/>
      <c r="QI525" s="358"/>
      <c r="QJ525" s="358"/>
      <c r="QK525" s="358"/>
      <c r="QL525" s="358"/>
      <c r="QM525" s="358"/>
      <c r="QN525" s="358"/>
      <c r="QO525" s="358"/>
      <c r="QP525" s="358"/>
      <c r="QQ525" s="358"/>
      <c r="QR525" s="358"/>
      <c r="QS525" s="358"/>
      <c r="QT525" s="358"/>
      <c r="QU525" s="358"/>
      <c r="QV525" s="358"/>
      <c r="QW525" s="358"/>
      <c r="QX525" s="358"/>
      <c r="QY525" s="358"/>
      <c r="QZ525" s="358"/>
      <c r="RA525" s="358"/>
      <c r="RB525" s="358"/>
      <c r="RC525" s="358"/>
      <c r="RD525" s="358"/>
      <c r="RE525" s="358"/>
      <c r="RF525" s="358"/>
      <c r="RG525" s="358"/>
      <c r="RH525" s="358"/>
      <c r="RI525" s="358"/>
      <c r="RJ525" s="358"/>
      <c r="RK525" s="358"/>
      <c r="RL525" s="358"/>
      <c r="RM525" s="358"/>
      <c r="RN525" s="358"/>
      <c r="RO525" s="358"/>
      <c r="RP525" s="358"/>
      <c r="RQ525" s="358"/>
      <c r="RR525" s="358"/>
      <c r="RS525" s="358"/>
      <c r="RT525" s="358"/>
      <c r="RU525" s="358"/>
      <c r="RV525" s="358"/>
      <c r="RW525" s="358"/>
      <c r="RX525" s="358"/>
      <c r="RY525" s="358"/>
      <c r="RZ525" s="358"/>
      <c r="SA525" s="358"/>
      <c r="SB525" s="358"/>
      <c r="SC525" s="358"/>
      <c r="SD525" s="358"/>
      <c r="SE525" s="358"/>
      <c r="SF525" s="358"/>
      <c r="SG525" s="358"/>
      <c r="SH525" s="358"/>
      <c r="SI525" s="358"/>
      <c r="SJ525" s="358"/>
      <c r="SK525" s="358"/>
      <c r="SL525" s="358"/>
      <c r="SM525" s="358"/>
      <c r="SN525" s="358"/>
      <c r="SO525" s="358"/>
      <c r="SP525" s="358"/>
      <c r="SQ525" s="358"/>
      <c r="SR525" s="358"/>
      <c r="SS525" s="358"/>
      <c r="ST525" s="358"/>
      <c r="SU525" s="358"/>
      <c r="SV525" s="358"/>
      <c r="SW525" s="358"/>
      <c r="SX525" s="358"/>
      <c r="SY525" s="358"/>
      <c r="SZ525" s="358"/>
      <c r="TA525" s="358"/>
      <c r="TB525" s="358"/>
      <c r="TC525" s="358"/>
      <c r="TD525" s="358"/>
      <c r="TE525" s="358"/>
      <c r="TF525" s="358"/>
      <c r="TG525" s="358"/>
      <c r="TH525" s="358"/>
      <c r="TI525" s="358"/>
      <c r="TJ525" s="358"/>
      <c r="TK525" s="358"/>
      <c r="TL525" s="358"/>
      <c r="TM525" s="358"/>
      <c r="TN525" s="358"/>
      <c r="TO525" s="358"/>
      <c r="TP525" s="358"/>
      <c r="TQ525" s="358"/>
      <c r="TR525" s="358"/>
      <c r="TS525" s="358"/>
      <c r="TT525" s="358"/>
      <c r="TU525" s="358"/>
      <c r="TV525" s="358"/>
      <c r="TW525" s="358"/>
      <c r="TX525" s="358"/>
      <c r="TY525" s="358"/>
      <c r="TZ525" s="358"/>
      <c r="UA525" s="358"/>
      <c r="UB525" s="358"/>
      <c r="UC525" s="358"/>
      <c r="UD525" s="358"/>
      <c r="UE525" s="358"/>
      <c r="UF525" s="358"/>
      <c r="UG525" s="358"/>
      <c r="UH525" s="358"/>
      <c r="UI525" s="358"/>
      <c r="UJ525" s="358"/>
      <c r="UK525" s="358"/>
      <c r="UL525" s="358"/>
      <c r="UM525" s="358"/>
      <c r="UN525" s="358"/>
      <c r="UO525" s="358"/>
      <c r="UP525" s="358"/>
      <c r="UQ525" s="358"/>
      <c r="UR525" s="358"/>
      <c r="US525" s="358"/>
      <c r="UT525" s="358"/>
      <c r="UU525" s="358"/>
      <c r="UV525" s="358"/>
      <c r="UW525" s="358"/>
      <c r="UX525" s="358"/>
      <c r="UY525" s="358"/>
      <c r="UZ525" s="358"/>
      <c r="VA525" s="358"/>
      <c r="VB525" s="358"/>
      <c r="VC525" s="358"/>
      <c r="VD525" s="358"/>
      <c r="VE525" s="358"/>
      <c r="VF525" s="358"/>
      <c r="VG525" s="358"/>
      <c r="VH525" s="358"/>
      <c r="VI525" s="358"/>
      <c r="VJ525" s="358"/>
      <c r="VK525" s="358"/>
      <c r="VL525" s="358"/>
      <c r="VM525" s="358"/>
      <c r="VN525" s="358"/>
      <c r="VO525" s="358"/>
      <c r="VP525" s="358"/>
      <c r="VQ525" s="358"/>
      <c r="VR525" s="358"/>
      <c r="VS525" s="358"/>
      <c r="VT525" s="358"/>
      <c r="VU525" s="358"/>
      <c r="VV525" s="358"/>
      <c r="VW525" s="358"/>
      <c r="VX525" s="358"/>
      <c r="VY525" s="358"/>
      <c r="VZ525" s="358"/>
      <c r="WA525" s="358"/>
      <c r="WB525" s="358"/>
      <c r="WC525" s="358"/>
      <c r="WD525" s="358"/>
      <c r="WE525" s="358"/>
      <c r="WF525" s="358"/>
      <c r="WG525" s="358"/>
      <c r="WH525" s="358"/>
    </row>
    <row r="526" spans="1:606" s="357" customFormat="1" ht="114.75" customHeight="1">
      <c r="A526" s="359"/>
      <c r="B526" s="235"/>
      <c r="C526" s="222"/>
      <c r="D526" s="181"/>
      <c r="E526" s="225"/>
      <c r="F526" s="474"/>
      <c r="G526" s="901"/>
      <c r="H526" s="901"/>
      <c r="I526" s="608" t="s">
        <v>0</v>
      </c>
      <c r="J526" s="608" t="s">
        <v>16</v>
      </c>
      <c r="K526" s="608" t="s">
        <v>1112</v>
      </c>
      <c r="L526" s="608" t="s">
        <v>1100</v>
      </c>
      <c r="M526" s="604">
        <v>185920.8</v>
      </c>
      <c r="N526" s="604">
        <v>185920.8</v>
      </c>
      <c r="O526" s="604">
        <v>457600</v>
      </c>
      <c r="P526" s="609">
        <v>432100</v>
      </c>
      <c r="Q526" s="604">
        <v>432100</v>
      </c>
      <c r="R526" s="604">
        <v>432100</v>
      </c>
      <c r="S526" s="364">
        <v>3</v>
      </c>
      <c r="BF526" s="358"/>
      <c r="BG526" s="358"/>
      <c r="BH526" s="358"/>
      <c r="BI526" s="358"/>
      <c r="BJ526" s="358"/>
      <c r="BK526" s="358"/>
      <c r="BL526" s="358"/>
      <c r="BM526" s="358"/>
      <c r="BN526" s="358"/>
      <c r="BO526" s="358"/>
      <c r="BP526" s="358"/>
      <c r="BQ526" s="358"/>
      <c r="BR526" s="358"/>
      <c r="BS526" s="358"/>
      <c r="BT526" s="358"/>
      <c r="BU526" s="358"/>
      <c r="BV526" s="358"/>
      <c r="BW526" s="358"/>
      <c r="BX526" s="358"/>
      <c r="BY526" s="358"/>
      <c r="BZ526" s="358"/>
      <c r="CA526" s="358"/>
      <c r="CB526" s="358"/>
      <c r="CC526" s="358"/>
      <c r="CD526" s="358"/>
      <c r="CE526" s="358"/>
      <c r="CF526" s="358"/>
      <c r="CG526" s="358"/>
      <c r="CH526" s="358"/>
      <c r="CI526" s="358"/>
      <c r="CJ526" s="358"/>
      <c r="CK526" s="358"/>
      <c r="CL526" s="358"/>
      <c r="CM526" s="358"/>
      <c r="CN526" s="358"/>
      <c r="CO526" s="358"/>
      <c r="CP526" s="358"/>
      <c r="CQ526" s="358"/>
      <c r="CR526" s="358"/>
      <c r="CS526" s="358"/>
      <c r="CT526" s="358"/>
      <c r="CU526" s="358"/>
      <c r="CV526" s="358"/>
      <c r="CW526" s="358"/>
      <c r="CX526" s="358"/>
      <c r="CY526" s="358"/>
      <c r="CZ526" s="358"/>
      <c r="DA526" s="358"/>
      <c r="DB526" s="358"/>
      <c r="DC526" s="358"/>
      <c r="DD526" s="358"/>
      <c r="DE526" s="358"/>
      <c r="DF526" s="358"/>
      <c r="DG526" s="358"/>
      <c r="DH526" s="358"/>
      <c r="DI526" s="358"/>
      <c r="DJ526" s="358"/>
      <c r="DK526" s="358"/>
      <c r="DL526" s="358"/>
      <c r="DM526" s="358"/>
      <c r="DN526" s="358"/>
      <c r="DO526" s="358"/>
      <c r="DP526" s="358"/>
      <c r="DQ526" s="358"/>
      <c r="DR526" s="358"/>
      <c r="DS526" s="358"/>
      <c r="DT526" s="358"/>
      <c r="DU526" s="358"/>
      <c r="DV526" s="358"/>
      <c r="DW526" s="358"/>
      <c r="DX526" s="358"/>
      <c r="DY526" s="358"/>
      <c r="DZ526" s="358"/>
      <c r="EA526" s="358"/>
      <c r="EB526" s="358"/>
      <c r="EC526" s="358"/>
      <c r="ED526" s="358"/>
      <c r="EE526" s="358"/>
      <c r="EF526" s="358"/>
      <c r="EG526" s="358"/>
      <c r="EH526" s="358"/>
      <c r="EI526" s="358"/>
      <c r="EJ526" s="358"/>
      <c r="EK526" s="358"/>
      <c r="EL526" s="358"/>
      <c r="EM526" s="358"/>
      <c r="EN526" s="358"/>
      <c r="EO526" s="358"/>
      <c r="EP526" s="358"/>
      <c r="EQ526" s="358"/>
      <c r="ER526" s="358"/>
      <c r="ES526" s="358"/>
      <c r="ET526" s="358"/>
      <c r="EU526" s="358"/>
      <c r="EV526" s="358"/>
      <c r="EW526" s="358"/>
      <c r="EX526" s="358"/>
      <c r="EY526" s="358"/>
      <c r="EZ526" s="358"/>
      <c r="FA526" s="358"/>
      <c r="FB526" s="358"/>
      <c r="FC526" s="358"/>
      <c r="FD526" s="358"/>
      <c r="FE526" s="358"/>
      <c r="FF526" s="358"/>
      <c r="FG526" s="358"/>
      <c r="FH526" s="358"/>
      <c r="FI526" s="358"/>
      <c r="FJ526" s="358"/>
      <c r="FK526" s="358"/>
      <c r="FL526" s="358"/>
      <c r="FM526" s="358"/>
      <c r="FN526" s="358"/>
      <c r="FO526" s="358"/>
      <c r="FP526" s="358"/>
      <c r="FQ526" s="358"/>
      <c r="FR526" s="358"/>
      <c r="FS526" s="358"/>
      <c r="FT526" s="358"/>
      <c r="FU526" s="358"/>
      <c r="FV526" s="358"/>
      <c r="FW526" s="358"/>
      <c r="FX526" s="358"/>
      <c r="FY526" s="358"/>
      <c r="FZ526" s="358"/>
      <c r="GA526" s="358"/>
      <c r="GB526" s="358"/>
      <c r="GC526" s="358"/>
      <c r="GD526" s="358"/>
      <c r="GE526" s="358"/>
      <c r="GF526" s="358"/>
      <c r="GG526" s="358"/>
      <c r="GH526" s="358"/>
      <c r="GI526" s="358"/>
      <c r="GJ526" s="358"/>
      <c r="GK526" s="358"/>
      <c r="GL526" s="358"/>
      <c r="GM526" s="358"/>
      <c r="GN526" s="358"/>
      <c r="GO526" s="358"/>
      <c r="GP526" s="358"/>
      <c r="GQ526" s="358"/>
      <c r="GR526" s="358"/>
      <c r="GS526" s="358"/>
      <c r="GT526" s="358"/>
      <c r="GU526" s="358"/>
      <c r="GV526" s="358"/>
      <c r="GW526" s="358"/>
      <c r="GX526" s="358"/>
      <c r="GY526" s="358"/>
      <c r="GZ526" s="358"/>
      <c r="HA526" s="358"/>
      <c r="HB526" s="358"/>
      <c r="HC526" s="358"/>
      <c r="HD526" s="358"/>
      <c r="HE526" s="358"/>
      <c r="HF526" s="358"/>
      <c r="HG526" s="358"/>
      <c r="HH526" s="358"/>
      <c r="HI526" s="358"/>
      <c r="HJ526" s="358"/>
      <c r="HK526" s="358"/>
      <c r="HL526" s="358"/>
      <c r="HM526" s="358"/>
      <c r="HN526" s="358"/>
      <c r="HO526" s="358"/>
      <c r="HP526" s="358"/>
      <c r="HQ526" s="358"/>
      <c r="HR526" s="358"/>
      <c r="HS526" s="358"/>
      <c r="HT526" s="358"/>
      <c r="HU526" s="358"/>
      <c r="HV526" s="358"/>
      <c r="HW526" s="358"/>
      <c r="HX526" s="358"/>
      <c r="HY526" s="358"/>
      <c r="HZ526" s="358"/>
      <c r="IA526" s="358"/>
      <c r="IB526" s="358"/>
      <c r="IC526" s="358"/>
      <c r="ID526" s="358"/>
      <c r="IE526" s="358"/>
      <c r="IF526" s="358"/>
      <c r="IG526" s="358"/>
      <c r="IH526" s="358"/>
      <c r="II526" s="358"/>
      <c r="IJ526" s="358"/>
      <c r="IK526" s="358"/>
      <c r="IL526" s="358"/>
      <c r="IM526" s="358"/>
      <c r="IN526" s="358"/>
      <c r="IO526" s="358"/>
      <c r="IP526" s="358"/>
      <c r="IQ526" s="358"/>
      <c r="IR526" s="358"/>
      <c r="IS526" s="358"/>
      <c r="IT526" s="358"/>
      <c r="IU526" s="358"/>
      <c r="IV526" s="358"/>
      <c r="IW526" s="358"/>
      <c r="IX526" s="358"/>
      <c r="IY526" s="358"/>
      <c r="IZ526" s="358"/>
      <c r="JA526" s="358"/>
      <c r="JB526" s="358"/>
      <c r="JC526" s="358"/>
      <c r="JD526" s="358"/>
      <c r="JE526" s="358"/>
      <c r="JF526" s="358"/>
      <c r="JG526" s="358"/>
      <c r="JH526" s="358"/>
      <c r="JI526" s="358"/>
      <c r="JJ526" s="358"/>
      <c r="JK526" s="358"/>
      <c r="JL526" s="358"/>
      <c r="JM526" s="358"/>
      <c r="JN526" s="358"/>
      <c r="JO526" s="358"/>
      <c r="JP526" s="358"/>
      <c r="JQ526" s="358"/>
      <c r="JR526" s="358"/>
      <c r="JS526" s="358"/>
      <c r="JT526" s="358"/>
      <c r="JU526" s="358"/>
      <c r="JV526" s="358"/>
      <c r="JW526" s="358"/>
      <c r="JX526" s="358"/>
      <c r="JY526" s="358"/>
      <c r="JZ526" s="358"/>
      <c r="KA526" s="358"/>
      <c r="KB526" s="358"/>
      <c r="KC526" s="358"/>
      <c r="KD526" s="358"/>
      <c r="KE526" s="358"/>
      <c r="KF526" s="358"/>
      <c r="KG526" s="358"/>
      <c r="KH526" s="358"/>
      <c r="KI526" s="358"/>
      <c r="KJ526" s="358"/>
      <c r="KK526" s="358"/>
      <c r="KL526" s="358"/>
      <c r="KM526" s="358"/>
      <c r="KN526" s="358"/>
      <c r="KO526" s="358"/>
      <c r="KP526" s="358"/>
      <c r="KQ526" s="358"/>
      <c r="KR526" s="358"/>
      <c r="KS526" s="358"/>
      <c r="KT526" s="358"/>
      <c r="KU526" s="358"/>
      <c r="KV526" s="358"/>
      <c r="KW526" s="358"/>
      <c r="KX526" s="358"/>
      <c r="KY526" s="358"/>
      <c r="KZ526" s="358"/>
      <c r="LA526" s="358"/>
      <c r="LB526" s="358"/>
      <c r="LC526" s="358"/>
      <c r="LD526" s="358"/>
      <c r="LE526" s="358"/>
      <c r="LF526" s="358"/>
      <c r="LG526" s="358"/>
      <c r="LH526" s="358"/>
      <c r="LI526" s="358"/>
      <c r="LJ526" s="358"/>
      <c r="LK526" s="358"/>
      <c r="LL526" s="358"/>
      <c r="LM526" s="358"/>
      <c r="LN526" s="358"/>
      <c r="LO526" s="358"/>
      <c r="LP526" s="358"/>
      <c r="LQ526" s="358"/>
      <c r="LR526" s="358"/>
      <c r="LS526" s="358"/>
      <c r="LT526" s="358"/>
      <c r="LU526" s="358"/>
      <c r="LV526" s="358"/>
      <c r="LW526" s="358"/>
      <c r="LX526" s="358"/>
      <c r="LY526" s="358"/>
      <c r="LZ526" s="358"/>
      <c r="MA526" s="358"/>
      <c r="MB526" s="358"/>
      <c r="MC526" s="358"/>
      <c r="MD526" s="358"/>
      <c r="ME526" s="358"/>
      <c r="MF526" s="358"/>
      <c r="MG526" s="358"/>
      <c r="MH526" s="358"/>
      <c r="MI526" s="358"/>
      <c r="MJ526" s="358"/>
      <c r="MK526" s="358"/>
      <c r="ML526" s="358"/>
      <c r="MM526" s="358"/>
      <c r="MN526" s="358"/>
      <c r="MO526" s="358"/>
      <c r="MP526" s="358"/>
      <c r="MQ526" s="358"/>
      <c r="MR526" s="358"/>
      <c r="MS526" s="358"/>
      <c r="MT526" s="358"/>
      <c r="MU526" s="358"/>
      <c r="MV526" s="358"/>
      <c r="MW526" s="358"/>
      <c r="MX526" s="358"/>
      <c r="MY526" s="358"/>
      <c r="MZ526" s="358"/>
      <c r="NA526" s="358"/>
      <c r="NB526" s="358"/>
      <c r="NC526" s="358"/>
      <c r="ND526" s="358"/>
      <c r="NE526" s="358"/>
      <c r="NF526" s="358"/>
      <c r="NG526" s="358"/>
      <c r="NH526" s="358"/>
      <c r="NI526" s="358"/>
      <c r="NJ526" s="358"/>
      <c r="NK526" s="358"/>
      <c r="NL526" s="358"/>
      <c r="NM526" s="358"/>
      <c r="NN526" s="358"/>
      <c r="NO526" s="358"/>
      <c r="NP526" s="358"/>
      <c r="NQ526" s="358"/>
      <c r="NR526" s="358"/>
      <c r="NS526" s="358"/>
      <c r="NT526" s="358"/>
      <c r="NU526" s="358"/>
      <c r="NV526" s="358"/>
      <c r="NW526" s="358"/>
      <c r="NX526" s="358"/>
      <c r="NY526" s="358"/>
      <c r="NZ526" s="358"/>
      <c r="OA526" s="358"/>
      <c r="OB526" s="358"/>
      <c r="OC526" s="358"/>
      <c r="OD526" s="358"/>
      <c r="OE526" s="358"/>
      <c r="OF526" s="358"/>
      <c r="OG526" s="358"/>
      <c r="OH526" s="358"/>
      <c r="OI526" s="358"/>
      <c r="OJ526" s="358"/>
      <c r="OK526" s="358"/>
      <c r="OL526" s="358"/>
      <c r="OM526" s="358"/>
      <c r="ON526" s="358"/>
      <c r="OO526" s="358"/>
      <c r="OP526" s="358"/>
      <c r="OQ526" s="358"/>
      <c r="OR526" s="358"/>
      <c r="OS526" s="358"/>
      <c r="OT526" s="358"/>
      <c r="OU526" s="358"/>
      <c r="OV526" s="358"/>
      <c r="OW526" s="358"/>
      <c r="OX526" s="358"/>
      <c r="OY526" s="358"/>
      <c r="OZ526" s="358"/>
      <c r="PA526" s="358"/>
      <c r="PB526" s="358"/>
      <c r="PC526" s="358"/>
      <c r="PD526" s="358"/>
      <c r="PE526" s="358"/>
      <c r="PF526" s="358"/>
      <c r="PG526" s="358"/>
      <c r="PH526" s="358"/>
      <c r="PI526" s="358"/>
      <c r="PJ526" s="358"/>
      <c r="PK526" s="358"/>
      <c r="PL526" s="358"/>
      <c r="PM526" s="358"/>
      <c r="PN526" s="358"/>
      <c r="PO526" s="358"/>
      <c r="PP526" s="358"/>
      <c r="PQ526" s="358"/>
      <c r="PR526" s="358"/>
      <c r="PS526" s="358"/>
      <c r="PT526" s="358"/>
      <c r="PU526" s="358"/>
      <c r="PV526" s="358"/>
      <c r="PW526" s="358"/>
      <c r="PX526" s="358"/>
      <c r="PY526" s="358"/>
      <c r="PZ526" s="358"/>
      <c r="QA526" s="358"/>
      <c r="QB526" s="358"/>
      <c r="QC526" s="358"/>
      <c r="QD526" s="358"/>
      <c r="QE526" s="358"/>
      <c r="QF526" s="358"/>
      <c r="QG526" s="358"/>
      <c r="QH526" s="358"/>
      <c r="QI526" s="358"/>
      <c r="QJ526" s="358"/>
      <c r="QK526" s="358"/>
      <c r="QL526" s="358"/>
      <c r="QM526" s="358"/>
      <c r="QN526" s="358"/>
      <c r="QO526" s="358"/>
      <c r="QP526" s="358"/>
      <c r="QQ526" s="358"/>
      <c r="QR526" s="358"/>
      <c r="QS526" s="358"/>
      <c r="QT526" s="358"/>
      <c r="QU526" s="358"/>
      <c r="QV526" s="358"/>
      <c r="QW526" s="358"/>
      <c r="QX526" s="358"/>
      <c r="QY526" s="358"/>
      <c r="QZ526" s="358"/>
      <c r="RA526" s="358"/>
      <c r="RB526" s="358"/>
      <c r="RC526" s="358"/>
      <c r="RD526" s="358"/>
      <c r="RE526" s="358"/>
      <c r="RF526" s="358"/>
      <c r="RG526" s="358"/>
      <c r="RH526" s="358"/>
      <c r="RI526" s="358"/>
      <c r="RJ526" s="358"/>
      <c r="RK526" s="358"/>
      <c r="RL526" s="358"/>
      <c r="RM526" s="358"/>
      <c r="RN526" s="358"/>
      <c r="RO526" s="358"/>
      <c r="RP526" s="358"/>
      <c r="RQ526" s="358"/>
      <c r="RR526" s="358"/>
      <c r="RS526" s="358"/>
      <c r="RT526" s="358"/>
      <c r="RU526" s="358"/>
      <c r="RV526" s="358"/>
      <c r="RW526" s="358"/>
      <c r="RX526" s="358"/>
      <c r="RY526" s="358"/>
      <c r="RZ526" s="358"/>
      <c r="SA526" s="358"/>
      <c r="SB526" s="358"/>
      <c r="SC526" s="358"/>
      <c r="SD526" s="358"/>
      <c r="SE526" s="358"/>
      <c r="SF526" s="358"/>
      <c r="SG526" s="358"/>
      <c r="SH526" s="358"/>
      <c r="SI526" s="358"/>
      <c r="SJ526" s="358"/>
      <c r="SK526" s="358"/>
      <c r="SL526" s="358"/>
      <c r="SM526" s="358"/>
      <c r="SN526" s="358"/>
      <c r="SO526" s="358"/>
      <c r="SP526" s="358"/>
      <c r="SQ526" s="358"/>
      <c r="SR526" s="358"/>
      <c r="SS526" s="358"/>
      <c r="ST526" s="358"/>
      <c r="SU526" s="358"/>
      <c r="SV526" s="358"/>
      <c r="SW526" s="358"/>
      <c r="SX526" s="358"/>
      <c r="SY526" s="358"/>
      <c r="SZ526" s="358"/>
      <c r="TA526" s="358"/>
      <c r="TB526" s="358"/>
      <c r="TC526" s="358"/>
      <c r="TD526" s="358"/>
      <c r="TE526" s="358"/>
      <c r="TF526" s="358"/>
      <c r="TG526" s="358"/>
      <c r="TH526" s="358"/>
      <c r="TI526" s="358"/>
      <c r="TJ526" s="358"/>
      <c r="TK526" s="358"/>
      <c r="TL526" s="358"/>
      <c r="TM526" s="358"/>
      <c r="TN526" s="358"/>
      <c r="TO526" s="358"/>
      <c r="TP526" s="358"/>
      <c r="TQ526" s="358"/>
      <c r="TR526" s="358"/>
      <c r="TS526" s="358"/>
      <c r="TT526" s="358"/>
      <c r="TU526" s="358"/>
      <c r="TV526" s="358"/>
      <c r="TW526" s="358"/>
      <c r="TX526" s="358"/>
      <c r="TY526" s="358"/>
      <c r="TZ526" s="358"/>
      <c r="UA526" s="358"/>
      <c r="UB526" s="358"/>
      <c r="UC526" s="358"/>
      <c r="UD526" s="358"/>
      <c r="UE526" s="358"/>
      <c r="UF526" s="358"/>
      <c r="UG526" s="358"/>
      <c r="UH526" s="358"/>
      <c r="UI526" s="358"/>
      <c r="UJ526" s="358"/>
      <c r="UK526" s="358"/>
      <c r="UL526" s="358"/>
      <c r="UM526" s="358"/>
      <c r="UN526" s="358"/>
      <c r="UO526" s="358"/>
      <c r="UP526" s="358"/>
      <c r="UQ526" s="358"/>
      <c r="UR526" s="358"/>
      <c r="US526" s="358"/>
      <c r="UT526" s="358"/>
      <c r="UU526" s="358"/>
      <c r="UV526" s="358"/>
      <c r="UW526" s="358"/>
      <c r="UX526" s="358"/>
      <c r="UY526" s="358"/>
      <c r="UZ526" s="358"/>
      <c r="VA526" s="358"/>
      <c r="VB526" s="358"/>
      <c r="VC526" s="358"/>
      <c r="VD526" s="358"/>
      <c r="VE526" s="358"/>
      <c r="VF526" s="358"/>
      <c r="VG526" s="358"/>
      <c r="VH526" s="358"/>
      <c r="VI526" s="358"/>
      <c r="VJ526" s="358"/>
      <c r="VK526" s="358"/>
      <c r="VL526" s="358"/>
      <c r="VM526" s="358"/>
      <c r="VN526" s="358"/>
      <c r="VO526" s="358"/>
      <c r="VP526" s="358"/>
      <c r="VQ526" s="358"/>
      <c r="VR526" s="358"/>
      <c r="VS526" s="358"/>
      <c r="VT526" s="358"/>
      <c r="VU526" s="358"/>
      <c r="VV526" s="358"/>
      <c r="VW526" s="358"/>
      <c r="VX526" s="358"/>
      <c r="VY526" s="358"/>
      <c r="VZ526" s="358"/>
      <c r="WA526" s="358"/>
      <c r="WB526" s="358"/>
      <c r="WC526" s="358"/>
      <c r="WD526" s="358"/>
      <c r="WE526" s="358"/>
      <c r="WF526" s="358"/>
      <c r="WG526" s="358"/>
      <c r="WH526" s="358"/>
    </row>
    <row r="527" spans="1:606" s="357" customFormat="1" ht="63.75" customHeight="1">
      <c r="A527" s="359"/>
      <c r="B527" s="233" t="s">
        <v>1113</v>
      </c>
      <c r="C527" s="467" t="s">
        <v>1114</v>
      </c>
      <c r="D527" s="471" t="s">
        <v>893</v>
      </c>
      <c r="E527" s="224" t="s">
        <v>999</v>
      </c>
      <c r="F527" s="475" t="s">
        <v>113</v>
      </c>
      <c r="G527" s="894">
        <v>43466</v>
      </c>
      <c r="H527" s="475" t="s">
        <v>114</v>
      </c>
      <c r="I527" s="608" t="s">
        <v>0</v>
      </c>
      <c r="J527" s="608" t="s">
        <v>16</v>
      </c>
      <c r="K527" s="608" t="s">
        <v>928</v>
      </c>
      <c r="L527" s="608" t="s">
        <v>54</v>
      </c>
      <c r="M527" s="602">
        <f t="shared" ref="M527:R527" si="71">M528</f>
        <v>1057000</v>
      </c>
      <c r="N527" s="602">
        <f t="shared" si="71"/>
        <v>1057000</v>
      </c>
      <c r="O527" s="602">
        <f t="shared" si="71"/>
        <v>1155000</v>
      </c>
      <c r="P527" s="611">
        <f t="shared" si="71"/>
        <v>1560000</v>
      </c>
      <c r="Q527" s="612">
        <f t="shared" si="71"/>
        <v>1560000</v>
      </c>
      <c r="R527" s="612">
        <f t="shared" si="71"/>
        <v>1560000</v>
      </c>
      <c r="S527" s="364"/>
      <c r="BF527" s="358"/>
      <c r="BG527" s="358"/>
      <c r="BH527" s="358"/>
      <c r="BI527" s="358"/>
      <c r="BJ527" s="358"/>
      <c r="BK527" s="358"/>
      <c r="BL527" s="358"/>
      <c r="BM527" s="358"/>
      <c r="BN527" s="358"/>
      <c r="BO527" s="358"/>
      <c r="BP527" s="358"/>
      <c r="BQ527" s="358"/>
      <c r="BR527" s="358"/>
      <c r="BS527" s="358"/>
      <c r="BT527" s="358"/>
      <c r="BU527" s="358"/>
      <c r="BV527" s="358"/>
      <c r="BW527" s="358"/>
      <c r="BX527" s="358"/>
      <c r="BY527" s="358"/>
      <c r="BZ527" s="358"/>
      <c r="CA527" s="358"/>
      <c r="CB527" s="358"/>
      <c r="CC527" s="358"/>
      <c r="CD527" s="358"/>
      <c r="CE527" s="358"/>
      <c r="CF527" s="358"/>
      <c r="CG527" s="358"/>
      <c r="CH527" s="358"/>
      <c r="CI527" s="358"/>
      <c r="CJ527" s="358"/>
      <c r="CK527" s="358"/>
      <c r="CL527" s="358"/>
      <c r="CM527" s="358"/>
      <c r="CN527" s="358"/>
      <c r="CO527" s="358"/>
      <c r="CP527" s="358"/>
      <c r="CQ527" s="358"/>
      <c r="CR527" s="358"/>
      <c r="CS527" s="358"/>
      <c r="CT527" s="358"/>
      <c r="CU527" s="358"/>
      <c r="CV527" s="358"/>
      <c r="CW527" s="358"/>
      <c r="CX527" s="358"/>
      <c r="CY527" s="358"/>
      <c r="CZ527" s="358"/>
      <c r="DA527" s="358"/>
      <c r="DB527" s="358"/>
      <c r="DC527" s="358"/>
      <c r="DD527" s="358"/>
      <c r="DE527" s="358"/>
      <c r="DF527" s="358"/>
      <c r="DG527" s="358"/>
      <c r="DH527" s="358"/>
      <c r="DI527" s="358"/>
      <c r="DJ527" s="358"/>
      <c r="DK527" s="358"/>
      <c r="DL527" s="358"/>
      <c r="DM527" s="358"/>
      <c r="DN527" s="358"/>
      <c r="DO527" s="358"/>
      <c r="DP527" s="358"/>
      <c r="DQ527" s="358"/>
      <c r="DR527" s="358"/>
      <c r="DS527" s="358"/>
      <c r="DT527" s="358"/>
      <c r="DU527" s="358"/>
      <c r="DV527" s="358"/>
      <c r="DW527" s="358"/>
      <c r="DX527" s="358"/>
      <c r="DY527" s="358"/>
      <c r="DZ527" s="358"/>
      <c r="EA527" s="358"/>
      <c r="EB527" s="358"/>
      <c r="EC527" s="358"/>
      <c r="ED527" s="358"/>
      <c r="EE527" s="358"/>
      <c r="EF527" s="358"/>
      <c r="EG527" s="358"/>
      <c r="EH527" s="358"/>
      <c r="EI527" s="358"/>
      <c r="EJ527" s="358"/>
      <c r="EK527" s="358"/>
      <c r="EL527" s="358"/>
      <c r="EM527" s="358"/>
      <c r="EN527" s="358"/>
      <c r="EO527" s="358"/>
      <c r="EP527" s="358"/>
      <c r="EQ527" s="358"/>
      <c r="ER527" s="358"/>
      <c r="ES527" s="358"/>
      <c r="ET527" s="358"/>
      <c r="EU527" s="358"/>
      <c r="EV527" s="358"/>
      <c r="EW527" s="358"/>
      <c r="EX527" s="358"/>
      <c r="EY527" s="358"/>
      <c r="EZ527" s="358"/>
      <c r="FA527" s="358"/>
      <c r="FB527" s="358"/>
      <c r="FC527" s="358"/>
      <c r="FD527" s="358"/>
      <c r="FE527" s="358"/>
      <c r="FF527" s="358"/>
      <c r="FG527" s="358"/>
      <c r="FH527" s="358"/>
      <c r="FI527" s="358"/>
      <c r="FJ527" s="358"/>
      <c r="FK527" s="358"/>
      <c r="FL527" s="358"/>
      <c r="FM527" s="358"/>
      <c r="FN527" s="358"/>
      <c r="FO527" s="358"/>
      <c r="FP527" s="358"/>
      <c r="FQ527" s="358"/>
      <c r="FR527" s="358"/>
      <c r="FS527" s="358"/>
      <c r="FT527" s="358"/>
      <c r="FU527" s="358"/>
      <c r="FV527" s="358"/>
      <c r="FW527" s="358"/>
      <c r="FX527" s="358"/>
      <c r="FY527" s="358"/>
      <c r="FZ527" s="358"/>
      <c r="GA527" s="358"/>
      <c r="GB527" s="358"/>
      <c r="GC527" s="358"/>
      <c r="GD527" s="358"/>
      <c r="GE527" s="358"/>
      <c r="GF527" s="358"/>
      <c r="GG527" s="358"/>
      <c r="GH527" s="358"/>
      <c r="GI527" s="358"/>
      <c r="GJ527" s="358"/>
      <c r="GK527" s="358"/>
      <c r="GL527" s="358"/>
      <c r="GM527" s="358"/>
      <c r="GN527" s="358"/>
      <c r="GO527" s="358"/>
      <c r="GP527" s="358"/>
      <c r="GQ527" s="358"/>
      <c r="GR527" s="358"/>
      <c r="GS527" s="358"/>
      <c r="GT527" s="358"/>
      <c r="GU527" s="358"/>
      <c r="GV527" s="358"/>
      <c r="GW527" s="358"/>
      <c r="GX527" s="358"/>
      <c r="GY527" s="358"/>
      <c r="GZ527" s="358"/>
      <c r="HA527" s="358"/>
      <c r="HB527" s="358"/>
      <c r="HC527" s="358"/>
      <c r="HD527" s="358"/>
      <c r="HE527" s="358"/>
      <c r="HF527" s="358"/>
      <c r="HG527" s="358"/>
      <c r="HH527" s="358"/>
      <c r="HI527" s="358"/>
      <c r="HJ527" s="358"/>
      <c r="HK527" s="358"/>
      <c r="HL527" s="358"/>
      <c r="HM527" s="358"/>
      <c r="HN527" s="358"/>
      <c r="HO527" s="358"/>
      <c r="HP527" s="358"/>
      <c r="HQ527" s="358"/>
      <c r="HR527" s="358"/>
      <c r="HS527" s="358"/>
      <c r="HT527" s="358"/>
      <c r="HU527" s="358"/>
      <c r="HV527" s="358"/>
      <c r="HW527" s="358"/>
      <c r="HX527" s="358"/>
      <c r="HY527" s="358"/>
      <c r="HZ527" s="358"/>
      <c r="IA527" s="358"/>
      <c r="IB527" s="358"/>
      <c r="IC527" s="358"/>
      <c r="ID527" s="358"/>
      <c r="IE527" s="358"/>
      <c r="IF527" s="358"/>
      <c r="IG527" s="358"/>
      <c r="IH527" s="358"/>
      <c r="II527" s="358"/>
      <c r="IJ527" s="358"/>
      <c r="IK527" s="358"/>
      <c r="IL527" s="358"/>
      <c r="IM527" s="358"/>
      <c r="IN527" s="358"/>
      <c r="IO527" s="358"/>
      <c r="IP527" s="358"/>
      <c r="IQ527" s="358"/>
      <c r="IR527" s="358"/>
      <c r="IS527" s="358"/>
      <c r="IT527" s="358"/>
      <c r="IU527" s="358"/>
      <c r="IV527" s="358"/>
      <c r="IW527" s="358"/>
      <c r="IX527" s="358"/>
      <c r="IY527" s="358"/>
      <c r="IZ527" s="358"/>
      <c r="JA527" s="358"/>
      <c r="JB527" s="358"/>
      <c r="JC527" s="358"/>
      <c r="JD527" s="358"/>
      <c r="JE527" s="358"/>
      <c r="JF527" s="358"/>
      <c r="JG527" s="358"/>
      <c r="JH527" s="358"/>
      <c r="JI527" s="358"/>
      <c r="JJ527" s="358"/>
      <c r="JK527" s="358"/>
      <c r="JL527" s="358"/>
      <c r="JM527" s="358"/>
      <c r="JN527" s="358"/>
      <c r="JO527" s="358"/>
      <c r="JP527" s="358"/>
      <c r="JQ527" s="358"/>
      <c r="JR527" s="358"/>
      <c r="JS527" s="358"/>
      <c r="JT527" s="358"/>
      <c r="JU527" s="358"/>
      <c r="JV527" s="358"/>
      <c r="JW527" s="358"/>
      <c r="JX527" s="358"/>
      <c r="JY527" s="358"/>
      <c r="JZ527" s="358"/>
      <c r="KA527" s="358"/>
      <c r="KB527" s="358"/>
      <c r="KC527" s="358"/>
      <c r="KD527" s="358"/>
      <c r="KE527" s="358"/>
      <c r="KF527" s="358"/>
      <c r="KG527" s="358"/>
      <c r="KH527" s="358"/>
      <c r="KI527" s="358"/>
      <c r="KJ527" s="358"/>
      <c r="KK527" s="358"/>
      <c r="KL527" s="358"/>
      <c r="KM527" s="358"/>
      <c r="KN527" s="358"/>
      <c r="KO527" s="358"/>
      <c r="KP527" s="358"/>
      <c r="KQ527" s="358"/>
      <c r="KR527" s="358"/>
      <c r="KS527" s="358"/>
      <c r="KT527" s="358"/>
      <c r="KU527" s="358"/>
      <c r="KV527" s="358"/>
      <c r="KW527" s="358"/>
      <c r="KX527" s="358"/>
      <c r="KY527" s="358"/>
      <c r="KZ527" s="358"/>
      <c r="LA527" s="358"/>
      <c r="LB527" s="358"/>
      <c r="LC527" s="358"/>
      <c r="LD527" s="358"/>
      <c r="LE527" s="358"/>
      <c r="LF527" s="358"/>
      <c r="LG527" s="358"/>
      <c r="LH527" s="358"/>
      <c r="LI527" s="358"/>
      <c r="LJ527" s="358"/>
      <c r="LK527" s="358"/>
      <c r="LL527" s="358"/>
      <c r="LM527" s="358"/>
      <c r="LN527" s="358"/>
      <c r="LO527" s="358"/>
      <c r="LP527" s="358"/>
      <c r="LQ527" s="358"/>
      <c r="LR527" s="358"/>
      <c r="LS527" s="358"/>
      <c r="LT527" s="358"/>
      <c r="LU527" s="358"/>
      <c r="LV527" s="358"/>
      <c r="LW527" s="358"/>
      <c r="LX527" s="358"/>
      <c r="LY527" s="358"/>
      <c r="LZ527" s="358"/>
      <c r="MA527" s="358"/>
      <c r="MB527" s="358"/>
      <c r="MC527" s="358"/>
      <c r="MD527" s="358"/>
      <c r="ME527" s="358"/>
      <c r="MF527" s="358"/>
      <c r="MG527" s="358"/>
      <c r="MH527" s="358"/>
      <c r="MI527" s="358"/>
      <c r="MJ527" s="358"/>
      <c r="MK527" s="358"/>
      <c r="ML527" s="358"/>
      <c r="MM527" s="358"/>
      <c r="MN527" s="358"/>
      <c r="MO527" s="358"/>
      <c r="MP527" s="358"/>
      <c r="MQ527" s="358"/>
      <c r="MR527" s="358"/>
      <c r="MS527" s="358"/>
      <c r="MT527" s="358"/>
      <c r="MU527" s="358"/>
      <c r="MV527" s="358"/>
      <c r="MW527" s="358"/>
      <c r="MX527" s="358"/>
      <c r="MY527" s="358"/>
      <c r="MZ527" s="358"/>
      <c r="NA527" s="358"/>
      <c r="NB527" s="358"/>
      <c r="NC527" s="358"/>
      <c r="ND527" s="358"/>
      <c r="NE527" s="358"/>
      <c r="NF527" s="358"/>
      <c r="NG527" s="358"/>
      <c r="NH527" s="358"/>
      <c r="NI527" s="358"/>
      <c r="NJ527" s="358"/>
      <c r="NK527" s="358"/>
      <c r="NL527" s="358"/>
      <c r="NM527" s="358"/>
      <c r="NN527" s="358"/>
      <c r="NO527" s="358"/>
      <c r="NP527" s="358"/>
      <c r="NQ527" s="358"/>
      <c r="NR527" s="358"/>
      <c r="NS527" s="358"/>
      <c r="NT527" s="358"/>
      <c r="NU527" s="358"/>
      <c r="NV527" s="358"/>
      <c r="NW527" s="358"/>
      <c r="NX527" s="358"/>
      <c r="NY527" s="358"/>
      <c r="NZ527" s="358"/>
      <c r="OA527" s="358"/>
      <c r="OB527" s="358"/>
      <c r="OC527" s="358"/>
      <c r="OD527" s="358"/>
      <c r="OE527" s="358"/>
      <c r="OF527" s="358"/>
      <c r="OG527" s="358"/>
      <c r="OH527" s="358"/>
      <c r="OI527" s="358"/>
      <c r="OJ527" s="358"/>
      <c r="OK527" s="358"/>
      <c r="OL527" s="358"/>
      <c r="OM527" s="358"/>
      <c r="ON527" s="358"/>
      <c r="OO527" s="358"/>
      <c r="OP527" s="358"/>
      <c r="OQ527" s="358"/>
      <c r="OR527" s="358"/>
      <c r="OS527" s="358"/>
      <c r="OT527" s="358"/>
      <c r="OU527" s="358"/>
      <c r="OV527" s="358"/>
      <c r="OW527" s="358"/>
      <c r="OX527" s="358"/>
      <c r="OY527" s="358"/>
      <c r="OZ527" s="358"/>
      <c r="PA527" s="358"/>
      <c r="PB527" s="358"/>
      <c r="PC527" s="358"/>
      <c r="PD527" s="358"/>
      <c r="PE527" s="358"/>
      <c r="PF527" s="358"/>
      <c r="PG527" s="358"/>
      <c r="PH527" s="358"/>
      <c r="PI527" s="358"/>
      <c r="PJ527" s="358"/>
      <c r="PK527" s="358"/>
      <c r="PL527" s="358"/>
      <c r="PM527" s="358"/>
      <c r="PN527" s="358"/>
      <c r="PO527" s="358"/>
      <c r="PP527" s="358"/>
      <c r="PQ527" s="358"/>
      <c r="PR527" s="358"/>
      <c r="PS527" s="358"/>
      <c r="PT527" s="358"/>
      <c r="PU527" s="358"/>
      <c r="PV527" s="358"/>
      <c r="PW527" s="358"/>
      <c r="PX527" s="358"/>
      <c r="PY527" s="358"/>
      <c r="PZ527" s="358"/>
      <c r="QA527" s="358"/>
      <c r="QB527" s="358"/>
      <c r="QC527" s="358"/>
      <c r="QD527" s="358"/>
      <c r="QE527" s="358"/>
      <c r="QF527" s="358"/>
      <c r="QG527" s="358"/>
      <c r="QH527" s="358"/>
      <c r="QI527" s="358"/>
      <c r="QJ527" s="358"/>
      <c r="QK527" s="358"/>
      <c r="QL527" s="358"/>
      <c r="QM527" s="358"/>
      <c r="QN527" s="358"/>
      <c r="QO527" s="358"/>
      <c r="QP527" s="358"/>
      <c r="QQ527" s="358"/>
      <c r="QR527" s="358"/>
      <c r="QS527" s="358"/>
      <c r="QT527" s="358"/>
      <c r="QU527" s="358"/>
      <c r="QV527" s="358"/>
      <c r="QW527" s="358"/>
      <c r="QX527" s="358"/>
      <c r="QY527" s="358"/>
      <c r="QZ527" s="358"/>
      <c r="RA527" s="358"/>
      <c r="RB527" s="358"/>
      <c r="RC527" s="358"/>
      <c r="RD527" s="358"/>
      <c r="RE527" s="358"/>
      <c r="RF527" s="358"/>
      <c r="RG527" s="358"/>
      <c r="RH527" s="358"/>
      <c r="RI527" s="358"/>
      <c r="RJ527" s="358"/>
      <c r="RK527" s="358"/>
      <c r="RL527" s="358"/>
      <c r="RM527" s="358"/>
      <c r="RN527" s="358"/>
      <c r="RO527" s="358"/>
      <c r="RP527" s="358"/>
      <c r="RQ527" s="358"/>
      <c r="RR527" s="358"/>
      <c r="RS527" s="358"/>
      <c r="RT527" s="358"/>
      <c r="RU527" s="358"/>
      <c r="RV527" s="358"/>
      <c r="RW527" s="358"/>
      <c r="RX527" s="358"/>
      <c r="RY527" s="358"/>
      <c r="RZ527" s="358"/>
      <c r="SA527" s="358"/>
      <c r="SB527" s="358"/>
      <c r="SC527" s="358"/>
      <c r="SD527" s="358"/>
      <c r="SE527" s="358"/>
      <c r="SF527" s="358"/>
      <c r="SG527" s="358"/>
      <c r="SH527" s="358"/>
      <c r="SI527" s="358"/>
      <c r="SJ527" s="358"/>
      <c r="SK527" s="358"/>
      <c r="SL527" s="358"/>
      <c r="SM527" s="358"/>
      <c r="SN527" s="358"/>
      <c r="SO527" s="358"/>
      <c r="SP527" s="358"/>
      <c r="SQ527" s="358"/>
      <c r="SR527" s="358"/>
      <c r="SS527" s="358"/>
      <c r="ST527" s="358"/>
      <c r="SU527" s="358"/>
      <c r="SV527" s="358"/>
      <c r="SW527" s="358"/>
      <c r="SX527" s="358"/>
      <c r="SY527" s="358"/>
      <c r="SZ527" s="358"/>
      <c r="TA527" s="358"/>
      <c r="TB527" s="358"/>
      <c r="TC527" s="358"/>
      <c r="TD527" s="358"/>
      <c r="TE527" s="358"/>
      <c r="TF527" s="358"/>
      <c r="TG527" s="358"/>
      <c r="TH527" s="358"/>
      <c r="TI527" s="358"/>
      <c r="TJ527" s="358"/>
      <c r="TK527" s="358"/>
      <c r="TL527" s="358"/>
      <c r="TM527" s="358"/>
      <c r="TN527" s="358"/>
      <c r="TO527" s="358"/>
      <c r="TP527" s="358"/>
      <c r="TQ527" s="358"/>
      <c r="TR527" s="358"/>
      <c r="TS527" s="358"/>
      <c r="TT527" s="358"/>
      <c r="TU527" s="358"/>
      <c r="TV527" s="358"/>
      <c r="TW527" s="358"/>
      <c r="TX527" s="358"/>
      <c r="TY527" s="358"/>
      <c r="TZ527" s="358"/>
      <c r="UA527" s="358"/>
      <c r="UB527" s="358"/>
      <c r="UC527" s="358"/>
      <c r="UD527" s="358"/>
      <c r="UE527" s="358"/>
      <c r="UF527" s="358"/>
      <c r="UG527" s="358"/>
      <c r="UH527" s="358"/>
      <c r="UI527" s="358"/>
      <c r="UJ527" s="358"/>
      <c r="UK527" s="358"/>
      <c r="UL527" s="358"/>
      <c r="UM527" s="358"/>
      <c r="UN527" s="358"/>
      <c r="UO527" s="358"/>
      <c r="UP527" s="358"/>
      <c r="UQ527" s="358"/>
      <c r="UR527" s="358"/>
      <c r="US527" s="358"/>
      <c r="UT527" s="358"/>
      <c r="UU527" s="358"/>
      <c r="UV527" s="358"/>
      <c r="UW527" s="358"/>
      <c r="UX527" s="358"/>
      <c r="UY527" s="358"/>
      <c r="UZ527" s="358"/>
      <c r="VA527" s="358"/>
      <c r="VB527" s="358"/>
      <c r="VC527" s="358"/>
      <c r="VD527" s="358"/>
      <c r="VE527" s="358"/>
      <c r="VF527" s="358"/>
      <c r="VG527" s="358"/>
      <c r="VH527" s="358"/>
      <c r="VI527" s="358"/>
      <c r="VJ527" s="358"/>
      <c r="VK527" s="358"/>
      <c r="VL527" s="358"/>
      <c r="VM527" s="358"/>
      <c r="VN527" s="358"/>
      <c r="VO527" s="358"/>
      <c r="VP527" s="358"/>
      <c r="VQ527" s="358"/>
      <c r="VR527" s="358"/>
      <c r="VS527" s="358"/>
      <c r="VT527" s="358"/>
      <c r="VU527" s="358"/>
      <c r="VV527" s="358"/>
      <c r="VW527" s="358"/>
      <c r="VX527" s="358"/>
      <c r="VY527" s="358"/>
      <c r="VZ527" s="358"/>
      <c r="WA527" s="358"/>
      <c r="WB527" s="358"/>
      <c r="WC527" s="358"/>
      <c r="WD527" s="358"/>
      <c r="WE527" s="358"/>
      <c r="WF527" s="358"/>
      <c r="WG527" s="358"/>
      <c r="WH527" s="358"/>
    </row>
    <row r="528" spans="1:606" s="357" customFormat="1" ht="60" customHeight="1">
      <c r="A528" s="359"/>
      <c r="B528" s="235"/>
      <c r="C528" s="468"/>
      <c r="D528" s="180"/>
      <c r="E528" s="453"/>
      <c r="F528" s="473"/>
      <c r="G528" s="473"/>
      <c r="H528" s="473"/>
      <c r="I528" s="608" t="s">
        <v>0</v>
      </c>
      <c r="J528" s="608" t="s">
        <v>16</v>
      </c>
      <c r="K528" s="608" t="s">
        <v>928</v>
      </c>
      <c r="L528" s="608" t="s">
        <v>5</v>
      </c>
      <c r="M528" s="604">
        <v>1057000</v>
      </c>
      <c r="N528" s="604">
        <v>1057000</v>
      </c>
      <c r="O528" s="604">
        <v>1155000</v>
      </c>
      <c r="P528" s="605">
        <v>1560000</v>
      </c>
      <c r="Q528" s="606">
        <v>1560000</v>
      </c>
      <c r="R528" s="606">
        <v>1560000</v>
      </c>
      <c r="S528" s="364">
        <v>3</v>
      </c>
      <c r="BF528" s="358"/>
      <c r="BG528" s="358"/>
      <c r="BH528" s="358"/>
      <c r="BI528" s="358"/>
      <c r="BJ528" s="358"/>
      <c r="BK528" s="358"/>
      <c r="BL528" s="358"/>
      <c r="BM528" s="358"/>
      <c r="BN528" s="358"/>
      <c r="BO528" s="358"/>
      <c r="BP528" s="358"/>
      <c r="BQ528" s="358"/>
      <c r="BR528" s="358"/>
      <c r="BS528" s="358"/>
      <c r="BT528" s="358"/>
      <c r="BU528" s="358"/>
      <c r="BV528" s="358"/>
      <c r="BW528" s="358"/>
      <c r="BX528" s="358"/>
      <c r="BY528" s="358"/>
      <c r="BZ528" s="358"/>
      <c r="CA528" s="358"/>
      <c r="CB528" s="358"/>
      <c r="CC528" s="358"/>
      <c r="CD528" s="358"/>
      <c r="CE528" s="358"/>
      <c r="CF528" s="358"/>
      <c r="CG528" s="358"/>
      <c r="CH528" s="358"/>
      <c r="CI528" s="358"/>
      <c r="CJ528" s="358"/>
      <c r="CK528" s="358"/>
      <c r="CL528" s="358"/>
      <c r="CM528" s="358"/>
      <c r="CN528" s="358"/>
      <c r="CO528" s="358"/>
      <c r="CP528" s="358"/>
      <c r="CQ528" s="358"/>
      <c r="CR528" s="358"/>
      <c r="CS528" s="358"/>
      <c r="CT528" s="358"/>
      <c r="CU528" s="358"/>
      <c r="CV528" s="358"/>
      <c r="CW528" s="358"/>
      <c r="CX528" s="358"/>
      <c r="CY528" s="358"/>
      <c r="CZ528" s="358"/>
      <c r="DA528" s="358"/>
      <c r="DB528" s="358"/>
      <c r="DC528" s="358"/>
      <c r="DD528" s="358"/>
      <c r="DE528" s="358"/>
      <c r="DF528" s="358"/>
      <c r="DG528" s="358"/>
      <c r="DH528" s="358"/>
      <c r="DI528" s="358"/>
      <c r="DJ528" s="358"/>
      <c r="DK528" s="358"/>
      <c r="DL528" s="358"/>
      <c r="DM528" s="358"/>
      <c r="DN528" s="358"/>
      <c r="DO528" s="358"/>
      <c r="DP528" s="358"/>
      <c r="DQ528" s="358"/>
      <c r="DR528" s="358"/>
      <c r="DS528" s="358"/>
      <c r="DT528" s="358"/>
      <c r="DU528" s="358"/>
      <c r="DV528" s="358"/>
      <c r="DW528" s="358"/>
      <c r="DX528" s="358"/>
      <c r="DY528" s="358"/>
      <c r="DZ528" s="358"/>
      <c r="EA528" s="358"/>
      <c r="EB528" s="358"/>
      <c r="EC528" s="358"/>
      <c r="ED528" s="358"/>
      <c r="EE528" s="358"/>
      <c r="EF528" s="358"/>
      <c r="EG528" s="358"/>
      <c r="EH528" s="358"/>
      <c r="EI528" s="358"/>
      <c r="EJ528" s="358"/>
      <c r="EK528" s="358"/>
      <c r="EL528" s="358"/>
      <c r="EM528" s="358"/>
      <c r="EN528" s="358"/>
      <c r="EO528" s="358"/>
      <c r="EP528" s="358"/>
      <c r="EQ528" s="358"/>
      <c r="ER528" s="358"/>
      <c r="ES528" s="358"/>
      <c r="ET528" s="358"/>
      <c r="EU528" s="358"/>
      <c r="EV528" s="358"/>
      <c r="EW528" s="358"/>
      <c r="EX528" s="358"/>
      <c r="EY528" s="358"/>
      <c r="EZ528" s="358"/>
      <c r="FA528" s="358"/>
      <c r="FB528" s="358"/>
      <c r="FC528" s="358"/>
      <c r="FD528" s="358"/>
      <c r="FE528" s="358"/>
      <c r="FF528" s="358"/>
      <c r="FG528" s="358"/>
      <c r="FH528" s="358"/>
      <c r="FI528" s="358"/>
      <c r="FJ528" s="358"/>
      <c r="FK528" s="358"/>
      <c r="FL528" s="358"/>
      <c r="FM528" s="358"/>
      <c r="FN528" s="358"/>
      <c r="FO528" s="358"/>
      <c r="FP528" s="358"/>
      <c r="FQ528" s="358"/>
      <c r="FR528" s="358"/>
      <c r="FS528" s="358"/>
      <c r="FT528" s="358"/>
      <c r="FU528" s="358"/>
      <c r="FV528" s="358"/>
      <c r="FW528" s="358"/>
      <c r="FX528" s="358"/>
      <c r="FY528" s="358"/>
      <c r="FZ528" s="358"/>
      <c r="GA528" s="358"/>
      <c r="GB528" s="358"/>
      <c r="GC528" s="358"/>
      <c r="GD528" s="358"/>
      <c r="GE528" s="358"/>
      <c r="GF528" s="358"/>
      <c r="GG528" s="358"/>
      <c r="GH528" s="358"/>
      <c r="GI528" s="358"/>
      <c r="GJ528" s="358"/>
      <c r="GK528" s="358"/>
      <c r="GL528" s="358"/>
      <c r="GM528" s="358"/>
      <c r="GN528" s="358"/>
      <c r="GO528" s="358"/>
      <c r="GP528" s="358"/>
      <c r="GQ528" s="358"/>
      <c r="GR528" s="358"/>
      <c r="GS528" s="358"/>
      <c r="GT528" s="358"/>
      <c r="GU528" s="358"/>
      <c r="GV528" s="358"/>
      <c r="GW528" s="358"/>
      <c r="GX528" s="358"/>
      <c r="GY528" s="358"/>
      <c r="GZ528" s="358"/>
      <c r="HA528" s="358"/>
      <c r="HB528" s="358"/>
      <c r="HC528" s="358"/>
      <c r="HD528" s="358"/>
      <c r="HE528" s="358"/>
      <c r="HF528" s="358"/>
      <c r="HG528" s="358"/>
      <c r="HH528" s="358"/>
      <c r="HI528" s="358"/>
      <c r="HJ528" s="358"/>
      <c r="HK528" s="358"/>
      <c r="HL528" s="358"/>
      <c r="HM528" s="358"/>
      <c r="HN528" s="358"/>
      <c r="HO528" s="358"/>
      <c r="HP528" s="358"/>
      <c r="HQ528" s="358"/>
      <c r="HR528" s="358"/>
      <c r="HS528" s="358"/>
      <c r="HT528" s="358"/>
      <c r="HU528" s="358"/>
      <c r="HV528" s="358"/>
      <c r="HW528" s="358"/>
      <c r="HX528" s="358"/>
      <c r="HY528" s="358"/>
      <c r="HZ528" s="358"/>
      <c r="IA528" s="358"/>
      <c r="IB528" s="358"/>
      <c r="IC528" s="358"/>
      <c r="ID528" s="358"/>
      <c r="IE528" s="358"/>
      <c r="IF528" s="358"/>
      <c r="IG528" s="358"/>
      <c r="IH528" s="358"/>
      <c r="II528" s="358"/>
      <c r="IJ528" s="358"/>
      <c r="IK528" s="358"/>
      <c r="IL528" s="358"/>
      <c r="IM528" s="358"/>
      <c r="IN528" s="358"/>
      <c r="IO528" s="358"/>
      <c r="IP528" s="358"/>
      <c r="IQ528" s="358"/>
      <c r="IR528" s="358"/>
      <c r="IS528" s="358"/>
      <c r="IT528" s="358"/>
      <c r="IU528" s="358"/>
      <c r="IV528" s="358"/>
      <c r="IW528" s="358"/>
      <c r="IX528" s="358"/>
      <c r="IY528" s="358"/>
      <c r="IZ528" s="358"/>
      <c r="JA528" s="358"/>
      <c r="JB528" s="358"/>
      <c r="JC528" s="358"/>
      <c r="JD528" s="358"/>
      <c r="JE528" s="358"/>
      <c r="JF528" s="358"/>
      <c r="JG528" s="358"/>
      <c r="JH528" s="358"/>
      <c r="JI528" s="358"/>
      <c r="JJ528" s="358"/>
      <c r="JK528" s="358"/>
      <c r="JL528" s="358"/>
      <c r="JM528" s="358"/>
      <c r="JN528" s="358"/>
      <c r="JO528" s="358"/>
      <c r="JP528" s="358"/>
      <c r="JQ528" s="358"/>
      <c r="JR528" s="358"/>
      <c r="JS528" s="358"/>
      <c r="JT528" s="358"/>
      <c r="JU528" s="358"/>
      <c r="JV528" s="358"/>
      <c r="JW528" s="358"/>
      <c r="JX528" s="358"/>
      <c r="JY528" s="358"/>
      <c r="JZ528" s="358"/>
      <c r="KA528" s="358"/>
      <c r="KB528" s="358"/>
      <c r="KC528" s="358"/>
      <c r="KD528" s="358"/>
      <c r="KE528" s="358"/>
      <c r="KF528" s="358"/>
      <c r="KG528" s="358"/>
      <c r="KH528" s="358"/>
      <c r="KI528" s="358"/>
      <c r="KJ528" s="358"/>
      <c r="KK528" s="358"/>
      <c r="KL528" s="358"/>
      <c r="KM528" s="358"/>
      <c r="KN528" s="358"/>
      <c r="KO528" s="358"/>
      <c r="KP528" s="358"/>
      <c r="KQ528" s="358"/>
      <c r="KR528" s="358"/>
      <c r="KS528" s="358"/>
      <c r="KT528" s="358"/>
      <c r="KU528" s="358"/>
      <c r="KV528" s="358"/>
      <c r="KW528" s="358"/>
      <c r="KX528" s="358"/>
      <c r="KY528" s="358"/>
      <c r="KZ528" s="358"/>
      <c r="LA528" s="358"/>
      <c r="LB528" s="358"/>
      <c r="LC528" s="358"/>
      <c r="LD528" s="358"/>
      <c r="LE528" s="358"/>
      <c r="LF528" s="358"/>
      <c r="LG528" s="358"/>
      <c r="LH528" s="358"/>
      <c r="LI528" s="358"/>
      <c r="LJ528" s="358"/>
      <c r="LK528" s="358"/>
      <c r="LL528" s="358"/>
      <c r="LM528" s="358"/>
      <c r="LN528" s="358"/>
      <c r="LO528" s="358"/>
      <c r="LP528" s="358"/>
      <c r="LQ528" s="358"/>
      <c r="LR528" s="358"/>
      <c r="LS528" s="358"/>
      <c r="LT528" s="358"/>
      <c r="LU528" s="358"/>
      <c r="LV528" s="358"/>
      <c r="LW528" s="358"/>
      <c r="LX528" s="358"/>
      <c r="LY528" s="358"/>
      <c r="LZ528" s="358"/>
      <c r="MA528" s="358"/>
      <c r="MB528" s="358"/>
      <c r="MC528" s="358"/>
      <c r="MD528" s="358"/>
      <c r="ME528" s="358"/>
      <c r="MF528" s="358"/>
      <c r="MG528" s="358"/>
      <c r="MH528" s="358"/>
      <c r="MI528" s="358"/>
      <c r="MJ528" s="358"/>
      <c r="MK528" s="358"/>
      <c r="ML528" s="358"/>
      <c r="MM528" s="358"/>
      <c r="MN528" s="358"/>
      <c r="MO528" s="358"/>
      <c r="MP528" s="358"/>
      <c r="MQ528" s="358"/>
      <c r="MR528" s="358"/>
      <c r="MS528" s="358"/>
      <c r="MT528" s="358"/>
      <c r="MU528" s="358"/>
      <c r="MV528" s="358"/>
      <c r="MW528" s="358"/>
      <c r="MX528" s="358"/>
      <c r="MY528" s="358"/>
      <c r="MZ528" s="358"/>
      <c r="NA528" s="358"/>
      <c r="NB528" s="358"/>
      <c r="NC528" s="358"/>
      <c r="ND528" s="358"/>
      <c r="NE528" s="358"/>
      <c r="NF528" s="358"/>
      <c r="NG528" s="358"/>
      <c r="NH528" s="358"/>
      <c r="NI528" s="358"/>
      <c r="NJ528" s="358"/>
      <c r="NK528" s="358"/>
      <c r="NL528" s="358"/>
      <c r="NM528" s="358"/>
      <c r="NN528" s="358"/>
      <c r="NO528" s="358"/>
      <c r="NP528" s="358"/>
      <c r="NQ528" s="358"/>
      <c r="NR528" s="358"/>
      <c r="NS528" s="358"/>
      <c r="NT528" s="358"/>
      <c r="NU528" s="358"/>
      <c r="NV528" s="358"/>
      <c r="NW528" s="358"/>
      <c r="NX528" s="358"/>
      <c r="NY528" s="358"/>
      <c r="NZ528" s="358"/>
      <c r="OA528" s="358"/>
      <c r="OB528" s="358"/>
      <c r="OC528" s="358"/>
      <c r="OD528" s="358"/>
      <c r="OE528" s="358"/>
      <c r="OF528" s="358"/>
      <c r="OG528" s="358"/>
      <c r="OH528" s="358"/>
      <c r="OI528" s="358"/>
      <c r="OJ528" s="358"/>
      <c r="OK528" s="358"/>
      <c r="OL528" s="358"/>
      <c r="OM528" s="358"/>
      <c r="ON528" s="358"/>
      <c r="OO528" s="358"/>
      <c r="OP528" s="358"/>
      <c r="OQ528" s="358"/>
      <c r="OR528" s="358"/>
      <c r="OS528" s="358"/>
      <c r="OT528" s="358"/>
      <c r="OU528" s="358"/>
      <c r="OV528" s="358"/>
      <c r="OW528" s="358"/>
      <c r="OX528" s="358"/>
      <c r="OY528" s="358"/>
      <c r="OZ528" s="358"/>
      <c r="PA528" s="358"/>
      <c r="PB528" s="358"/>
      <c r="PC528" s="358"/>
      <c r="PD528" s="358"/>
      <c r="PE528" s="358"/>
      <c r="PF528" s="358"/>
      <c r="PG528" s="358"/>
      <c r="PH528" s="358"/>
      <c r="PI528" s="358"/>
      <c r="PJ528" s="358"/>
      <c r="PK528" s="358"/>
      <c r="PL528" s="358"/>
      <c r="PM528" s="358"/>
      <c r="PN528" s="358"/>
      <c r="PO528" s="358"/>
      <c r="PP528" s="358"/>
      <c r="PQ528" s="358"/>
      <c r="PR528" s="358"/>
      <c r="PS528" s="358"/>
      <c r="PT528" s="358"/>
      <c r="PU528" s="358"/>
      <c r="PV528" s="358"/>
      <c r="PW528" s="358"/>
      <c r="PX528" s="358"/>
      <c r="PY528" s="358"/>
      <c r="PZ528" s="358"/>
      <c r="QA528" s="358"/>
      <c r="QB528" s="358"/>
      <c r="QC528" s="358"/>
      <c r="QD528" s="358"/>
      <c r="QE528" s="358"/>
      <c r="QF528" s="358"/>
      <c r="QG528" s="358"/>
      <c r="QH528" s="358"/>
      <c r="QI528" s="358"/>
      <c r="QJ528" s="358"/>
      <c r="QK528" s="358"/>
      <c r="QL528" s="358"/>
      <c r="QM528" s="358"/>
      <c r="QN528" s="358"/>
      <c r="QO528" s="358"/>
      <c r="QP528" s="358"/>
      <c r="QQ528" s="358"/>
      <c r="QR528" s="358"/>
      <c r="QS528" s="358"/>
      <c r="QT528" s="358"/>
      <c r="QU528" s="358"/>
      <c r="QV528" s="358"/>
      <c r="QW528" s="358"/>
      <c r="QX528" s="358"/>
      <c r="QY528" s="358"/>
      <c r="QZ528" s="358"/>
      <c r="RA528" s="358"/>
      <c r="RB528" s="358"/>
      <c r="RC528" s="358"/>
      <c r="RD528" s="358"/>
      <c r="RE528" s="358"/>
      <c r="RF528" s="358"/>
      <c r="RG528" s="358"/>
      <c r="RH528" s="358"/>
      <c r="RI528" s="358"/>
      <c r="RJ528" s="358"/>
      <c r="RK528" s="358"/>
      <c r="RL528" s="358"/>
      <c r="RM528" s="358"/>
      <c r="RN528" s="358"/>
      <c r="RO528" s="358"/>
      <c r="RP528" s="358"/>
      <c r="RQ528" s="358"/>
      <c r="RR528" s="358"/>
      <c r="RS528" s="358"/>
      <c r="RT528" s="358"/>
      <c r="RU528" s="358"/>
      <c r="RV528" s="358"/>
      <c r="RW528" s="358"/>
      <c r="RX528" s="358"/>
      <c r="RY528" s="358"/>
      <c r="RZ528" s="358"/>
      <c r="SA528" s="358"/>
      <c r="SB528" s="358"/>
      <c r="SC528" s="358"/>
      <c r="SD528" s="358"/>
      <c r="SE528" s="358"/>
      <c r="SF528" s="358"/>
      <c r="SG528" s="358"/>
      <c r="SH528" s="358"/>
      <c r="SI528" s="358"/>
      <c r="SJ528" s="358"/>
      <c r="SK528" s="358"/>
      <c r="SL528" s="358"/>
      <c r="SM528" s="358"/>
      <c r="SN528" s="358"/>
      <c r="SO528" s="358"/>
      <c r="SP528" s="358"/>
      <c r="SQ528" s="358"/>
      <c r="SR528" s="358"/>
      <c r="SS528" s="358"/>
      <c r="ST528" s="358"/>
      <c r="SU528" s="358"/>
      <c r="SV528" s="358"/>
      <c r="SW528" s="358"/>
      <c r="SX528" s="358"/>
      <c r="SY528" s="358"/>
      <c r="SZ528" s="358"/>
      <c r="TA528" s="358"/>
      <c r="TB528" s="358"/>
      <c r="TC528" s="358"/>
      <c r="TD528" s="358"/>
      <c r="TE528" s="358"/>
      <c r="TF528" s="358"/>
      <c r="TG528" s="358"/>
      <c r="TH528" s="358"/>
      <c r="TI528" s="358"/>
      <c r="TJ528" s="358"/>
      <c r="TK528" s="358"/>
      <c r="TL528" s="358"/>
      <c r="TM528" s="358"/>
      <c r="TN528" s="358"/>
      <c r="TO528" s="358"/>
      <c r="TP528" s="358"/>
      <c r="TQ528" s="358"/>
      <c r="TR528" s="358"/>
      <c r="TS528" s="358"/>
      <c r="TT528" s="358"/>
      <c r="TU528" s="358"/>
      <c r="TV528" s="358"/>
      <c r="TW528" s="358"/>
      <c r="TX528" s="358"/>
      <c r="TY528" s="358"/>
      <c r="TZ528" s="358"/>
      <c r="UA528" s="358"/>
      <c r="UB528" s="358"/>
      <c r="UC528" s="358"/>
      <c r="UD528" s="358"/>
      <c r="UE528" s="358"/>
      <c r="UF528" s="358"/>
      <c r="UG528" s="358"/>
      <c r="UH528" s="358"/>
      <c r="UI528" s="358"/>
      <c r="UJ528" s="358"/>
      <c r="UK528" s="358"/>
      <c r="UL528" s="358"/>
      <c r="UM528" s="358"/>
      <c r="UN528" s="358"/>
      <c r="UO528" s="358"/>
      <c r="UP528" s="358"/>
      <c r="UQ528" s="358"/>
      <c r="UR528" s="358"/>
      <c r="US528" s="358"/>
      <c r="UT528" s="358"/>
      <c r="UU528" s="358"/>
      <c r="UV528" s="358"/>
      <c r="UW528" s="358"/>
      <c r="UX528" s="358"/>
      <c r="UY528" s="358"/>
      <c r="UZ528" s="358"/>
      <c r="VA528" s="358"/>
      <c r="VB528" s="358"/>
      <c r="VC528" s="358"/>
      <c r="VD528" s="358"/>
      <c r="VE528" s="358"/>
      <c r="VF528" s="358"/>
      <c r="VG528" s="358"/>
      <c r="VH528" s="358"/>
      <c r="VI528" s="358"/>
      <c r="VJ528" s="358"/>
      <c r="VK528" s="358"/>
      <c r="VL528" s="358"/>
      <c r="VM528" s="358"/>
      <c r="VN528" s="358"/>
      <c r="VO528" s="358"/>
      <c r="VP528" s="358"/>
      <c r="VQ528" s="358"/>
      <c r="VR528" s="358"/>
      <c r="VS528" s="358"/>
      <c r="VT528" s="358"/>
      <c r="VU528" s="358"/>
      <c r="VV528" s="358"/>
      <c r="VW528" s="358"/>
      <c r="VX528" s="358"/>
      <c r="VY528" s="358"/>
      <c r="VZ528" s="358"/>
      <c r="WA528" s="358"/>
      <c r="WB528" s="358"/>
      <c r="WC528" s="358"/>
      <c r="WD528" s="358"/>
      <c r="WE528" s="358"/>
      <c r="WF528" s="358"/>
      <c r="WG528" s="358"/>
      <c r="WH528" s="358"/>
    </row>
    <row r="529" spans="1:606" s="357" customFormat="1" ht="61.5" customHeight="1">
      <c r="A529" s="359"/>
      <c r="B529" s="234" t="s">
        <v>1115</v>
      </c>
      <c r="C529" s="469" t="s">
        <v>1116</v>
      </c>
      <c r="D529" s="180"/>
      <c r="E529" s="453"/>
      <c r="F529" s="473"/>
      <c r="G529" s="473"/>
      <c r="H529" s="473"/>
      <c r="I529" s="608" t="s">
        <v>0</v>
      </c>
      <c r="J529" s="608" t="s">
        <v>16</v>
      </c>
      <c r="K529" s="608" t="s">
        <v>932</v>
      </c>
      <c r="L529" s="608" t="s">
        <v>54</v>
      </c>
      <c r="M529" s="602">
        <f t="shared" ref="M529:R529" si="72">M530</f>
        <v>315800</v>
      </c>
      <c r="N529" s="602">
        <f t="shared" si="72"/>
        <v>315800</v>
      </c>
      <c r="O529" s="602">
        <f t="shared" si="72"/>
        <v>345000</v>
      </c>
      <c r="P529" s="611">
        <f>P530</f>
        <v>440000</v>
      </c>
      <c r="Q529" s="612">
        <f t="shared" si="72"/>
        <v>440000</v>
      </c>
      <c r="R529" s="612">
        <f t="shared" si="72"/>
        <v>440000</v>
      </c>
      <c r="S529" s="364"/>
      <c r="BF529" s="358"/>
      <c r="BG529" s="358"/>
      <c r="BH529" s="358"/>
      <c r="BI529" s="358"/>
      <c r="BJ529" s="358"/>
      <c r="BK529" s="358"/>
      <c r="BL529" s="358"/>
      <c r="BM529" s="358"/>
      <c r="BN529" s="358"/>
      <c r="BO529" s="358"/>
      <c r="BP529" s="358"/>
      <c r="BQ529" s="358"/>
      <c r="BR529" s="358"/>
      <c r="BS529" s="358"/>
      <c r="BT529" s="358"/>
      <c r="BU529" s="358"/>
      <c r="BV529" s="358"/>
      <c r="BW529" s="358"/>
      <c r="BX529" s="358"/>
      <c r="BY529" s="358"/>
      <c r="BZ529" s="358"/>
      <c r="CA529" s="358"/>
      <c r="CB529" s="358"/>
      <c r="CC529" s="358"/>
      <c r="CD529" s="358"/>
      <c r="CE529" s="358"/>
      <c r="CF529" s="358"/>
      <c r="CG529" s="358"/>
      <c r="CH529" s="358"/>
      <c r="CI529" s="358"/>
      <c r="CJ529" s="358"/>
      <c r="CK529" s="358"/>
      <c r="CL529" s="358"/>
      <c r="CM529" s="358"/>
      <c r="CN529" s="358"/>
      <c r="CO529" s="358"/>
      <c r="CP529" s="358"/>
      <c r="CQ529" s="358"/>
      <c r="CR529" s="358"/>
      <c r="CS529" s="358"/>
      <c r="CT529" s="358"/>
      <c r="CU529" s="358"/>
      <c r="CV529" s="358"/>
      <c r="CW529" s="358"/>
      <c r="CX529" s="358"/>
      <c r="CY529" s="358"/>
      <c r="CZ529" s="358"/>
      <c r="DA529" s="358"/>
      <c r="DB529" s="358"/>
      <c r="DC529" s="358"/>
      <c r="DD529" s="358"/>
      <c r="DE529" s="358"/>
      <c r="DF529" s="358"/>
      <c r="DG529" s="358"/>
      <c r="DH529" s="358"/>
      <c r="DI529" s="358"/>
      <c r="DJ529" s="358"/>
      <c r="DK529" s="358"/>
      <c r="DL529" s="358"/>
      <c r="DM529" s="358"/>
      <c r="DN529" s="358"/>
      <c r="DO529" s="358"/>
      <c r="DP529" s="358"/>
      <c r="DQ529" s="358"/>
      <c r="DR529" s="358"/>
      <c r="DS529" s="358"/>
      <c r="DT529" s="358"/>
      <c r="DU529" s="358"/>
      <c r="DV529" s="358"/>
      <c r="DW529" s="358"/>
      <c r="DX529" s="358"/>
      <c r="DY529" s="358"/>
      <c r="DZ529" s="358"/>
      <c r="EA529" s="358"/>
      <c r="EB529" s="358"/>
      <c r="EC529" s="358"/>
      <c r="ED529" s="358"/>
      <c r="EE529" s="358"/>
      <c r="EF529" s="358"/>
      <c r="EG529" s="358"/>
      <c r="EH529" s="358"/>
      <c r="EI529" s="358"/>
      <c r="EJ529" s="358"/>
      <c r="EK529" s="358"/>
      <c r="EL529" s="358"/>
      <c r="EM529" s="358"/>
      <c r="EN529" s="358"/>
      <c r="EO529" s="358"/>
      <c r="EP529" s="358"/>
      <c r="EQ529" s="358"/>
      <c r="ER529" s="358"/>
      <c r="ES529" s="358"/>
      <c r="ET529" s="358"/>
      <c r="EU529" s="358"/>
      <c r="EV529" s="358"/>
      <c r="EW529" s="358"/>
      <c r="EX529" s="358"/>
      <c r="EY529" s="358"/>
      <c r="EZ529" s="358"/>
      <c r="FA529" s="358"/>
      <c r="FB529" s="358"/>
      <c r="FC529" s="358"/>
      <c r="FD529" s="358"/>
      <c r="FE529" s="358"/>
      <c r="FF529" s="358"/>
      <c r="FG529" s="358"/>
      <c r="FH529" s="358"/>
      <c r="FI529" s="358"/>
      <c r="FJ529" s="358"/>
      <c r="FK529" s="358"/>
      <c r="FL529" s="358"/>
      <c r="FM529" s="358"/>
      <c r="FN529" s="358"/>
      <c r="FO529" s="358"/>
      <c r="FP529" s="358"/>
      <c r="FQ529" s="358"/>
      <c r="FR529" s="358"/>
      <c r="FS529" s="358"/>
      <c r="FT529" s="358"/>
      <c r="FU529" s="358"/>
      <c r="FV529" s="358"/>
      <c r="FW529" s="358"/>
      <c r="FX529" s="358"/>
      <c r="FY529" s="358"/>
      <c r="FZ529" s="358"/>
      <c r="GA529" s="358"/>
      <c r="GB529" s="358"/>
      <c r="GC529" s="358"/>
      <c r="GD529" s="358"/>
      <c r="GE529" s="358"/>
      <c r="GF529" s="358"/>
      <c r="GG529" s="358"/>
      <c r="GH529" s="358"/>
      <c r="GI529" s="358"/>
      <c r="GJ529" s="358"/>
      <c r="GK529" s="358"/>
      <c r="GL529" s="358"/>
      <c r="GM529" s="358"/>
      <c r="GN529" s="358"/>
      <c r="GO529" s="358"/>
      <c r="GP529" s="358"/>
      <c r="GQ529" s="358"/>
      <c r="GR529" s="358"/>
      <c r="GS529" s="358"/>
      <c r="GT529" s="358"/>
      <c r="GU529" s="358"/>
      <c r="GV529" s="358"/>
      <c r="GW529" s="358"/>
      <c r="GX529" s="358"/>
      <c r="GY529" s="358"/>
      <c r="GZ529" s="358"/>
      <c r="HA529" s="358"/>
      <c r="HB529" s="358"/>
      <c r="HC529" s="358"/>
      <c r="HD529" s="358"/>
      <c r="HE529" s="358"/>
      <c r="HF529" s="358"/>
      <c r="HG529" s="358"/>
      <c r="HH529" s="358"/>
      <c r="HI529" s="358"/>
      <c r="HJ529" s="358"/>
      <c r="HK529" s="358"/>
      <c r="HL529" s="358"/>
      <c r="HM529" s="358"/>
      <c r="HN529" s="358"/>
      <c r="HO529" s="358"/>
      <c r="HP529" s="358"/>
      <c r="HQ529" s="358"/>
      <c r="HR529" s="358"/>
      <c r="HS529" s="358"/>
      <c r="HT529" s="358"/>
      <c r="HU529" s="358"/>
      <c r="HV529" s="358"/>
      <c r="HW529" s="358"/>
      <c r="HX529" s="358"/>
      <c r="HY529" s="358"/>
      <c r="HZ529" s="358"/>
      <c r="IA529" s="358"/>
      <c r="IB529" s="358"/>
      <c r="IC529" s="358"/>
      <c r="ID529" s="358"/>
      <c r="IE529" s="358"/>
      <c r="IF529" s="358"/>
      <c r="IG529" s="358"/>
      <c r="IH529" s="358"/>
      <c r="II529" s="358"/>
      <c r="IJ529" s="358"/>
      <c r="IK529" s="358"/>
      <c r="IL529" s="358"/>
      <c r="IM529" s="358"/>
      <c r="IN529" s="358"/>
      <c r="IO529" s="358"/>
      <c r="IP529" s="358"/>
      <c r="IQ529" s="358"/>
      <c r="IR529" s="358"/>
      <c r="IS529" s="358"/>
      <c r="IT529" s="358"/>
      <c r="IU529" s="358"/>
      <c r="IV529" s="358"/>
      <c r="IW529" s="358"/>
      <c r="IX529" s="358"/>
      <c r="IY529" s="358"/>
      <c r="IZ529" s="358"/>
      <c r="JA529" s="358"/>
      <c r="JB529" s="358"/>
      <c r="JC529" s="358"/>
      <c r="JD529" s="358"/>
      <c r="JE529" s="358"/>
      <c r="JF529" s="358"/>
      <c r="JG529" s="358"/>
      <c r="JH529" s="358"/>
      <c r="JI529" s="358"/>
      <c r="JJ529" s="358"/>
      <c r="JK529" s="358"/>
      <c r="JL529" s="358"/>
      <c r="JM529" s="358"/>
      <c r="JN529" s="358"/>
      <c r="JO529" s="358"/>
      <c r="JP529" s="358"/>
      <c r="JQ529" s="358"/>
      <c r="JR529" s="358"/>
      <c r="JS529" s="358"/>
      <c r="JT529" s="358"/>
      <c r="JU529" s="358"/>
      <c r="JV529" s="358"/>
      <c r="JW529" s="358"/>
      <c r="JX529" s="358"/>
      <c r="JY529" s="358"/>
      <c r="JZ529" s="358"/>
      <c r="KA529" s="358"/>
      <c r="KB529" s="358"/>
      <c r="KC529" s="358"/>
      <c r="KD529" s="358"/>
      <c r="KE529" s="358"/>
      <c r="KF529" s="358"/>
      <c r="KG529" s="358"/>
      <c r="KH529" s="358"/>
      <c r="KI529" s="358"/>
      <c r="KJ529" s="358"/>
      <c r="KK529" s="358"/>
      <c r="KL529" s="358"/>
      <c r="KM529" s="358"/>
      <c r="KN529" s="358"/>
      <c r="KO529" s="358"/>
      <c r="KP529" s="358"/>
      <c r="KQ529" s="358"/>
      <c r="KR529" s="358"/>
      <c r="KS529" s="358"/>
      <c r="KT529" s="358"/>
      <c r="KU529" s="358"/>
      <c r="KV529" s="358"/>
      <c r="KW529" s="358"/>
      <c r="KX529" s="358"/>
      <c r="KY529" s="358"/>
      <c r="KZ529" s="358"/>
      <c r="LA529" s="358"/>
      <c r="LB529" s="358"/>
      <c r="LC529" s="358"/>
      <c r="LD529" s="358"/>
      <c r="LE529" s="358"/>
      <c r="LF529" s="358"/>
      <c r="LG529" s="358"/>
      <c r="LH529" s="358"/>
      <c r="LI529" s="358"/>
      <c r="LJ529" s="358"/>
      <c r="LK529" s="358"/>
      <c r="LL529" s="358"/>
      <c r="LM529" s="358"/>
      <c r="LN529" s="358"/>
      <c r="LO529" s="358"/>
      <c r="LP529" s="358"/>
      <c r="LQ529" s="358"/>
      <c r="LR529" s="358"/>
      <c r="LS529" s="358"/>
      <c r="LT529" s="358"/>
      <c r="LU529" s="358"/>
      <c r="LV529" s="358"/>
      <c r="LW529" s="358"/>
      <c r="LX529" s="358"/>
      <c r="LY529" s="358"/>
      <c r="LZ529" s="358"/>
      <c r="MA529" s="358"/>
      <c r="MB529" s="358"/>
      <c r="MC529" s="358"/>
      <c r="MD529" s="358"/>
      <c r="ME529" s="358"/>
      <c r="MF529" s="358"/>
      <c r="MG529" s="358"/>
      <c r="MH529" s="358"/>
      <c r="MI529" s="358"/>
      <c r="MJ529" s="358"/>
      <c r="MK529" s="358"/>
      <c r="ML529" s="358"/>
      <c r="MM529" s="358"/>
      <c r="MN529" s="358"/>
      <c r="MO529" s="358"/>
      <c r="MP529" s="358"/>
      <c r="MQ529" s="358"/>
      <c r="MR529" s="358"/>
      <c r="MS529" s="358"/>
      <c r="MT529" s="358"/>
      <c r="MU529" s="358"/>
      <c r="MV529" s="358"/>
      <c r="MW529" s="358"/>
      <c r="MX529" s="358"/>
      <c r="MY529" s="358"/>
      <c r="MZ529" s="358"/>
      <c r="NA529" s="358"/>
      <c r="NB529" s="358"/>
      <c r="NC529" s="358"/>
      <c r="ND529" s="358"/>
      <c r="NE529" s="358"/>
      <c r="NF529" s="358"/>
      <c r="NG529" s="358"/>
      <c r="NH529" s="358"/>
      <c r="NI529" s="358"/>
      <c r="NJ529" s="358"/>
      <c r="NK529" s="358"/>
      <c r="NL529" s="358"/>
      <c r="NM529" s="358"/>
      <c r="NN529" s="358"/>
      <c r="NO529" s="358"/>
      <c r="NP529" s="358"/>
      <c r="NQ529" s="358"/>
      <c r="NR529" s="358"/>
      <c r="NS529" s="358"/>
      <c r="NT529" s="358"/>
      <c r="NU529" s="358"/>
      <c r="NV529" s="358"/>
      <c r="NW529" s="358"/>
      <c r="NX529" s="358"/>
      <c r="NY529" s="358"/>
      <c r="NZ529" s="358"/>
      <c r="OA529" s="358"/>
      <c r="OB529" s="358"/>
      <c r="OC529" s="358"/>
      <c r="OD529" s="358"/>
      <c r="OE529" s="358"/>
      <c r="OF529" s="358"/>
      <c r="OG529" s="358"/>
      <c r="OH529" s="358"/>
      <c r="OI529" s="358"/>
      <c r="OJ529" s="358"/>
      <c r="OK529" s="358"/>
      <c r="OL529" s="358"/>
      <c r="OM529" s="358"/>
      <c r="ON529" s="358"/>
      <c r="OO529" s="358"/>
      <c r="OP529" s="358"/>
      <c r="OQ529" s="358"/>
      <c r="OR529" s="358"/>
      <c r="OS529" s="358"/>
      <c r="OT529" s="358"/>
      <c r="OU529" s="358"/>
      <c r="OV529" s="358"/>
      <c r="OW529" s="358"/>
      <c r="OX529" s="358"/>
      <c r="OY529" s="358"/>
      <c r="OZ529" s="358"/>
      <c r="PA529" s="358"/>
      <c r="PB529" s="358"/>
      <c r="PC529" s="358"/>
      <c r="PD529" s="358"/>
      <c r="PE529" s="358"/>
      <c r="PF529" s="358"/>
      <c r="PG529" s="358"/>
      <c r="PH529" s="358"/>
      <c r="PI529" s="358"/>
      <c r="PJ529" s="358"/>
      <c r="PK529" s="358"/>
      <c r="PL529" s="358"/>
      <c r="PM529" s="358"/>
      <c r="PN529" s="358"/>
      <c r="PO529" s="358"/>
      <c r="PP529" s="358"/>
      <c r="PQ529" s="358"/>
      <c r="PR529" s="358"/>
      <c r="PS529" s="358"/>
      <c r="PT529" s="358"/>
      <c r="PU529" s="358"/>
      <c r="PV529" s="358"/>
      <c r="PW529" s="358"/>
      <c r="PX529" s="358"/>
      <c r="PY529" s="358"/>
      <c r="PZ529" s="358"/>
      <c r="QA529" s="358"/>
      <c r="QB529" s="358"/>
      <c r="QC529" s="358"/>
      <c r="QD529" s="358"/>
      <c r="QE529" s="358"/>
      <c r="QF529" s="358"/>
      <c r="QG529" s="358"/>
      <c r="QH529" s="358"/>
      <c r="QI529" s="358"/>
      <c r="QJ529" s="358"/>
      <c r="QK529" s="358"/>
      <c r="QL529" s="358"/>
      <c r="QM529" s="358"/>
      <c r="QN529" s="358"/>
      <c r="QO529" s="358"/>
      <c r="QP529" s="358"/>
      <c r="QQ529" s="358"/>
      <c r="QR529" s="358"/>
      <c r="QS529" s="358"/>
      <c r="QT529" s="358"/>
      <c r="QU529" s="358"/>
      <c r="QV529" s="358"/>
      <c r="QW529" s="358"/>
      <c r="QX529" s="358"/>
      <c r="QY529" s="358"/>
      <c r="QZ529" s="358"/>
      <c r="RA529" s="358"/>
      <c r="RB529" s="358"/>
      <c r="RC529" s="358"/>
      <c r="RD529" s="358"/>
      <c r="RE529" s="358"/>
      <c r="RF529" s="358"/>
      <c r="RG529" s="358"/>
      <c r="RH529" s="358"/>
      <c r="RI529" s="358"/>
      <c r="RJ529" s="358"/>
      <c r="RK529" s="358"/>
      <c r="RL529" s="358"/>
      <c r="RM529" s="358"/>
      <c r="RN529" s="358"/>
      <c r="RO529" s="358"/>
      <c r="RP529" s="358"/>
      <c r="RQ529" s="358"/>
      <c r="RR529" s="358"/>
      <c r="RS529" s="358"/>
      <c r="RT529" s="358"/>
      <c r="RU529" s="358"/>
      <c r="RV529" s="358"/>
      <c r="RW529" s="358"/>
      <c r="RX529" s="358"/>
      <c r="RY529" s="358"/>
      <c r="RZ529" s="358"/>
      <c r="SA529" s="358"/>
      <c r="SB529" s="358"/>
      <c r="SC529" s="358"/>
      <c r="SD529" s="358"/>
      <c r="SE529" s="358"/>
      <c r="SF529" s="358"/>
      <c r="SG529" s="358"/>
      <c r="SH529" s="358"/>
      <c r="SI529" s="358"/>
      <c r="SJ529" s="358"/>
      <c r="SK529" s="358"/>
      <c r="SL529" s="358"/>
      <c r="SM529" s="358"/>
      <c r="SN529" s="358"/>
      <c r="SO529" s="358"/>
      <c r="SP529" s="358"/>
      <c r="SQ529" s="358"/>
      <c r="SR529" s="358"/>
      <c r="SS529" s="358"/>
      <c r="ST529" s="358"/>
      <c r="SU529" s="358"/>
      <c r="SV529" s="358"/>
      <c r="SW529" s="358"/>
      <c r="SX529" s="358"/>
      <c r="SY529" s="358"/>
      <c r="SZ529" s="358"/>
      <c r="TA529" s="358"/>
      <c r="TB529" s="358"/>
      <c r="TC529" s="358"/>
      <c r="TD529" s="358"/>
      <c r="TE529" s="358"/>
      <c r="TF529" s="358"/>
      <c r="TG529" s="358"/>
      <c r="TH529" s="358"/>
      <c r="TI529" s="358"/>
      <c r="TJ529" s="358"/>
      <c r="TK529" s="358"/>
      <c r="TL529" s="358"/>
      <c r="TM529" s="358"/>
      <c r="TN529" s="358"/>
      <c r="TO529" s="358"/>
      <c r="TP529" s="358"/>
      <c r="TQ529" s="358"/>
      <c r="TR529" s="358"/>
      <c r="TS529" s="358"/>
      <c r="TT529" s="358"/>
      <c r="TU529" s="358"/>
      <c r="TV529" s="358"/>
      <c r="TW529" s="358"/>
      <c r="TX529" s="358"/>
      <c r="TY529" s="358"/>
      <c r="TZ529" s="358"/>
      <c r="UA529" s="358"/>
      <c r="UB529" s="358"/>
      <c r="UC529" s="358"/>
      <c r="UD529" s="358"/>
      <c r="UE529" s="358"/>
      <c r="UF529" s="358"/>
      <c r="UG529" s="358"/>
      <c r="UH529" s="358"/>
      <c r="UI529" s="358"/>
      <c r="UJ529" s="358"/>
      <c r="UK529" s="358"/>
      <c r="UL529" s="358"/>
      <c r="UM529" s="358"/>
      <c r="UN529" s="358"/>
      <c r="UO529" s="358"/>
      <c r="UP529" s="358"/>
      <c r="UQ529" s="358"/>
      <c r="UR529" s="358"/>
      <c r="US529" s="358"/>
      <c r="UT529" s="358"/>
      <c r="UU529" s="358"/>
      <c r="UV529" s="358"/>
      <c r="UW529" s="358"/>
      <c r="UX529" s="358"/>
      <c r="UY529" s="358"/>
      <c r="UZ529" s="358"/>
      <c r="VA529" s="358"/>
      <c r="VB529" s="358"/>
      <c r="VC529" s="358"/>
      <c r="VD529" s="358"/>
      <c r="VE529" s="358"/>
      <c r="VF529" s="358"/>
      <c r="VG529" s="358"/>
      <c r="VH529" s="358"/>
      <c r="VI529" s="358"/>
      <c r="VJ529" s="358"/>
      <c r="VK529" s="358"/>
      <c r="VL529" s="358"/>
      <c r="VM529" s="358"/>
      <c r="VN529" s="358"/>
      <c r="VO529" s="358"/>
      <c r="VP529" s="358"/>
      <c r="VQ529" s="358"/>
      <c r="VR529" s="358"/>
      <c r="VS529" s="358"/>
      <c r="VT529" s="358"/>
      <c r="VU529" s="358"/>
      <c r="VV529" s="358"/>
      <c r="VW529" s="358"/>
      <c r="VX529" s="358"/>
      <c r="VY529" s="358"/>
      <c r="VZ529" s="358"/>
      <c r="WA529" s="358"/>
      <c r="WB529" s="358"/>
      <c r="WC529" s="358"/>
      <c r="WD529" s="358"/>
      <c r="WE529" s="358"/>
      <c r="WF529" s="358"/>
      <c r="WG529" s="358"/>
      <c r="WH529" s="358"/>
    </row>
    <row r="530" spans="1:606" s="357" customFormat="1" ht="51.75" customHeight="1">
      <c r="A530" s="359"/>
      <c r="B530" s="235"/>
      <c r="C530" s="468"/>
      <c r="D530" s="181"/>
      <c r="E530" s="225"/>
      <c r="F530" s="474"/>
      <c r="G530" s="474"/>
      <c r="H530" s="474"/>
      <c r="I530" s="608" t="s">
        <v>0</v>
      </c>
      <c r="J530" s="608" t="s">
        <v>16</v>
      </c>
      <c r="K530" s="608" t="s">
        <v>932</v>
      </c>
      <c r="L530" s="608" t="s">
        <v>5</v>
      </c>
      <c r="M530" s="604">
        <v>315800</v>
      </c>
      <c r="N530" s="604">
        <v>315800</v>
      </c>
      <c r="O530" s="604">
        <v>345000</v>
      </c>
      <c r="P530" s="605">
        <v>440000</v>
      </c>
      <c r="Q530" s="606">
        <v>440000</v>
      </c>
      <c r="R530" s="606">
        <v>440000</v>
      </c>
      <c r="S530" s="364">
        <v>3</v>
      </c>
      <c r="BF530" s="358"/>
      <c r="BG530" s="358"/>
      <c r="BH530" s="358"/>
      <c r="BI530" s="358"/>
      <c r="BJ530" s="358"/>
      <c r="BK530" s="358"/>
      <c r="BL530" s="358"/>
      <c r="BM530" s="358"/>
      <c r="BN530" s="358"/>
      <c r="BO530" s="358"/>
      <c r="BP530" s="358"/>
      <c r="BQ530" s="358"/>
      <c r="BR530" s="358"/>
      <c r="BS530" s="358"/>
      <c r="BT530" s="358"/>
      <c r="BU530" s="358"/>
      <c r="BV530" s="358"/>
      <c r="BW530" s="358"/>
      <c r="BX530" s="358"/>
      <c r="BY530" s="358"/>
      <c r="BZ530" s="358"/>
      <c r="CA530" s="358"/>
      <c r="CB530" s="358"/>
      <c r="CC530" s="358"/>
      <c r="CD530" s="358"/>
      <c r="CE530" s="358"/>
      <c r="CF530" s="358"/>
      <c r="CG530" s="358"/>
      <c r="CH530" s="358"/>
      <c r="CI530" s="358"/>
      <c r="CJ530" s="358"/>
      <c r="CK530" s="358"/>
      <c r="CL530" s="358"/>
      <c r="CM530" s="358"/>
      <c r="CN530" s="358"/>
      <c r="CO530" s="358"/>
      <c r="CP530" s="358"/>
      <c r="CQ530" s="358"/>
      <c r="CR530" s="358"/>
      <c r="CS530" s="358"/>
      <c r="CT530" s="358"/>
      <c r="CU530" s="358"/>
      <c r="CV530" s="358"/>
      <c r="CW530" s="358"/>
      <c r="CX530" s="358"/>
      <c r="CY530" s="358"/>
      <c r="CZ530" s="358"/>
      <c r="DA530" s="358"/>
      <c r="DB530" s="358"/>
      <c r="DC530" s="358"/>
      <c r="DD530" s="358"/>
      <c r="DE530" s="358"/>
      <c r="DF530" s="358"/>
      <c r="DG530" s="358"/>
      <c r="DH530" s="358"/>
      <c r="DI530" s="358"/>
      <c r="DJ530" s="358"/>
      <c r="DK530" s="358"/>
      <c r="DL530" s="358"/>
      <c r="DM530" s="358"/>
      <c r="DN530" s="358"/>
      <c r="DO530" s="358"/>
      <c r="DP530" s="358"/>
      <c r="DQ530" s="358"/>
      <c r="DR530" s="358"/>
      <c r="DS530" s="358"/>
      <c r="DT530" s="358"/>
      <c r="DU530" s="358"/>
      <c r="DV530" s="358"/>
      <c r="DW530" s="358"/>
      <c r="DX530" s="358"/>
      <c r="DY530" s="358"/>
      <c r="DZ530" s="358"/>
      <c r="EA530" s="358"/>
      <c r="EB530" s="358"/>
      <c r="EC530" s="358"/>
      <c r="ED530" s="358"/>
      <c r="EE530" s="358"/>
      <c r="EF530" s="358"/>
      <c r="EG530" s="358"/>
      <c r="EH530" s="358"/>
      <c r="EI530" s="358"/>
      <c r="EJ530" s="358"/>
      <c r="EK530" s="358"/>
      <c r="EL530" s="358"/>
      <c r="EM530" s="358"/>
      <c r="EN530" s="358"/>
      <c r="EO530" s="358"/>
      <c r="EP530" s="358"/>
      <c r="EQ530" s="358"/>
      <c r="ER530" s="358"/>
      <c r="ES530" s="358"/>
      <c r="ET530" s="358"/>
      <c r="EU530" s="358"/>
      <c r="EV530" s="358"/>
      <c r="EW530" s="358"/>
      <c r="EX530" s="358"/>
      <c r="EY530" s="358"/>
      <c r="EZ530" s="358"/>
      <c r="FA530" s="358"/>
      <c r="FB530" s="358"/>
      <c r="FC530" s="358"/>
      <c r="FD530" s="358"/>
      <c r="FE530" s="358"/>
      <c r="FF530" s="358"/>
      <c r="FG530" s="358"/>
      <c r="FH530" s="358"/>
      <c r="FI530" s="358"/>
      <c r="FJ530" s="358"/>
      <c r="FK530" s="358"/>
      <c r="FL530" s="358"/>
      <c r="FM530" s="358"/>
      <c r="FN530" s="358"/>
      <c r="FO530" s="358"/>
      <c r="FP530" s="358"/>
      <c r="FQ530" s="358"/>
      <c r="FR530" s="358"/>
      <c r="FS530" s="358"/>
      <c r="FT530" s="358"/>
      <c r="FU530" s="358"/>
      <c r="FV530" s="358"/>
      <c r="FW530" s="358"/>
      <c r="FX530" s="358"/>
      <c r="FY530" s="358"/>
      <c r="FZ530" s="358"/>
      <c r="GA530" s="358"/>
      <c r="GB530" s="358"/>
      <c r="GC530" s="358"/>
      <c r="GD530" s="358"/>
      <c r="GE530" s="358"/>
      <c r="GF530" s="358"/>
      <c r="GG530" s="358"/>
      <c r="GH530" s="358"/>
      <c r="GI530" s="358"/>
      <c r="GJ530" s="358"/>
      <c r="GK530" s="358"/>
      <c r="GL530" s="358"/>
      <c r="GM530" s="358"/>
      <c r="GN530" s="358"/>
      <c r="GO530" s="358"/>
      <c r="GP530" s="358"/>
      <c r="GQ530" s="358"/>
      <c r="GR530" s="358"/>
      <c r="GS530" s="358"/>
      <c r="GT530" s="358"/>
      <c r="GU530" s="358"/>
      <c r="GV530" s="358"/>
      <c r="GW530" s="358"/>
      <c r="GX530" s="358"/>
      <c r="GY530" s="358"/>
      <c r="GZ530" s="358"/>
      <c r="HA530" s="358"/>
      <c r="HB530" s="358"/>
      <c r="HC530" s="358"/>
      <c r="HD530" s="358"/>
      <c r="HE530" s="358"/>
      <c r="HF530" s="358"/>
      <c r="HG530" s="358"/>
      <c r="HH530" s="358"/>
      <c r="HI530" s="358"/>
      <c r="HJ530" s="358"/>
      <c r="HK530" s="358"/>
      <c r="HL530" s="358"/>
      <c r="HM530" s="358"/>
      <c r="HN530" s="358"/>
      <c r="HO530" s="358"/>
      <c r="HP530" s="358"/>
      <c r="HQ530" s="358"/>
      <c r="HR530" s="358"/>
      <c r="HS530" s="358"/>
      <c r="HT530" s="358"/>
      <c r="HU530" s="358"/>
      <c r="HV530" s="358"/>
      <c r="HW530" s="358"/>
      <c r="HX530" s="358"/>
      <c r="HY530" s="358"/>
      <c r="HZ530" s="358"/>
      <c r="IA530" s="358"/>
      <c r="IB530" s="358"/>
      <c r="IC530" s="358"/>
      <c r="ID530" s="358"/>
      <c r="IE530" s="358"/>
      <c r="IF530" s="358"/>
      <c r="IG530" s="358"/>
      <c r="IH530" s="358"/>
      <c r="II530" s="358"/>
      <c r="IJ530" s="358"/>
      <c r="IK530" s="358"/>
      <c r="IL530" s="358"/>
      <c r="IM530" s="358"/>
      <c r="IN530" s="358"/>
      <c r="IO530" s="358"/>
      <c r="IP530" s="358"/>
      <c r="IQ530" s="358"/>
      <c r="IR530" s="358"/>
      <c r="IS530" s="358"/>
      <c r="IT530" s="358"/>
      <c r="IU530" s="358"/>
      <c r="IV530" s="358"/>
      <c r="IW530" s="358"/>
      <c r="IX530" s="358"/>
      <c r="IY530" s="358"/>
      <c r="IZ530" s="358"/>
      <c r="JA530" s="358"/>
      <c r="JB530" s="358"/>
      <c r="JC530" s="358"/>
      <c r="JD530" s="358"/>
      <c r="JE530" s="358"/>
      <c r="JF530" s="358"/>
      <c r="JG530" s="358"/>
      <c r="JH530" s="358"/>
      <c r="JI530" s="358"/>
      <c r="JJ530" s="358"/>
      <c r="JK530" s="358"/>
      <c r="JL530" s="358"/>
      <c r="JM530" s="358"/>
      <c r="JN530" s="358"/>
      <c r="JO530" s="358"/>
      <c r="JP530" s="358"/>
      <c r="JQ530" s="358"/>
      <c r="JR530" s="358"/>
      <c r="JS530" s="358"/>
      <c r="JT530" s="358"/>
      <c r="JU530" s="358"/>
      <c r="JV530" s="358"/>
      <c r="JW530" s="358"/>
      <c r="JX530" s="358"/>
      <c r="JY530" s="358"/>
      <c r="JZ530" s="358"/>
      <c r="KA530" s="358"/>
      <c r="KB530" s="358"/>
      <c r="KC530" s="358"/>
      <c r="KD530" s="358"/>
      <c r="KE530" s="358"/>
      <c r="KF530" s="358"/>
      <c r="KG530" s="358"/>
      <c r="KH530" s="358"/>
      <c r="KI530" s="358"/>
      <c r="KJ530" s="358"/>
      <c r="KK530" s="358"/>
      <c r="KL530" s="358"/>
      <c r="KM530" s="358"/>
      <c r="KN530" s="358"/>
      <c r="KO530" s="358"/>
      <c r="KP530" s="358"/>
      <c r="KQ530" s="358"/>
      <c r="KR530" s="358"/>
      <c r="KS530" s="358"/>
      <c r="KT530" s="358"/>
      <c r="KU530" s="358"/>
      <c r="KV530" s="358"/>
      <c r="KW530" s="358"/>
      <c r="KX530" s="358"/>
      <c r="KY530" s="358"/>
      <c r="KZ530" s="358"/>
      <c r="LA530" s="358"/>
      <c r="LB530" s="358"/>
      <c r="LC530" s="358"/>
      <c r="LD530" s="358"/>
      <c r="LE530" s="358"/>
      <c r="LF530" s="358"/>
      <c r="LG530" s="358"/>
      <c r="LH530" s="358"/>
      <c r="LI530" s="358"/>
      <c r="LJ530" s="358"/>
      <c r="LK530" s="358"/>
      <c r="LL530" s="358"/>
      <c r="LM530" s="358"/>
      <c r="LN530" s="358"/>
      <c r="LO530" s="358"/>
      <c r="LP530" s="358"/>
      <c r="LQ530" s="358"/>
      <c r="LR530" s="358"/>
      <c r="LS530" s="358"/>
      <c r="LT530" s="358"/>
      <c r="LU530" s="358"/>
      <c r="LV530" s="358"/>
      <c r="LW530" s="358"/>
      <c r="LX530" s="358"/>
      <c r="LY530" s="358"/>
      <c r="LZ530" s="358"/>
      <c r="MA530" s="358"/>
      <c r="MB530" s="358"/>
      <c r="MC530" s="358"/>
      <c r="MD530" s="358"/>
      <c r="ME530" s="358"/>
      <c r="MF530" s="358"/>
      <c r="MG530" s="358"/>
      <c r="MH530" s="358"/>
      <c r="MI530" s="358"/>
      <c r="MJ530" s="358"/>
      <c r="MK530" s="358"/>
      <c r="ML530" s="358"/>
      <c r="MM530" s="358"/>
      <c r="MN530" s="358"/>
      <c r="MO530" s="358"/>
      <c r="MP530" s="358"/>
      <c r="MQ530" s="358"/>
      <c r="MR530" s="358"/>
      <c r="MS530" s="358"/>
      <c r="MT530" s="358"/>
      <c r="MU530" s="358"/>
      <c r="MV530" s="358"/>
      <c r="MW530" s="358"/>
      <c r="MX530" s="358"/>
      <c r="MY530" s="358"/>
      <c r="MZ530" s="358"/>
      <c r="NA530" s="358"/>
      <c r="NB530" s="358"/>
      <c r="NC530" s="358"/>
      <c r="ND530" s="358"/>
      <c r="NE530" s="358"/>
      <c r="NF530" s="358"/>
      <c r="NG530" s="358"/>
      <c r="NH530" s="358"/>
      <c r="NI530" s="358"/>
      <c r="NJ530" s="358"/>
      <c r="NK530" s="358"/>
      <c r="NL530" s="358"/>
      <c r="NM530" s="358"/>
      <c r="NN530" s="358"/>
      <c r="NO530" s="358"/>
      <c r="NP530" s="358"/>
      <c r="NQ530" s="358"/>
      <c r="NR530" s="358"/>
      <c r="NS530" s="358"/>
      <c r="NT530" s="358"/>
      <c r="NU530" s="358"/>
      <c r="NV530" s="358"/>
      <c r="NW530" s="358"/>
      <c r="NX530" s="358"/>
      <c r="NY530" s="358"/>
      <c r="NZ530" s="358"/>
      <c r="OA530" s="358"/>
      <c r="OB530" s="358"/>
      <c r="OC530" s="358"/>
      <c r="OD530" s="358"/>
      <c r="OE530" s="358"/>
      <c r="OF530" s="358"/>
      <c r="OG530" s="358"/>
      <c r="OH530" s="358"/>
      <c r="OI530" s="358"/>
      <c r="OJ530" s="358"/>
      <c r="OK530" s="358"/>
      <c r="OL530" s="358"/>
      <c r="OM530" s="358"/>
      <c r="ON530" s="358"/>
      <c r="OO530" s="358"/>
      <c r="OP530" s="358"/>
      <c r="OQ530" s="358"/>
      <c r="OR530" s="358"/>
      <c r="OS530" s="358"/>
      <c r="OT530" s="358"/>
      <c r="OU530" s="358"/>
      <c r="OV530" s="358"/>
      <c r="OW530" s="358"/>
      <c r="OX530" s="358"/>
      <c r="OY530" s="358"/>
      <c r="OZ530" s="358"/>
      <c r="PA530" s="358"/>
      <c r="PB530" s="358"/>
      <c r="PC530" s="358"/>
      <c r="PD530" s="358"/>
      <c r="PE530" s="358"/>
      <c r="PF530" s="358"/>
      <c r="PG530" s="358"/>
      <c r="PH530" s="358"/>
      <c r="PI530" s="358"/>
      <c r="PJ530" s="358"/>
      <c r="PK530" s="358"/>
      <c r="PL530" s="358"/>
      <c r="PM530" s="358"/>
      <c r="PN530" s="358"/>
      <c r="PO530" s="358"/>
      <c r="PP530" s="358"/>
      <c r="PQ530" s="358"/>
      <c r="PR530" s="358"/>
      <c r="PS530" s="358"/>
      <c r="PT530" s="358"/>
      <c r="PU530" s="358"/>
      <c r="PV530" s="358"/>
      <c r="PW530" s="358"/>
      <c r="PX530" s="358"/>
      <c r="PY530" s="358"/>
      <c r="PZ530" s="358"/>
      <c r="QA530" s="358"/>
      <c r="QB530" s="358"/>
      <c r="QC530" s="358"/>
      <c r="QD530" s="358"/>
      <c r="QE530" s="358"/>
      <c r="QF530" s="358"/>
      <c r="QG530" s="358"/>
      <c r="QH530" s="358"/>
      <c r="QI530" s="358"/>
      <c r="QJ530" s="358"/>
      <c r="QK530" s="358"/>
      <c r="QL530" s="358"/>
      <c r="QM530" s="358"/>
      <c r="QN530" s="358"/>
      <c r="QO530" s="358"/>
      <c r="QP530" s="358"/>
      <c r="QQ530" s="358"/>
      <c r="QR530" s="358"/>
      <c r="QS530" s="358"/>
      <c r="QT530" s="358"/>
      <c r="QU530" s="358"/>
      <c r="QV530" s="358"/>
      <c r="QW530" s="358"/>
      <c r="QX530" s="358"/>
      <c r="QY530" s="358"/>
      <c r="QZ530" s="358"/>
      <c r="RA530" s="358"/>
      <c r="RB530" s="358"/>
      <c r="RC530" s="358"/>
      <c r="RD530" s="358"/>
      <c r="RE530" s="358"/>
      <c r="RF530" s="358"/>
      <c r="RG530" s="358"/>
      <c r="RH530" s="358"/>
      <c r="RI530" s="358"/>
      <c r="RJ530" s="358"/>
      <c r="RK530" s="358"/>
      <c r="RL530" s="358"/>
      <c r="RM530" s="358"/>
      <c r="RN530" s="358"/>
      <c r="RO530" s="358"/>
      <c r="RP530" s="358"/>
      <c r="RQ530" s="358"/>
      <c r="RR530" s="358"/>
      <c r="RS530" s="358"/>
      <c r="RT530" s="358"/>
      <c r="RU530" s="358"/>
      <c r="RV530" s="358"/>
      <c r="RW530" s="358"/>
      <c r="RX530" s="358"/>
      <c r="RY530" s="358"/>
      <c r="RZ530" s="358"/>
      <c r="SA530" s="358"/>
      <c r="SB530" s="358"/>
      <c r="SC530" s="358"/>
      <c r="SD530" s="358"/>
      <c r="SE530" s="358"/>
      <c r="SF530" s="358"/>
      <c r="SG530" s="358"/>
      <c r="SH530" s="358"/>
      <c r="SI530" s="358"/>
      <c r="SJ530" s="358"/>
      <c r="SK530" s="358"/>
      <c r="SL530" s="358"/>
      <c r="SM530" s="358"/>
      <c r="SN530" s="358"/>
      <c r="SO530" s="358"/>
      <c r="SP530" s="358"/>
      <c r="SQ530" s="358"/>
      <c r="SR530" s="358"/>
      <c r="SS530" s="358"/>
      <c r="ST530" s="358"/>
      <c r="SU530" s="358"/>
      <c r="SV530" s="358"/>
      <c r="SW530" s="358"/>
      <c r="SX530" s="358"/>
      <c r="SY530" s="358"/>
      <c r="SZ530" s="358"/>
      <c r="TA530" s="358"/>
      <c r="TB530" s="358"/>
      <c r="TC530" s="358"/>
      <c r="TD530" s="358"/>
      <c r="TE530" s="358"/>
      <c r="TF530" s="358"/>
      <c r="TG530" s="358"/>
      <c r="TH530" s="358"/>
      <c r="TI530" s="358"/>
      <c r="TJ530" s="358"/>
      <c r="TK530" s="358"/>
      <c r="TL530" s="358"/>
      <c r="TM530" s="358"/>
      <c r="TN530" s="358"/>
      <c r="TO530" s="358"/>
      <c r="TP530" s="358"/>
      <c r="TQ530" s="358"/>
      <c r="TR530" s="358"/>
      <c r="TS530" s="358"/>
      <c r="TT530" s="358"/>
      <c r="TU530" s="358"/>
      <c r="TV530" s="358"/>
      <c r="TW530" s="358"/>
      <c r="TX530" s="358"/>
      <c r="TY530" s="358"/>
      <c r="TZ530" s="358"/>
      <c r="UA530" s="358"/>
      <c r="UB530" s="358"/>
      <c r="UC530" s="358"/>
      <c r="UD530" s="358"/>
      <c r="UE530" s="358"/>
      <c r="UF530" s="358"/>
      <c r="UG530" s="358"/>
      <c r="UH530" s="358"/>
      <c r="UI530" s="358"/>
      <c r="UJ530" s="358"/>
      <c r="UK530" s="358"/>
      <c r="UL530" s="358"/>
      <c r="UM530" s="358"/>
      <c r="UN530" s="358"/>
      <c r="UO530" s="358"/>
      <c r="UP530" s="358"/>
      <c r="UQ530" s="358"/>
      <c r="UR530" s="358"/>
      <c r="US530" s="358"/>
      <c r="UT530" s="358"/>
      <c r="UU530" s="358"/>
      <c r="UV530" s="358"/>
      <c r="UW530" s="358"/>
      <c r="UX530" s="358"/>
      <c r="UY530" s="358"/>
      <c r="UZ530" s="358"/>
      <c r="VA530" s="358"/>
      <c r="VB530" s="358"/>
      <c r="VC530" s="358"/>
      <c r="VD530" s="358"/>
      <c r="VE530" s="358"/>
      <c r="VF530" s="358"/>
      <c r="VG530" s="358"/>
      <c r="VH530" s="358"/>
      <c r="VI530" s="358"/>
      <c r="VJ530" s="358"/>
      <c r="VK530" s="358"/>
      <c r="VL530" s="358"/>
      <c r="VM530" s="358"/>
      <c r="VN530" s="358"/>
      <c r="VO530" s="358"/>
      <c r="VP530" s="358"/>
      <c r="VQ530" s="358"/>
      <c r="VR530" s="358"/>
      <c r="VS530" s="358"/>
      <c r="VT530" s="358"/>
      <c r="VU530" s="358"/>
      <c r="VV530" s="358"/>
      <c r="VW530" s="358"/>
      <c r="VX530" s="358"/>
      <c r="VY530" s="358"/>
      <c r="VZ530" s="358"/>
      <c r="WA530" s="358"/>
      <c r="WB530" s="358"/>
      <c r="WC530" s="358"/>
      <c r="WD530" s="358"/>
      <c r="WE530" s="358"/>
      <c r="WF530" s="358"/>
      <c r="WG530" s="358"/>
      <c r="WH530" s="358"/>
    </row>
    <row r="531" spans="1:606" s="357" customFormat="1" ht="180.75" customHeight="1">
      <c r="A531" s="359"/>
      <c r="B531" s="233" t="s">
        <v>1117</v>
      </c>
      <c r="C531" s="467" t="s">
        <v>1091</v>
      </c>
      <c r="D531" s="207" t="s">
        <v>950</v>
      </c>
      <c r="E531" s="88" t="s">
        <v>1118</v>
      </c>
      <c r="F531" s="459" t="s">
        <v>113</v>
      </c>
      <c r="G531" s="898">
        <v>43901</v>
      </c>
      <c r="H531" s="459" t="s">
        <v>114</v>
      </c>
      <c r="I531" s="608" t="s">
        <v>0</v>
      </c>
      <c r="J531" s="608" t="s">
        <v>16</v>
      </c>
      <c r="K531" s="608" t="s">
        <v>953</v>
      </c>
      <c r="L531" s="608" t="s">
        <v>54</v>
      </c>
      <c r="M531" s="602">
        <f t="shared" ref="M531:R531" si="73">M532</f>
        <v>42000</v>
      </c>
      <c r="N531" s="602">
        <f t="shared" si="73"/>
        <v>42000</v>
      </c>
      <c r="O531" s="602">
        <f t="shared" si="73"/>
        <v>0</v>
      </c>
      <c r="P531" s="602">
        <f t="shared" si="73"/>
        <v>0</v>
      </c>
      <c r="Q531" s="602">
        <f t="shared" si="73"/>
        <v>0</v>
      </c>
      <c r="R531" s="602">
        <f t="shared" si="73"/>
        <v>0</v>
      </c>
      <c r="S531" s="364"/>
      <c r="BF531" s="358"/>
      <c r="BG531" s="358"/>
      <c r="BH531" s="358"/>
      <c r="BI531" s="358"/>
      <c r="BJ531" s="358"/>
      <c r="BK531" s="358"/>
      <c r="BL531" s="358"/>
      <c r="BM531" s="358"/>
      <c r="BN531" s="358"/>
      <c r="BO531" s="358"/>
      <c r="BP531" s="358"/>
      <c r="BQ531" s="358"/>
      <c r="BR531" s="358"/>
      <c r="BS531" s="358"/>
      <c r="BT531" s="358"/>
      <c r="BU531" s="358"/>
      <c r="BV531" s="358"/>
      <c r="BW531" s="358"/>
      <c r="BX531" s="358"/>
      <c r="BY531" s="358"/>
      <c r="BZ531" s="358"/>
      <c r="CA531" s="358"/>
      <c r="CB531" s="358"/>
      <c r="CC531" s="358"/>
      <c r="CD531" s="358"/>
      <c r="CE531" s="358"/>
      <c r="CF531" s="358"/>
      <c r="CG531" s="358"/>
      <c r="CH531" s="358"/>
      <c r="CI531" s="358"/>
      <c r="CJ531" s="358"/>
      <c r="CK531" s="358"/>
      <c r="CL531" s="358"/>
      <c r="CM531" s="358"/>
      <c r="CN531" s="358"/>
      <c r="CO531" s="358"/>
      <c r="CP531" s="358"/>
      <c r="CQ531" s="358"/>
      <c r="CR531" s="358"/>
      <c r="CS531" s="358"/>
      <c r="CT531" s="358"/>
      <c r="CU531" s="358"/>
      <c r="CV531" s="358"/>
      <c r="CW531" s="358"/>
      <c r="CX531" s="358"/>
      <c r="CY531" s="358"/>
      <c r="CZ531" s="358"/>
      <c r="DA531" s="358"/>
      <c r="DB531" s="358"/>
      <c r="DC531" s="358"/>
      <c r="DD531" s="358"/>
      <c r="DE531" s="358"/>
      <c r="DF531" s="358"/>
      <c r="DG531" s="358"/>
      <c r="DH531" s="358"/>
      <c r="DI531" s="358"/>
      <c r="DJ531" s="358"/>
      <c r="DK531" s="358"/>
      <c r="DL531" s="358"/>
      <c r="DM531" s="358"/>
      <c r="DN531" s="358"/>
      <c r="DO531" s="358"/>
      <c r="DP531" s="358"/>
      <c r="DQ531" s="358"/>
      <c r="DR531" s="358"/>
      <c r="DS531" s="358"/>
      <c r="DT531" s="358"/>
      <c r="DU531" s="358"/>
      <c r="DV531" s="358"/>
      <c r="DW531" s="358"/>
      <c r="DX531" s="358"/>
      <c r="DY531" s="358"/>
      <c r="DZ531" s="358"/>
      <c r="EA531" s="358"/>
      <c r="EB531" s="358"/>
      <c r="EC531" s="358"/>
      <c r="ED531" s="358"/>
      <c r="EE531" s="358"/>
      <c r="EF531" s="358"/>
      <c r="EG531" s="358"/>
      <c r="EH531" s="358"/>
      <c r="EI531" s="358"/>
      <c r="EJ531" s="358"/>
      <c r="EK531" s="358"/>
      <c r="EL531" s="358"/>
      <c r="EM531" s="358"/>
      <c r="EN531" s="358"/>
      <c r="EO531" s="358"/>
      <c r="EP531" s="358"/>
      <c r="EQ531" s="358"/>
      <c r="ER531" s="358"/>
      <c r="ES531" s="358"/>
      <c r="ET531" s="358"/>
      <c r="EU531" s="358"/>
      <c r="EV531" s="358"/>
      <c r="EW531" s="358"/>
      <c r="EX531" s="358"/>
      <c r="EY531" s="358"/>
      <c r="EZ531" s="358"/>
      <c r="FA531" s="358"/>
      <c r="FB531" s="358"/>
      <c r="FC531" s="358"/>
      <c r="FD531" s="358"/>
      <c r="FE531" s="358"/>
      <c r="FF531" s="358"/>
      <c r="FG531" s="358"/>
      <c r="FH531" s="358"/>
      <c r="FI531" s="358"/>
      <c r="FJ531" s="358"/>
      <c r="FK531" s="358"/>
      <c r="FL531" s="358"/>
      <c r="FM531" s="358"/>
      <c r="FN531" s="358"/>
      <c r="FO531" s="358"/>
      <c r="FP531" s="358"/>
      <c r="FQ531" s="358"/>
      <c r="FR531" s="358"/>
      <c r="FS531" s="358"/>
      <c r="FT531" s="358"/>
      <c r="FU531" s="358"/>
      <c r="FV531" s="358"/>
      <c r="FW531" s="358"/>
      <c r="FX531" s="358"/>
      <c r="FY531" s="358"/>
      <c r="FZ531" s="358"/>
      <c r="GA531" s="358"/>
      <c r="GB531" s="358"/>
      <c r="GC531" s="358"/>
      <c r="GD531" s="358"/>
      <c r="GE531" s="358"/>
      <c r="GF531" s="358"/>
      <c r="GG531" s="358"/>
      <c r="GH531" s="358"/>
      <c r="GI531" s="358"/>
      <c r="GJ531" s="358"/>
      <c r="GK531" s="358"/>
      <c r="GL531" s="358"/>
      <c r="GM531" s="358"/>
      <c r="GN531" s="358"/>
      <c r="GO531" s="358"/>
      <c r="GP531" s="358"/>
      <c r="GQ531" s="358"/>
      <c r="GR531" s="358"/>
      <c r="GS531" s="358"/>
      <c r="GT531" s="358"/>
      <c r="GU531" s="358"/>
      <c r="GV531" s="358"/>
      <c r="GW531" s="358"/>
      <c r="GX531" s="358"/>
      <c r="GY531" s="358"/>
      <c r="GZ531" s="358"/>
      <c r="HA531" s="358"/>
      <c r="HB531" s="358"/>
      <c r="HC531" s="358"/>
      <c r="HD531" s="358"/>
      <c r="HE531" s="358"/>
      <c r="HF531" s="358"/>
      <c r="HG531" s="358"/>
      <c r="HH531" s="358"/>
      <c r="HI531" s="358"/>
      <c r="HJ531" s="358"/>
      <c r="HK531" s="358"/>
      <c r="HL531" s="358"/>
      <c r="HM531" s="358"/>
      <c r="HN531" s="358"/>
      <c r="HO531" s="358"/>
      <c r="HP531" s="358"/>
      <c r="HQ531" s="358"/>
      <c r="HR531" s="358"/>
      <c r="HS531" s="358"/>
      <c r="HT531" s="358"/>
      <c r="HU531" s="358"/>
      <c r="HV531" s="358"/>
      <c r="HW531" s="358"/>
      <c r="HX531" s="358"/>
      <c r="HY531" s="358"/>
      <c r="HZ531" s="358"/>
      <c r="IA531" s="358"/>
      <c r="IB531" s="358"/>
      <c r="IC531" s="358"/>
      <c r="ID531" s="358"/>
      <c r="IE531" s="358"/>
      <c r="IF531" s="358"/>
      <c r="IG531" s="358"/>
      <c r="IH531" s="358"/>
      <c r="II531" s="358"/>
      <c r="IJ531" s="358"/>
      <c r="IK531" s="358"/>
      <c r="IL531" s="358"/>
      <c r="IM531" s="358"/>
      <c r="IN531" s="358"/>
      <c r="IO531" s="358"/>
      <c r="IP531" s="358"/>
      <c r="IQ531" s="358"/>
      <c r="IR531" s="358"/>
      <c r="IS531" s="358"/>
      <c r="IT531" s="358"/>
      <c r="IU531" s="358"/>
      <c r="IV531" s="358"/>
      <c r="IW531" s="358"/>
      <c r="IX531" s="358"/>
      <c r="IY531" s="358"/>
      <c r="IZ531" s="358"/>
      <c r="JA531" s="358"/>
      <c r="JB531" s="358"/>
      <c r="JC531" s="358"/>
      <c r="JD531" s="358"/>
      <c r="JE531" s="358"/>
      <c r="JF531" s="358"/>
      <c r="JG531" s="358"/>
      <c r="JH531" s="358"/>
      <c r="JI531" s="358"/>
      <c r="JJ531" s="358"/>
      <c r="JK531" s="358"/>
      <c r="JL531" s="358"/>
      <c r="JM531" s="358"/>
      <c r="JN531" s="358"/>
      <c r="JO531" s="358"/>
      <c r="JP531" s="358"/>
      <c r="JQ531" s="358"/>
      <c r="JR531" s="358"/>
      <c r="JS531" s="358"/>
      <c r="JT531" s="358"/>
      <c r="JU531" s="358"/>
      <c r="JV531" s="358"/>
      <c r="JW531" s="358"/>
      <c r="JX531" s="358"/>
      <c r="JY531" s="358"/>
      <c r="JZ531" s="358"/>
      <c r="KA531" s="358"/>
      <c r="KB531" s="358"/>
      <c r="KC531" s="358"/>
      <c r="KD531" s="358"/>
      <c r="KE531" s="358"/>
      <c r="KF531" s="358"/>
      <c r="KG531" s="358"/>
      <c r="KH531" s="358"/>
      <c r="KI531" s="358"/>
      <c r="KJ531" s="358"/>
      <c r="KK531" s="358"/>
      <c r="KL531" s="358"/>
      <c r="KM531" s="358"/>
      <c r="KN531" s="358"/>
      <c r="KO531" s="358"/>
      <c r="KP531" s="358"/>
      <c r="KQ531" s="358"/>
      <c r="KR531" s="358"/>
      <c r="KS531" s="358"/>
      <c r="KT531" s="358"/>
      <c r="KU531" s="358"/>
      <c r="KV531" s="358"/>
      <c r="KW531" s="358"/>
      <c r="KX531" s="358"/>
      <c r="KY531" s="358"/>
      <c r="KZ531" s="358"/>
      <c r="LA531" s="358"/>
      <c r="LB531" s="358"/>
      <c r="LC531" s="358"/>
      <c r="LD531" s="358"/>
      <c r="LE531" s="358"/>
      <c r="LF531" s="358"/>
      <c r="LG531" s="358"/>
      <c r="LH531" s="358"/>
      <c r="LI531" s="358"/>
      <c r="LJ531" s="358"/>
      <c r="LK531" s="358"/>
      <c r="LL531" s="358"/>
      <c r="LM531" s="358"/>
      <c r="LN531" s="358"/>
      <c r="LO531" s="358"/>
      <c r="LP531" s="358"/>
      <c r="LQ531" s="358"/>
      <c r="LR531" s="358"/>
      <c r="LS531" s="358"/>
      <c r="LT531" s="358"/>
      <c r="LU531" s="358"/>
      <c r="LV531" s="358"/>
      <c r="LW531" s="358"/>
      <c r="LX531" s="358"/>
      <c r="LY531" s="358"/>
      <c r="LZ531" s="358"/>
      <c r="MA531" s="358"/>
      <c r="MB531" s="358"/>
      <c r="MC531" s="358"/>
      <c r="MD531" s="358"/>
      <c r="ME531" s="358"/>
      <c r="MF531" s="358"/>
      <c r="MG531" s="358"/>
      <c r="MH531" s="358"/>
      <c r="MI531" s="358"/>
      <c r="MJ531" s="358"/>
      <c r="MK531" s="358"/>
      <c r="ML531" s="358"/>
      <c r="MM531" s="358"/>
      <c r="MN531" s="358"/>
      <c r="MO531" s="358"/>
      <c r="MP531" s="358"/>
      <c r="MQ531" s="358"/>
      <c r="MR531" s="358"/>
      <c r="MS531" s="358"/>
      <c r="MT531" s="358"/>
      <c r="MU531" s="358"/>
      <c r="MV531" s="358"/>
      <c r="MW531" s="358"/>
      <c r="MX531" s="358"/>
      <c r="MY531" s="358"/>
      <c r="MZ531" s="358"/>
      <c r="NA531" s="358"/>
      <c r="NB531" s="358"/>
      <c r="NC531" s="358"/>
      <c r="ND531" s="358"/>
      <c r="NE531" s="358"/>
      <c r="NF531" s="358"/>
      <c r="NG531" s="358"/>
      <c r="NH531" s="358"/>
      <c r="NI531" s="358"/>
      <c r="NJ531" s="358"/>
      <c r="NK531" s="358"/>
      <c r="NL531" s="358"/>
      <c r="NM531" s="358"/>
      <c r="NN531" s="358"/>
      <c r="NO531" s="358"/>
      <c r="NP531" s="358"/>
      <c r="NQ531" s="358"/>
      <c r="NR531" s="358"/>
      <c r="NS531" s="358"/>
      <c r="NT531" s="358"/>
      <c r="NU531" s="358"/>
      <c r="NV531" s="358"/>
      <c r="NW531" s="358"/>
      <c r="NX531" s="358"/>
      <c r="NY531" s="358"/>
      <c r="NZ531" s="358"/>
      <c r="OA531" s="358"/>
      <c r="OB531" s="358"/>
      <c r="OC531" s="358"/>
      <c r="OD531" s="358"/>
      <c r="OE531" s="358"/>
      <c r="OF531" s="358"/>
      <c r="OG531" s="358"/>
      <c r="OH531" s="358"/>
      <c r="OI531" s="358"/>
      <c r="OJ531" s="358"/>
      <c r="OK531" s="358"/>
      <c r="OL531" s="358"/>
      <c r="OM531" s="358"/>
      <c r="ON531" s="358"/>
      <c r="OO531" s="358"/>
      <c r="OP531" s="358"/>
      <c r="OQ531" s="358"/>
      <c r="OR531" s="358"/>
      <c r="OS531" s="358"/>
      <c r="OT531" s="358"/>
      <c r="OU531" s="358"/>
      <c r="OV531" s="358"/>
      <c r="OW531" s="358"/>
      <c r="OX531" s="358"/>
      <c r="OY531" s="358"/>
      <c r="OZ531" s="358"/>
      <c r="PA531" s="358"/>
      <c r="PB531" s="358"/>
      <c r="PC531" s="358"/>
      <c r="PD531" s="358"/>
      <c r="PE531" s="358"/>
      <c r="PF531" s="358"/>
      <c r="PG531" s="358"/>
      <c r="PH531" s="358"/>
      <c r="PI531" s="358"/>
      <c r="PJ531" s="358"/>
      <c r="PK531" s="358"/>
      <c r="PL531" s="358"/>
      <c r="PM531" s="358"/>
      <c r="PN531" s="358"/>
      <c r="PO531" s="358"/>
      <c r="PP531" s="358"/>
      <c r="PQ531" s="358"/>
      <c r="PR531" s="358"/>
      <c r="PS531" s="358"/>
      <c r="PT531" s="358"/>
      <c r="PU531" s="358"/>
      <c r="PV531" s="358"/>
      <c r="PW531" s="358"/>
      <c r="PX531" s="358"/>
      <c r="PY531" s="358"/>
      <c r="PZ531" s="358"/>
      <c r="QA531" s="358"/>
      <c r="QB531" s="358"/>
      <c r="QC531" s="358"/>
      <c r="QD531" s="358"/>
      <c r="QE531" s="358"/>
      <c r="QF531" s="358"/>
      <c r="QG531" s="358"/>
      <c r="QH531" s="358"/>
      <c r="QI531" s="358"/>
      <c r="QJ531" s="358"/>
      <c r="QK531" s="358"/>
      <c r="QL531" s="358"/>
      <c r="QM531" s="358"/>
      <c r="QN531" s="358"/>
      <c r="QO531" s="358"/>
      <c r="QP531" s="358"/>
      <c r="QQ531" s="358"/>
      <c r="QR531" s="358"/>
      <c r="QS531" s="358"/>
      <c r="QT531" s="358"/>
      <c r="QU531" s="358"/>
      <c r="QV531" s="358"/>
      <c r="QW531" s="358"/>
      <c r="QX531" s="358"/>
      <c r="QY531" s="358"/>
      <c r="QZ531" s="358"/>
      <c r="RA531" s="358"/>
      <c r="RB531" s="358"/>
      <c r="RC531" s="358"/>
      <c r="RD531" s="358"/>
      <c r="RE531" s="358"/>
      <c r="RF531" s="358"/>
      <c r="RG531" s="358"/>
      <c r="RH531" s="358"/>
      <c r="RI531" s="358"/>
      <c r="RJ531" s="358"/>
      <c r="RK531" s="358"/>
      <c r="RL531" s="358"/>
      <c r="RM531" s="358"/>
      <c r="RN531" s="358"/>
      <c r="RO531" s="358"/>
      <c r="RP531" s="358"/>
      <c r="RQ531" s="358"/>
      <c r="RR531" s="358"/>
      <c r="RS531" s="358"/>
      <c r="RT531" s="358"/>
      <c r="RU531" s="358"/>
      <c r="RV531" s="358"/>
      <c r="RW531" s="358"/>
      <c r="RX531" s="358"/>
      <c r="RY531" s="358"/>
      <c r="RZ531" s="358"/>
      <c r="SA531" s="358"/>
      <c r="SB531" s="358"/>
      <c r="SC531" s="358"/>
      <c r="SD531" s="358"/>
      <c r="SE531" s="358"/>
      <c r="SF531" s="358"/>
      <c r="SG531" s="358"/>
      <c r="SH531" s="358"/>
      <c r="SI531" s="358"/>
      <c r="SJ531" s="358"/>
      <c r="SK531" s="358"/>
      <c r="SL531" s="358"/>
      <c r="SM531" s="358"/>
      <c r="SN531" s="358"/>
      <c r="SO531" s="358"/>
      <c r="SP531" s="358"/>
      <c r="SQ531" s="358"/>
      <c r="SR531" s="358"/>
      <c r="SS531" s="358"/>
      <c r="ST531" s="358"/>
      <c r="SU531" s="358"/>
      <c r="SV531" s="358"/>
      <c r="SW531" s="358"/>
      <c r="SX531" s="358"/>
      <c r="SY531" s="358"/>
      <c r="SZ531" s="358"/>
      <c r="TA531" s="358"/>
      <c r="TB531" s="358"/>
      <c r="TC531" s="358"/>
      <c r="TD531" s="358"/>
      <c r="TE531" s="358"/>
      <c r="TF531" s="358"/>
      <c r="TG531" s="358"/>
      <c r="TH531" s="358"/>
      <c r="TI531" s="358"/>
      <c r="TJ531" s="358"/>
      <c r="TK531" s="358"/>
      <c r="TL531" s="358"/>
      <c r="TM531" s="358"/>
      <c r="TN531" s="358"/>
      <c r="TO531" s="358"/>
      <c r="TP531" s="358"/>
      <c r="TQ531" s="358"/>
      <c r="TR531" s="358"/>
      <c r="TS531" s="358"/>
      <c r="TT531" s="358"/>
      <c r="TU531" s="358"/>
      <c r="TV531" s="358"/>
      <c r="TW531" s="358"/>
      <c r="TX531" s="358"/>
      <c r="TY531" s="358"/>
      <c r="TZ531" s="358"/>
      <c r="UA531" s="358"/>
      <c r="UB531" s="358"/>
      <c r="UC531" s="358"/>
      <c r="UD531" s="358"/>
      <c r="UE531" s="358"/>
      <c r="UF531" s="358"/>
      <c r="UG531" s="358"/>
      <c r="UH531" s="358"/>
      <c r="UI531" s="358"/>
      <c r="UJ531" s="358"/>
      <c r="UK531" s="358"/>
      <c r="UL531" s="358"/>
      <c r="UM531" s="358"/>
      <c r="UN531" s="358"/>
      <c r="UO531" s="358"/>
      <c r="UP531" s="358"/>
      <c r="UQ531" s="358"/>
      <c r="UR531" s="358"/>
      <c r="US531" s="358"/>
      <c r="UT531" s="358"/>
      <c r="UU531" s="358"/>
      <c r="UV531" s="358"/>
      <c r="UW531" s="358"/>
      <c r="UX531" s="358"/>
      <c r="UY531" s="358"/>
      <c r="UZ531" s="358"/>
      <c r="VA531" s="358"/>
      <c r="VB531" s="358"/>
      <c r="VC531" s="358"/>
      <c r="VD531" s="358"/>
      <c r="VE531" s="358"/>
      <c r="VF531" s="358"/>
      <c r="VG531" s="358"/>
      <c r="VH531" s="358"/>
      <c r="VI531" s="358"/>
      <c r="VJ531" s="358"/>
      <c r="VK531" s="358"/>
      <c r="VL531" s="358"/>
      <c r="VM531" s="358"/>
      <c r="VN531" s="358"/>
      <c r="VO531" s="358"/>
      <c r="VP531" s="358"/>
      <c r="VQ531" s="358"/>
      <c r="VR531" s="358"/>
      <c r="VS531" s="358"/>
      <c r="VT531" s="358"/>
      <c r="VU531" s="358"/>
      <c r="VV531" s="358"/>
      <c r="VW531" s="358"/>
      <c r="VX531" s="358"/>
      <c r="VY531" s="358"/>
      <c r="VZ531" s="358"/>
      <c r="WA531" s="358"/>
      <c r="WB531" s="358"/>
      <c r="WC531" s="358"/>
      <c r="WD531" s="358"/>
      <c r="WE531" s="358"/>
      <c r="WF531" s="358"/>
      <c r="WG531" s="358"/>
      <c r="WH531" s="358"/>
    </row>
    <row r="532" spans="1:606" s="357" customFormat="1" ht="149.25" customHeight="1">
      <c r="A532" s="359"/>
      <c r="B532" s="235"/>
      <c r="C532" s="468"/>
      <c r="D532" s="209"/>
      <c r="E532" s="89" t="s">
        <v>1119</v>
      </c>
      <c r="F532" s="899" t="s">
        <v>1120</v>
      </c>
      <c r="G532" s="900">
        <v>43831</v>
      </c>
      <c r="H532" s="899" t="s">
        <v>114</v>
      </c>
      <c r="I532" s="603" t="s">
        <v>0</v>
      </c>
      <c r="J532" s="603" t="s">
        <v>16</v>
      </c>
      <c r="K532" s="608" t="s">
        <v>953</v>
      </c>
      <c r="L532" s="603" t="s">
        <v>5</v>
      </c>
      <c r="M532" s="604">
        <v>42000</v>
      </c>
      <c r="N532" s="604">
        <v>42000</v>
      </c>
      <c r="O532" s="604"/>
      <c r="P532" s="605"/>
      <c r="Q532" s="606"/>
      <c r="R532" s="606"/>
      <c r="S532" s="364">
        <v>3</v>
      </c>
      <c r="BF532" s="358"/>
      <c r="BG532" s="358"/>
      <c r="BH532" s="358"/>
      <c r="BI532" s="358"/>
      <c r="BJ532" s="358"/>
      <c r="BK532" s="358"/>
      <c r="BL532" s="358"/>
      <c r="BM532" s="358"/>
      <c r="BN532" s="358"/>
      <c r="BO532" s="358"/>
      <c r="BP532" s="358"/>
      <c r="BQ532" s="358"/>
      <c r="BR532" s="358"/>
      <c r="BS532" s="358"/>
      <c r="BT532" s="358"/>
      <c r="BU532" s="358"/>
      <c r="BV532" s="358"/>
      <c r="BW532" s="358"/>
      <c r="BX532" s="358"/>
      <c r="BY532" s="358"/>
      <c r="BZ532" s="358"/>
      <c r="CA532" s="358"/>
      <c r="CB532" s="358"/>
      <c r="CC532" s="358"/>
      <c r="CD532" s="358"/>
      <c r="CE532" s="358"/>
      <c r="CF532" s="358"/>
      <c r="CG532" s="358"/>
      <c r="CH532" s="358"/>
      <c r="CI532" s="358"/>
      <c r="CJ532" s="358"/>
      <c r="CK532" s="358"/>
      <c r="CL532" s="358"/>
      <c r="CM532" s="358"/>
      <c r="CN532" s="358"/>
      <c r="CO532" s="358"/>
      <c r="CP532" s="358"/>
      <c r="CQ532" s="358"/>
      <c r="CR532" s="358"/>
      <c r="CS532" s="358"/>
      <c r="CT532" s="358"/>
      <c r="CU532" s="358"/>
      <c r="CV532" s="358"/>
      <c r="CW532" s="358"/>
      <c r="CX532" s="358"/>
      <c r="CY532" s="358"/>
      <c r="CZ532" s="358"/>
      <c r="DA532" s="358"/>
      <c r="DB532" s="358"/>
      <c r="DC532" s="358"/>
      <c r="DD532" s="358"/>
      <c r="DE532" s="358"/>
      <c r="DF532" s="358"/>
      <c r="DG532" s="358"/>
      <c r="DH532" s="358"/>
      <c r="DI532" s="358"/>
      <c r="DJ532" s="358"/>
      <c r="DK532" s="358"/>
      <c r="DL532" s="358"/>
      <c r="DM532" s="358"/>
      <c r="DN532" s="358"/>
      <c r="DO532" s="358"/>
      <c r="DP532" s="358"/>
      <c r="DQ532" s="358"/>
      <c r="DR532" s="358"/>
      <c r="DS532" s="358"/>
      <c r="DT532" s="358"/>
      <c r="DU532" s="358"/>
      <c r="DV532" s="358"/>
      <c r="DW532" s="358"/>
      <c r="DX532" s="358"/>
      <c r="DY532" s="358"/>
      <c r="DZ532" s="358"/>
      <c r="EA532" s="358"/>
      <c r="EB532" s="358"/>
      <c r="EC532" s="358"/>
      <c r="ED532" s="358"/>
      <c r="EE532" s="358"/>
      <c r="EF532" s="358"/>
      <c r="EG532" s="358"/>
      <c r="EH532" s="358"/>
      <c r="EI532" s="358"/>
      <c r="EJ532" s="358"/>
      <c r="EK532" s="358"/>
      <c r="EL532" s="358"/>
      <c r="EM532" s="358"/>
      <c r="EN532" s="358"/>
      <c r="EO532" s="358"/>
      <c r="EP532" s="358"/>
      <c r="EQ532" s="358"/>
      <c r="ER532" s="358"/>
      <c r="ES532" s="358"/>
      <c r="ET532" s="358"/>
      <c r="EU532" s="358"/>
      <c r="EV532" s="358"/>
      <c r="EW532" s="358"/>
      <c r="EX532" s="358"/>
      <c r="EY532" s="358"/>
      <c r="EZ532" s="358"/>
      <c r="FA532" s="358"/>
      <c r="FB532" s="358"/>
      <c r="FC532" s="358"/>
      <c r="FD532" s="358"/>
      <c r="FE532" s="358"/>
      <c r="FF532" s="358"/>
      <c r="FG532" s="358"/>
      <c r="FH532" s="358"/>
      <c r="FI532" s="358"/>
      <c r="FJ532" s="358"/>
      <c r="FK532" s="358"/>
      <c r="FL532" s="358"/>
      <c r="FM532" s="358"/>
      <c r="FN532" s="358"/>
      <c r="FO532" s="358"/>
      <c r="FP532" s="358"/>
      <c r="FQ532" s="358"/>
      <c r="FR532" s="358"/>
      <c r="FS532" s="358"/>
      <c r="FT532" s="358"/>
      <c r="FU532" s="358"/>
      <c r="FV532" s="358"/>
      <c r="FW532" s="358"/>
      <c r="FX532" s="358"/>
      <c r="FY532" s="358"/>
      <c r="FZ532" s="358"/>
      <c r="GA532" s="358"/>
      <c r="GB532" s="358"/>
      <c r="GC532" s="358"/>
      <c r="GD532" s="358"/>
      <c r="GE532" s="358"/>
      <c r="GF532" s="358"/>
      <c r="GG532" s="358"/>
      <c r="GH532" s="358"/>
      <c r="GI532" s="358"/>
      <c r="GJ532" s="358"/>
      <c r="GK532" s="358"/>
      <c r="GL532" s="358"/>
      <c r="GM532" s="358"/>
      <c r="GN532" s="358"/>
      <c r="GO532" s="358"/>
      <c r="GP532" s="358"/>
      <c r="GQ532" s="358"/>
      <c r="GR532" s="358"/>
      <c r="GS532" s="358"/>
      <c r="GT532" s="358"/>
      <c r="GU532" s="358"/>
      <c r="GV532" s="358"/>
      <c r="GW532" s="358"/>
      <c r="GX532" s="358"/>
      <c r="GY532" s="358"/>
      <c r="GZ532" s="358"/>
      <c r="HA532" s="358"/>
      <c r="HB532" s="358"/>
      <c r="HC532" s="358"/>
      <c r="HD532" s="358"/>
      <c r="HE532" s="358"/>
      <c r="HF532" s="358"/>
      <c r="HG532" s="358"/>
      <c r="HH532" s="358"/>
      <c r="HI532" s="358"/>
      <c r="HJ532" s="358"/>
      <c r="HK532" s="358"/>
      <c r="HL532" s="358"/>
      <c r="HM532" s="358"/>
      <c r="HN532" s="358"/>
      <c r="HO532" s="358"/>
      <c r="HP532" s="358"/>
      <c r="HQ532" s="358"/>
      <c r="HR532" s="358"/>
      <c r="HS532" s="358"/>
      <c r="HT532" s="358"/>
      <c r="HU532" s="358"/>
      <c r="HV532" s="358"/>
      <c r="HW532" s="358"/>
      <c r="HX532" s="358"/>
      <c r="HY532" s="358"/>
      <c r="HZ532" s="358"/>
      <c r="IA532" s="358"/>
      <c r="IB532" s="358"/>
      <c r="IC532" s="358"/>
      <c r="ID532" s="358"/>
      <c r="IE532" s="358"/>
      <c r="IF532" s="358"/>
      <c r="IG532" s="358"/>
      <c r="IH532" s="358"/>
      <c r="II532" s="358"/>
      <c r="IJ532" s="358"/>
      <c r="IK532" s="358"/>
      <c r="IL532" s="358"/>
      <c r="IM532" s="358"/>
      <c r="IN532" s="358"/>
      <c r="IO532" s="358"/>
      <c r="IP532" s="358"/>
      <c r="IQ532" s="358"/>
      <c r="IR532" s="358"/>
      <c r="IS532" s="358"/>
      <c r="IT532" s="358"/>
      <c r="IU532" s="358"/>
      <c r="IV532" s="358"/>
      <c r="IW532" s="358"/>
      <c r="IX532" s="358"/>
      <c r="IY532" s="358"/>
      <c r="IZ532" s="358"/>
      <c r="JA532" s="358"/>
      <c r="JB532" s="358"/>
      <c r="JC532" s="358"/>
      <c r="JD532" s="358"/>
      <c r="JE532" s="358"/>
      <c r="JF532" s="358"/>
      <c r="JG532" s="358"/>
      <c r="JH532" s="358"/>
      <c r="JI532" s="358"/>
      <c r="JJ532" s="358"/>
      <c r="JK532" s="358"/>
      <c r="JL532" s="358"/>
      <c r="JM532" s="358"/>
      <c r="JN532" s="358"/>
      <c r="JO532" s="358"/>
      <c r="JP532" s="358"/>
      <c r="JQ532" s="358"/>
      <c r="JR532" s="358"/>
      <c r="JS532" s="358"/>
      <c r="JT532" s="358"/>
      <c r="JU532" s="358"/>
      <c r="JV532" s="358"/>
      <c r="JW532" s="358"/>
      <c r="JX532" s="358"/>
      <c r="JY532" s="358"/>
      <c r="JZ532" s="358"/>
      <c r="KA532" s="358"/>
      <c r="KB532" s="358"/>
      <c r="KC532" s="358"/>
      <c r="KD532" s="358"/>
      <c r="KE532" s="358"/>
      <c r="KF532" s="358"/>
      <c r="KG532" s="358"/>
      <c r="KH532" s="358"/>
      <c r="KI532" s="358"/>
      <c r="KJ532" s="358"/>
      <c r="KK532" s="358"/>
      <c r="KL532" s="358"/>
      <c r="KM532" s="358"/>
      <c r="KN532" s="358"/>
      <c r="KO532" s="358"/>
      <c r="KP532" s="358"/>
      <c r="KQ532" s="358"/>
      <c r="KR532" s="358"/>
      <c r="KS532" s="358"/>
      <c r="KT532" s="358"/>
      <c r="KU532" s="358"/>
      <c r="KV532" s="358"/>
      <c r="KW532" s="358"/>
      <c r="KX532" s="358"/>
      <c r="KY532" s="358"/>
      <c r="KZ532" s="358"/>
      <c r="LA532" s="358"/>
      <c r="LB532" s="358"/>
      <c r="LC532" s="358"/>
      <c r="LD532" s="358"/>
      <c r="LE532" s="358"/>
      <c r="LF532" s="358"/>
      <c r="LG532" s="358"/>
      <c r="LH532" s="358"/>
      <c r="LI532" s="358"/>
      <c r="LJ532" s="358"/>
      <c r="LK532" s="358"/>
      <c r="LL532" s="358"/>
      <c r="LM532" s="358"/>
      <c r="LN532" s="358"/>
      <c r="LO532" s="358"/>
      <c r="LP532" s="358"/>
      <c r="LQ532" s="358"/>
      <c r="LR532" s="358"/>
      <c r="LS532" s="358"/>
      <c r="LT532" s="358"/>
      <c r="LU532" s="358"/>
      <c r="LV532" s="358"/>
      <c r="LW532" s="358"/>
      <c r="LX532" s="358"/>
      <c r="LY532" s="358"/>
      <c r="LZ532" s="358"/>
      <c r="MA532" s="358"/>
      <c r="MB532" s="358"/>
      <c r="MC532" s="358"/>
      <c r="MD532" s="358"/>
      <c r="ME532" s="358"/>
      <c r="MF532" s="358"/>
      <c r="MG532" s="358"/>
      <c r="MH532" s="358"/>
      <c r="MI532" s="358"/>
      <c r="MJ532" s="358"/>
      <c r="MK532" s="358"/>
      <c r="ML532" s="358"/>
      <c r="MM532" s="358"/>
      <c r="MN532" s="358"/>
      <c r="MO532" s="358"/>
      <c r="MP532" s="358"/>
      <c r="MQ532" s="358"/>
      <c r="MR532" s="358"/>
      <c r="MS532" s="358"/>
      <c r="MT532" s="358"/>
      <c r="MU532" s="358"/>
      <c r="MV532" s="358"/>
      <c r="MW532" s="358"/>
      <c r="MX532" s="358"/>
      <c r="MY532" s="358"/>
      <c r="MZ532" s="358"/>
      <c r="NA532" s="358"/>
      <c r="NB532" s="358"/>
      <c r="NC532" s="358"/>
      <c r="ND532" s="358"/>
      <c r="NE532" s="358"/>
      <c r="NF532" s="358"/>
      <c r="NG532" s="358"/>
      <c r="NH532" s="358"/>
      <c r="NI532" s="358"/>
      <c r="NJ532" s="358"/>
      <c r="NK532" s="358"/>
      <c r="NL532" s="358"/>
      <c r="NM532" s="358"/>
      <c r="NN532" s="358"/>
      <c r="NO532" s="358"/>
      <c r="NP532" s="358"/>
      <c r="NQ532" s="358"/>
      <c r="NR532" s="358"/>
      <c r="NS532" s="358"/>
      <c r="NT532" s="358"/>
      <c r="NU532" s="358"/>
      <c r="NV532" s="358"/>
      <c r="NW532" s="358"/>
      <c r="NX532" s="358"/>
      <c r="NY532" s="358"/>
      <c r="NZ532" s="358"/>
      <c r="OA532" s="358"/>
      <c r="OB532" s="358"/>
      <c r="OC532" s="358"/>
      <c r="OD532" s="358"/>
      <c r="OE532" s="358"/>
      <c r="OF532" s="358"/>
      <c r="OG532" s="358"/>
      <c r="OH532" s="358"/>
      <c r="OI532" s="358"/>
      <c r="OJ532" s="358"/>
      <c r="OK532" s="358"/>
      <c r="OL532" s="358"/>
      <c r="OM532" s="358"/>
      <c r="ON532" s="358"/>
      <c r="OO532" s="358"/>
      <c r="OP532" s="358"/>
      <c r="OQ532" s="358"/>
      <c r="OR532" s="358"/>
      <c r="OS532" s="358"/>
      <c r="OT532" s="358"/>
      <c r="OU532" s="358"/>
      <c r="OV532" s="358"/>
      <c r="OW532" s="358"/>
      <c r="OX532" s="358"/>
      <c r="OY532" s="358"/>
      <c r="OZ532" s="358"/>
      <c r="PA532" s="358"/>
      <c r="PB532" s="358"/>
      <c r="PC532" s="358"/>
      <c r="PD532" s="358"/>
      <c r="PE532" s="358"/>
      <c r="PF532" s="358"/>
      <c r="PG532" s="358"/>
      <c r="PH532" s="358"/>
      <c r="PI532" s="358"/>
      <c r="PJ532" s="358"/>
      <c r="PK532" s="358"/>
      <c r="PL532" s="358"/>
      <c r="PM532" s="358"/>
      <c r="PN532" s="358"/>
      <c r="PO532" s="358"/>
      <c r="PP532" s="358"/>
      <c r="PQ532" s="358"/>
      <c r="PR532" s="358"/>
      <c r="PS532" s="358"/>
      <c r="PT532" s="358"/>
      <c r="PU532" s="358"/>
      <c r="PV532" s="358"/>
      <c r="PW532" s="358"/>
      <c r="PX532" s="358"/>
      <c r="PY532" s="358"/>
      <c r="PZ532" s="358"/>
      <c r="QA532" s="358"/>
      <c r="QB532" s="358"/>
      <c r="QC532" s="358"/>
      <c r="QD532" s="358"/>
      <c r="QE532" s="358"/>
      <c r="QF532" s="358"/>
      <c r="QG532" s="358"/>
      <c r="QH532" s="358"/>
      <c r="QI532" s="358"/>
      <c r="QJ532" s="358"/>
      <c r="QK532" s="358"/>
      <c r="QL532" s="358"/>
      <c r="QM532" s="358"/>
      <c r="QN532" s="358"/>
      <c r="QO532" s="358"/>
      <c r="QP532" s="358"/>
      <c r="QQ532" s="358"/>
      <c r="QR532" s="358"/>
      <c r="QS532" s="358"/>
      <c r="QT532" s="358"/>
      <c r="QU532" s="358"/>
      <c r="QV532" s="358"/>
      <c r="QW532" s="358"/>
      <c r="QX532" s="358"/>
      <c r="QY532" s="358"/>
      <c r="QZ532" s="358"/>
      <c r="RA532" s="358"/>
      <c r="RB532" s="358"/>
      <c r="RC532" s="358"/>
      <c r="RD532" s="358"/>
      <c r="RE532" s="358"/>
      <c r="RF532" s="358"/>
      <c r="RG532" s="358"/>
      <c r="RH532" s="358"/>
      <c r="RI532" s="358"/>
      <c r="RJ532" s="358"/>
      <c r="RK532" s="358"/>
      <c r="RL532" s="358"/>
      <c r="RM532" s="358"/>
      <c r="RN532" s="358"/>
      <c r="RO532" s="358"/>
      <c r="RP532" s="358"/>
      <c r="RQ532" s="358"/>
      <c r="RR532" s="358"/>
      <c r="RS532" s="358"/>
      <c r="RT532" s="358"/>
      <c r="RU532" s="358"/>
      <c r="RV532" s="358"/>
      <c r="RW532" s="358"/>
      <c r="RX532" s="358"/>
      <c r="RY532" s="358"/>
      <c r="RZ532" s="358"/>
      <c r="SA532" s="358"/>
      <c r="SB532" s="358"/>
      <c r="SC532" s="358"/>
      <c r="SD532" s="358"/>
      <c r="SE532" s="358"/>
      <c r="SF532" s="358"/>
      <c r="SG532" s="358"/>
      <c r="SH532" s="358"/>
      <c r="SI532" s="358"/>
      <c r="SJ532" s="358"/>
      <c r="SK532" s="358"/>
      <c r="SL532" s="358"/>
      <c r="SM532" s="358"/>
      <c r="SN532" s="358"/>
      <c r="SO532" s="358"/>
      <c r="SP532" s="358"/>
      <c r="SQ532" s="358"/>
      <c r="SR532" s="358"/>
      <c r="SS532" s="358"/>
      <c r="ST532" s="358"/>
      <c r="SU532" s="358"/>
      <c r="SV532" s="358"/>
      <c r="SW532" s="358"/>
      <c r="SX532" s="358"/>
      <c r="SY532" s="358"/>
      <c r="SZ532" s="358"/>
      <c r="TA532" s="358"/>
      <c r="TB532" s="358"/>
      <c r="TC532" s="358"/>
      <c r="TD532" s="358"/>
      <c r="TE532" s="358"/>
      <c r="TF532" s="358"/>
      <c r="TG532" s="358"/>
      <c r="TH532" s="358"/>
      <c r="TI532" s="358"/>
      <c r="TJ532" s="358"/>
      <c r="TK532" s="358"/>
      <c r="TL532" s="358"/>
      <c r="TM532" s="358"/>
      <c r="TN532" s="358"/>
      <c r="TO532" s="358"/>
      <c r="TP532" s="358"/>
      <c r="TQ532" s="358"/>
      <c r="TR532" s="358"/>
      <c r="TS532" s="358"/>
      <c r="TT532" s="358"/>
      <c r="TU532" s="358"/>
      <c r="TV532" s="358"/>
      <c r="TW532" s="358"/>
      <c r="TX532" s="358"/>
      <c r="TY532" s="358"/>
      <c r="TZ532" s="358"/>
      <c r="UA532" s="358"/>
      <c r="UB532" s="358"/>
      <c r="UC532" s="358"/>
      <c r="UD532" s="358"/>
      <c r="UE532" s="358"/>
      <c r="UF532" s="358"/>
      <c r="UG532" s="358"/>
      <c r="UH532" s="358"/>
      <c r="UI532" s="358"/>
      <c r="UJ532" s="358"/>
      <c r="UK532" s="358"/>
      <c r="UL532" s="358"/>
      <c r="UM532" s="358"/>
      <c r="UN532" s="358"/>
      <c r="UO532" s="358"/>
      <c r="UP532" s="358"/>
      <c r="UQ532" s="358"/>
      <c r="UR532" s="358"/>
      <c r="US532" s="358"/>
      <c r="UT532" s="358"/>
      <c r="UU532" s="358"/>
      <c r="UV532" s="358"/>
      <c r="UW532" s="358"/>
      <c r="UX532" s="358"/>
      <c r="UY532" s="358"/>
      <c r="UZ532" s="358"/>
      <c r="VA532" s="358"/>
      <c r="VB532" s="358"/>
      <c r="VC532" s="358"/>
      <c r="VD532" s="358"/>
      <c r="VE532" s="358"/>
      <c r="VF532" s="358"/>
      <c r="VG532" s="358"/>
      <c r="VH532" s="358"/>
      <c r="VI532" s="358"/>
      <c r="VJ532" s="358"/>
      <c r="VK532" s="358"/>
      <c r="VL532" s="358"/>
      <c r="VM532" s="358"/>
      <c r="VN532" s="358"/>
      <c r="VO532" s="358"/>
      <c r="VP532" s="358"/>
      <c r="VQ532" s="358"/>
      <c r="VR532" s="358"/>
      <c r="VS532" s="358"/>
      <c r="VT532" s="358"/>
      <c r="VU532" s="358"/>
      <c r="VV532" s="358"/>
      <c r="VW532" s="358"/>
      <c r="VX532" s="358"/>
      <c r="VY532" s="358"/>
      <c r="VZ532" s="358"/>
      <c r="WA532" s="358"/>
      <c r="WB532" s="358"/>
      <c r="WC532" s="358"/>
      <c r="WD532" s="358"/>
      <c r="WE532" s="358"/>
      <c r="WF532" s="358"/>
      <c r="WG532" s="358"/>
      <c r="WH532" s="358"/>
    </row>
    <row r="533" spans="1:606" s="357" customFormat="1" ht="51.75" customHeight="1">
      <c r="A533" s="359"/>
      <c r="B533" s="233" t="s">
        <v>1121</v>
      </c>
      <c r="C533" s="467" t="s">
        <v>935</v>
      </c>
      <c r="D533" s="471" t="s">
        <v>893</v>
      </c>
      <c r="E533" s="224" t="s">
        <v>936</v>
      </c>
      <c r="F533" s="475" t="s">
        <v>113</v>
      </c>
      <c r="G533" s="894">
        <v>45168</v>
      </c>
      <c r="H533" s="475" t="s">
        <v>114</v>
      </c>
      <c r="I533" s="608" t="s">
        <v>0</v>
      </c>
      <c r="J533" s="608" t="s">
        <v>16</v>
      </c>
      <c r="K533" s="608" t="s">
        <v>937</v>
      </c>
      <c r="L533" s="608" t="s">
        <v>54</v>
      </c>
      <c r="M533" s="602">
        <f>M534</f>
        <v>84630</v>
      </c>
      <c r="N533" s="602">
        <f>N534</f>
        <v>84630</v>
      </c>
      <c r="O533" s="602">
        <f>O534</f>
        <v>0</v>
      </c>
      <c r="P533" s="602">
        <f>P534</f>
        <v>0</v>
      </c>
      <c r="Q533" s="602">
        <f t="shared" ref="Q533:R533" si="74">Q534</f>
        <v>0</v>
      </c>
      <c r="R533" s="602">
        <f t="shared" si="74"/>
        <v>0</v>
      </c>
      <c r="S533" s="364"/>
      <c r="BF533" s="358"/>
      <c r="BG533" s="358"/>
      <c r="BH533" s="358"/>
      <c r="BI533" s="358"/>
      <c r="BJ533" s="358"/>
      <c r="BK533" s="358"/>
      <c r="BL533" s="358"/>
      <c r="BM533" s="358"/>
      <c r="BN533" s="358"/>
      <c r="BO533" s="358"/>
      <c r="BP533" s="358"/>
      <c r="BQ533" s="358"/>
      <c r="BR533" s="358"/>
      <c r="BS533" s="358"/>
      <c r="BT533" s="358"/>
      <c r="BU533" s="358"/>
      <c r="BV533" s="358"/>
      <c r="BW533" s="358"/>
      <c r="BX533" s="358"/>
      <c r="BY533" s="358"/>
      <c r="BZ533" s="358"/>
      <c r="CA533" s="358"/>
      <c r="CB533" s="358"/>
      <c r="CC533" s="358"/>
      <c r="CD533" s="358"/>
      <c r="CE533" s="358"/>
      <c r="CF533" s="358"/>
      <c r="CG533" s="358"/>
      <c r="CH533" s="358"/>
      <c r="CI533" s="358"/>
      <c r="CJ533" s="358"/>
      <c r="CK533" s="358"/>
      <c r="CL533" s="358"/>
      <c r="CM533" s="358"/>
      <c r="CN533" s="358"/>
      <c r="CO533" s="358"/>
      <c r="CP533" s="358"/>
      <c r="CQ533" s="358"/>
      <c r="CR533" s="358"/>
      <c r="CS533" s="358"/>
      <c r="CT533" s="358"/>
      <c r="CU533" s="358"/>
      <c r="CV533" s="358"/>
      <c r="CW533" s="358"/>
      <c r="CX533" s="358"/>
      <c r="CY533" s="358"/>
      <c r="CZ533" s="358"/>
      <c r="DA533" s="358"/>
      <c r="DB533" s="358"/>
      <c r="DC533" s="358"/>
      <c r="DD533" s="358"/>
      <c r="DE533" s="358"/>
      <c r="DF533" s="358"/>
      <c r="DG533" s="358"/>
      <c r="DH533" s="358"/>
      <c r="DI533" s="358"/>
      <c r="DJ533" s="358"/>
      <c r="DK533" s="358"/>
      <c r="DL533" s="358"/>
      <c r="DM533" s="358"/>
      <c r="DN533" s="358"/>
      <c r="DO533" s="358"/>
      <c r="DP533" s="358"/>
      <c r="DQ533" s="358"/>
      <c r="DR533" s="358"/>
      <c r="DS533" s="358"/>
      <c r="DT533" s="358"/>
      <c r="DU533" s="358"/>
      <c r="DV533" s="358"/>
      <c r="DW533" s="358"/>
      <c r="DX533" s="358"/>
      <c r="DY533" s="358"/>
      <c r="DZ533" s="358"/>
      <c r="EA533" s="358"/>
      <c r="EB533" s="358"/>
      <c r="EC533" s="358"/>
      <c r="ED533" s="358"/>
      <c r="EE533" s="358"/>
      <c r="EF533" s="358"/>
      <c r="EG533" s="358"/>
      <c r="EH533" s="358"/>
      <c r="EI533" s="358"/>
      <c r="EJ533" s="358"/>
      <c r="EK533" s="358"/>
      <c r="EL533" s="358"/>
      <c r="EM533" s="358"/>
      <c r="EN533" s="358"/>
      <c r="EO533" s="358"/>
      <c r="EP533" s="358"/>
      <c r="EQ533" s="358"/>
      <c r="ER533" s="358"/>
      <c r="ES533" s="358"/>
      <c r="ET533" s="358"/>
      <c r="EU533" s="358"/>
      <c r="EV533" s="358"/>
      <c r="EW533" s="358"/>
      <c r="EX533" s="358"/>
      <c r="EY533" s="358"/>
      <c r="EZ533" s="358"/>
      <c r="FA533" s="358"/>
      <c r="FB533" s="358"/>
      <c r="FC533" s="358"/>
      <c r="FD533" s="358"/>
      <c r="FE533" s="358"/>
      <c r="FF533" s="358"/>
      <c r="FG533" s="358"/>
      <c r="FH533" s="358"/>
      <c r="FI533" s="358"/>
      <c r="FJ533" s="358"/>
      <c r="FK533" s="358"/>
      <c r="FL533" s="358"/>
      <c r="FM533" s="358"/>
      <c r="FN533" s="358"/>
      <c r="FO533" s="358"/>
      <c r="FP533" s="358"/>
      <c r="FQ533" s="358"/>
      <c r="FR533" s="358"/>
      <c r="FS533" s="358"/>
      <c r="FT533" s="358"/>
      <c r="FU533" s="358"/>
      <c r="FV533" s="358"/>
      <c r="FW533" s="358"/>
      <c r="FX533" s="358"/>
      <c r="FY533" s="358"/>
      <c r="FZ533" s="358"/>
      <c r="GA533" s="358"/>
      <c r="GB533" s="358"/>
      <c r="GC533" s="358"/>
      <c r="GD533" s="358"/>
      <c r="GE533" s="358"/>
      <c r="GF533" s="358"/>
      <c r="GG533" s="358"/>
      <c r="GH533" s="358"/>
      <c r="GI533" s="358"/>
      <c r="GJ533" s="358"/>
      <c r="GK533" s="358"/>
      <c r="GL533" s="358"/>
      <c r="GM533" s="358"/>
      <c r="GN533" s="358"/>
      <c r="GO533" s="358"/>
      <c r="GP533" s="358"/>
      <c r="GQ533" s="358"/>
      <c r="GR533" s="358"/>
      <c r="GS533" s="358"/>
      <c r="GT533" s="358"/>
      <c r="GU533" s="358"/>
      <c r="GV533" s="358"/>
      <c r="GW533" s="358"/>
      <c r="GX533" s="358"/>
      <c r="GY533" s="358"/>
      <c r="GZ533" s="358"/>
      <c r="HA533" s="358"/>
      <c r="HB533" s="358"/>
      <c r="HC533" s="358"/>
      <c r="HD533" s="358"/>
      <c r="HE533" s="358"/>
      <c r="HF533" s="358"/>
      <c r="HG533" s="358"/>
      <c r="HH533" s="358"/>
      <c r="HI533" s="358"/>
      <c r="HJ533" s="358"/>
      <c r="HK533" s="358"/>
      <c r="HL533" s="358"/>
      <c r="HM533" s="358"/>
      <c r="HN533" s="358"/>
      <c r="HO533" s="358"/>
      <c r="HP533" s="358"/>
      <c r="HQ533" s="358"/>
      <c r="HR533" s="358"/>
      <c r="HS533" s="358"/>
      <c r="HT533" s="358"/>
      <c r="HU533" s="358"/>
      <c r="HV533" s="358"/>
      <c r="HW533" s="358"/>
      <c r="HX533" s="358"/>
      <c r="HY533" s="358"/>
      <c r="HZ533" s="358"/>
      <c r="IA533" s="358"/>
      <c r="IB533" s="358"/>
      <c r="IC533" s="358"/>
      <c r="ID533" s="358"/>
      <c r="IE533" s="358"/>
      <c r="IF533" s="358"/>
      <c r="IG533" s="358"/>
      <c r="IH533" s="358"/>
      <c r="II533" s="358"/>
      <c r="IJ533" s="358"/>
      <c r="IK533" s="358"/>
      <c r="IL533" s="358"/>
      <c r="IM533" s="358"/>
      <c r="IN533" s="358"/>
      <c r="IO533" s="358"/>
      <c r="IP533" s="358"/>
      <c r="IQ533" s="358"/>
      <c r="IR533" s="358"/>
      <c r="IS533" s="358"/>
      <c r="IT533" s="358"/>
      <c r="IU533" s="358"/>
      <c r="IV533" s="358"/>
      <c r="IW533" s="358"/>
      <c r="IX533" s="358"/>
      <c r="IY533" s="358"/>
      <c r="IZ533" s="358"/>
      <c r="JA533" s="358"/>
      <c r="JB533" s="358"/>
      <c r="JC533" s="358"/>
      <c r="JD533" s="358"/>
      <c r="JE533" s="358"/>
      <c r="JF533" s="358"/>
      <c r="JG533" s="358"/>
      <c r="JH533" s="358"/>
      <c r="JI533" s="358"/>
      <c r="JJ533" s="358"/>
      <c r="JK533" s="358"/>
      <c r="JL533" s="358"/>
      <c r="JM533" s="358"/>
      <c r="JN533" s="358"/>
      <c r="JO533" s="358"/>
      <c r="JP533" s="358"/>
      <c r="JQ533" s="358"/>
      <c r="JR533" s="358"/>
      <c r="JS533" s="358"/>
      <c r="JT533" s="358"/>
      <c r="JU533" s="358"/>
      <c r="JV533" s="358"/>
      <c r="JW533" s="358"/>
      <c r="JX533" s="358"/>
      <c r="JY533" s="358"/>
      <c r="JZ533" s="358"/>
      <c r="KA533" s="358"/>
      <c r="KB533" s="358"/>
      <c r="KC533" s="358"/>
      <c r="KD533" s="358"/>
      <c r="KE533" s="358"/>
      <c r="KF533" s="358"/>
      <c r="KG533" s="358"/>
      <c r="KH533" s="358"/>
      <c r="KI533" s="358"/>
      <c r="KJ533" s="358"/>
      <c r="KK533" s="358"/>
      <c r="KL533" s="358"/>
      <c r="KM533" s="358"/>
      <c r="KN533" s="358"/>
      <c r="KO533" s="358"/>
      <c r="KP533" s="358"/>
      <c r="KQ533" s="358"/>
      <c r="KR533" s="358"/>
      <c r="KS533" s="358"/>
      <c r="KT533" s="358"/>
      <c r="KU533" s="358"/>
      <c r="KV533" s="358"/>
      <c r="KW533" s="358"/>
      <c r="KX533" s="358"/>
      <c r="KY533" s="358"/>
      <c r="KZ533" s="358"/>
      <c r="LA533" s="358"/>
      <c r="LB533" s="358"/>
      <c r="LC533" s="358"/>
      <c r="LD533" s="358"/>
      <c r="LE533" s="358"/>
      <c r="LF533" s="358"/>
      <c r="LG533" s="358"/>
      <c r="LH533" s="358"/>
      <c r="LI533" s="358"/>
      <c r="LJ533" s="358"/>
      <c r="LK533" s="358"/>
      <c r="LL533" s="358"/>
      <c r="LM533" s="358"/>
      <c r="LN533" s="358"/>
      <c r="LO533" s="358"/>
      <c r="LP533" s="358"/>
      <c r="LQ533" s="358"/>
      <c r="LR533" s="358"/>
      <c r="LS533" s="358"/>
      <c r="LT533" s="358"/>
      <c r="LU533" s="358"/>
      <c r="LV533" s="358"/>
      <c r="LW533" s="358"/>
      <c r="LX533" s="358"/>
      <c r="LY533" s="358"/>
      <c r="LZ533" s="358"/>
      <c r="MA533" s="358"/>
      <c r="MB533" s="358"/>
      <c r="MC533" s="358"/>
      <c r="MD533" s="358"/>
      <c r="ME533" s="358"/>
      <c r="MF533" s="358"/>
      <c r="MG533" s="358"/>
      <c r="MH533" s="358"/>
      <c r="MI533" s="358"/>
      <c r="MJ533" s="358"/>
      <c r="MK533" s="358"/>
      <c r="ML533" s="358"/>
      <c r="MM533" s="358"/>
      <c r="MN533" s="358"/>
      <c r="MO533" s="358"/>
      <c r="MP533" s="358"/>
      <c r="MQ533" s="358"/>
      <c r="MR533" s="358"/>
      <c r="MS533" s="358"/>
      <c r="MT533" s="358"/>
      <c r="MU533" s="358"/>
      <c r="MV533" s="358"/>
      <c r="MW533" s="358"/>
      <c r="MX533" s="358"/>
      <c r="MY533" s="358"/>
      <c r="MZ533" s="358"/>
      <c r="NA533" s="358"/>
      <c r="NB533" s="358"/>
      <c r="NC533" s="358"/>
      <c r="ND533" s="358"/>
      <c r="NE533" s="358"/>
      <c r="NF533" s="358"/>
      <c r="NG533" s="358"/>
      <c r="NH533" s="358"/>
      <c r="NI533" s="358"/>
      <c r="NJ533" s="358"/>
      <c r="NK533" s="358"/>
      <c r="NL533" s="358"/>
      <c r="NM533" s="358"/>
      <c r="NN533" s="358"/>
      <c r="NO533" s="358"/>
      <c r="NP533" s="358"/>
      <c r="NQ533" s="358"/>
      <c r="NR533" s="358"/>
      <c r="NS533" s="358"/>
      <c r="NT533" s="358"/>
      <c r="NU533" s="358"/>
      <c r="NV533" s="358"/>
      <c r="NW533" s="358"/>
      <c r="NX533" s="358"/>
      <c r="NY533" s="358"/>
      <c r="NZ533" s="358"/>
      <c r="OA533" s="358"/>
      <c r="OB533" s="358"/>
      <c r="OC533" s="358"/>
      <c r="OD533" s="358"/>
      <c r="OE533" s="358"/>
      <c r="OF533" s="358"/>
      <c r="OG533" s="358"/>
      <c r="OH533" s="358"/>
      <c r="OI533" s="358"/>
      <c r="OJ533" s="358"/>
      <c r="OK533" s="358"/>
      <c r="OL533" s="358"/>
      <c r="OM533" s="358"/>
      <c r="ON533" s="358"/>
      <c r="OO533" s="358"/>
      <c r="OP533" s="358"/>
      <c r="OQ533" s="358"/>
      <c r="OR533" s="358"/>
      <c r="OS533" s="358"/>
      <c r="OT533" s="358"/>
      <c r="OU533" s="358"/>
      <c r="OV533" s="358"/>
      <c r="OW533" s="358"/>
      <c r="OX533" s="358"/>
      <c r="OY533" s="358"/>
      <c r="OZ533" s="358"/>
      <c r="PA533" s="358"/>
      <c r="PB533" s="358"/>
      <c r="PC533" s="358"/>
      <c r="PD533" s="358"/>
      <c r="PE533" s="358"/>
      <c r="PF533" s="358"/>
      <c r="PG533" s="358"/>
      <c r="PH533" s="358"/>
      <c r="PI533" s="358"/>
      <c r="PJ533" s="358"/>
      <c r="PK533" s="358"/>
      <c r="PL533" s="358"/>
      <c r="PM533" s="358"/>
      <c r="PN533" s="358"/>
      <c r="PO533" s="358"/>
      <c r="PP533" s="358"/>
      <c r="PQ533" s="358"/>
      <c r="PR533" s="358"/>
      <c r="PS533" s="358"/>
      <c r="PT533" s="358"/>
      <c r="PU533" s="358"/>
      <c r="PV533" s="358"/>
      <c r="PW533" s="358"/>
      <c r="PX533" s="358"/>
      <c r="PY533" s="358"/>
      <c r="PZ533" s="358"/>
      <c r="QA533" s="358"/>
      <c r="QB533" s="358"/>
      <c r="QC533" s="358"/>
      <c r="QD533" s="358"/>
      <c r="QE533" s="358"/>
      <c r="QF533" s="358"/>
      <c r="QG533" s="358"/>
      <c r="QH533" s="358"/>
      <c r="QI533" s="358"/>
      <c r="QJ533" s="358"/>
      <c r="QK533" s="358"/>
      <c r="QL533" s="358"/>
      <c r="QM533" s="358"/>
      <c r="QN533" s="358"/>
      <c r="QO533" s="358"/>
      <c r="QP533" s="358"/>
      <c r="QQ533" s="358"/>
      <c r="QR533" s="358"/>
      <c r="QS533" s="358"/>
      <c r="QT533" s="358"/>
      <c r="QU533" s="358"/>
      <c r="QV533" s="358"/>
      <c r="QW533" s="358"/>
      <c r="QX533" s="358"/>
      <c r="QY533" s="358"/>
      <c r="QZ533" s="358"/>
      <c r="RA533" s="358"/>
      <c r="RB533" s="358"/>
      <c r="RC533" s="358"/>
      <c r="RD533" s="358"/>
      <c r="RE533" s="358"/>
      <c r="RF533" s="358"/>
      <c r="RG533" s="358"/>
      <c r="RH533" s="358"/>
      <c r="RI533" s="358"/>
      <c r="RJ533" s="358"/>
      <c r="RK533" s="358"/>
      <c r="RL533" s="358"/>
      <c r="RM533" s="358"/>
      <c r="RN533" s="358"/>
      <c r="RO533" s="358"/>
      <c r="RP533" s="358"/>
      <c r="RQ533" s="358"/>
      <c r="RR533" s="358"/>
      <c r="RS533" s="358"/>
      <c r="RT533" s="358"/>
      <c r="RU533" s="358"/>
      <c r="RV533" s="358"/>
      <c r="RW533" s="358"/>
      <c r="RX533" s="358"/>
      <c r="RY533" s="358"/>
      <c r="RZ533" s="358"/>
      <c r="SA533" s="358"/>
      <c r="SB533" s="358"/>
      <c r="SC533" s="358"/>
      <c r="SD533" s="358"/>
      <c r="SE533" s="358"/>
      <c r="SF533" s="358"/>
      <c r="SG533" s="358"/>
      <c r="SH533" s="358"/>
      <c r="SI533" s="358"/>
      <c r="SJ533" s="358"/>
      <c r="SK533" s="358"/>
      <c r="SL533" s="358"/>
      <c r="SM533" s="358"/>
      <c r="SN533" s="358"/>
      <c r="SO533" s="358"/>
      <c r="SP533" s="358"/>
      <c r="SQ533" s="358"/>
      <c r="SR533" s="358"/>
      <c r="SS533" s="358"/>
      <c r="ST533" s="358"/>
      <c r="SU533" s="358"/>
      <c r="SV533" s="358"/>
      <c r="SW533" s="358"/>
      <c r="SX533" s="358"/>
      <c r="SY533" s="358"/>
      <c r="SZ533" s="358"/>
      <c r="TA533" s="358"/>
      <c r="TB533" s="358"/>
      <c r="TC533" s="358"/>
      <c r="TD533" s="358"/>
      <c r="TE533" s="358"/>
      <c r="TF533" s="358"/>
      <c r="TG533" s="358"/>
      <c r="TH533" s="358"/>
      <c r="TI533" s="358"/>
      <c r="TJ533" s="358"/>
      <c r="TK533" s="358"/>
      <c r="TL533" s="358"/>
      <c r="TM533" s="358"/>
      <c r="TN533" s="358"/>
      <c r="TO533" s="358"/>
      <c r="TP533" s="358"/>
      <c r="TQ533" s="358"/>
      <c r="TR533" s="358"/>
      <c r="TS533" s="358"/>
      <c r="TT533" s="358"/>
      <c r="TU533" s="358"/>
      <c r="TV533" s="358"/>
      <c r="TW533" s="358"/>
      <c r="TX533" s="358"/>
      <c r="TY533" s="358"/>
      <c r="TZ533" s="358"/>
      <c r="UA533" s="358"/>
      <c r="UB533" s="358"/>
      <c r="UC533" s="358"/>
      <c r="UD533" s="358"/>
      <c r="UE533" s="358"/>
      <c r="UF533" s="358"/>
      <c r="UG533" s="358"/>
      <c r="UH533" s="358"/>
      <c r="UI533" s="358"/>
      <c r="UJ533" s="358"/>
      <c r="UK533" s="358"/>
      <c r="UL533" s="358"/>
      <c r="UM533" s="358"/>
      <c r="UN533" s="358"/>
      <c r="UO533" s="358"/>
      <c r="UP533" s="358"/>
      <c r="UQ533" s="358"/>
      <c r="UR533" s="358"/>
      <c r="US533" s="358"/>
      <c r="UT533" s="358"/>
      <c r="UU533" s="358"/>
      <c r="UV533" s="358"/>
      <c r="UW533" s="358"/>
      <c r="UX533" s="358"/>
      <c r="UY533" s="358"/>
      <c r="UZ533" s="358"/>
      <c r="VA533" s="358"/>
      <c r="VB533" s="358"/>
      <c r="VC533" s="358"/>
      <c r="VD533" s="358"/>
      <c r="VE533" s="358"/>
      <c r="VF533" s="358"/>
      <c r="VG533" s="358"/>
      <c r="VH533" s="358"/>
      <c r="VI533" s="358"/>
      <c r="VJ533" s="358"/>
      <c r="VK533" s="358"/>
      <c r="VL533" s="358"/>
      <c r="VM533" s="358"/>
      <c r="VN533" s="358"/>
      <c r="VO533" s="358"/>
      <c r="VP533" s="358"/>
      <c r="VQ533" s="358"/>
      <c r="VR533" s="358"/>
      <c r="VS533" s="358"/>
      <c r="VT533" s="358"/>
      <c r="VU533" s="358"/>
      <c r="VV533" s="358"/>
      <c r="VW533" s="358"/>
      <c r="VX533" s="358"/>
      <c r="VY533" s="358"/>
      <c r="VZ533" s="358"/>
      <c r="WA533" s="358"/>
      <c r="WB533" s="358"/>
      <c r="WC533" s="358"/>
      <c r="WD533" s="358"/>
      <c r="WE533" s="358"/>
      <c r="WF533" s="358"/>
      <c r="WG533" s="358"/>
      <c r="WH533" s="358"/>
    </row>
    <row r="534" spans="1:606" s="357" customFormat="1" ht="51.75" customHeight="1">
      <c r="A534" s="359"/>
      <c r="B534" s="235"/>
      <c r="C534" s="468"/>
      <c r="D534" s="181"/>
      <c r="E534" s="225"/>
      <c r="F534" s="474"/>
      <c r="G534" s="901"/>
      <c r="H534" s="474"/>
      <c r="I534" s="603" t="s">
        <v>0</v>
      </c>
      <c r="J534" s="603" t="s">
        <v>16</v>
      </c>
      <c r="K534" s="608" t="s">
        <v>937</v>
      </c>
      <c r="L534" s="603" t="s">
        <v>5</v>
      </c>
      <c r="M534" s="604">
        <v>84630</v>
      </c>
      <c r="N534" s="604">
        <v>84630</v>
      </c>
      <c r="O534" s="604"/>
      <c r="P534" s="605"/>
      <c r="Q534" s="606"/>
      <c r="R534" s="606"/>
      <c r="S534" s="364">
        <v>3</v>
      </c>
      <c r="BF534" s="358"/>
      <c r="BG534" s="358"/>
      <c r="BH534" s="358"/>
      <c r="BI534" s="358"/>
      <c r="BJ534" s="358"/>
      <c r="BK534" s="358"/>
      <c r="BL534" s="358"/>
      <c r="BM534" s="358"/>
      <c r="BN534" s="358"/>
      <c r="BO534" s="358"/>
      <c r="BP534" s="358"/>
      <c r="BQ534" s="358"/>
      <c r="BR534" s="358"/>
      <c r="BS534" s="358"/>
      <c r="BT534" s="358"/>
      <c r="BU534" s="358"/>
      <c r="BV534" s="358"/>
      <c r="BW534" s="358"/>
      <c r="BX534" s="358"/>
      <c r="BY534" s="358"/>
      <c r="BZ534" s="358"/>
      <c r="CA534" s="358"/>
      <c r="CB534" s="358"/>
      <c r="CC534" s="358"/>
      <c r="CD534" s="358"/>
      <c r="CE534" s="358"/>
      <c r="CF534" s="358"/>
      <c r="CG534" s="358"/>
      <c r="CH534" s="358"/>
      <c r="CI534" s="358"/>
      <c r="CJ534" s="358"/>
      <c r="CK534" s="358"/>
      <c r="CL534" s="358"/>
      <c r="CM534" s="358"/>
      <c r="CN534" s="358"/>
      <c r="CO534" s="358"/>
      <c r="CP534" s="358"/>
      <c r="CQ534" s="358"/>
      <c r="CR534" s="358"/>
      <c r="CS534" s="358"/>
      <c r="CT534" s="358"/>
      <c r="CU534" s="358"/>
      <c r="CV534" s="358"/>
      <c r="CW534" s="358"/>
      <c r="CX534" s="358"/>
      <c r="CY534" s="358"/>
      <c r="CZ534" s="358"/>
      <c r="DA534" s="358"/>
      <c r="DB534" s="358"/>
      <c r="DC534" s="358"/>
      <c r="DD534" s="358"/>
      <c r="DE534" s="358"/>
      <c r="DF534" s="358"/>
      <c r="DG534" s="358"/>
      <c r="DH534" s="358"/>
      <c r="DI534" s="358"/>
      <c r="DJ534" s="358"/>
      <c r="DK534" s="358"/>
      <c r="DL534" s="358"/>
      <c r="DM534" s="358"/>
      <c r="DN534" s="358"/>
      <c r="DO534" s="358"/>
      <c r="DP534" s="358"/>
      <c r="DQ534" s="358"/>
      <c r="DR534" s="358"/>
      <c r="DS534" s="358"/>
      <c r="DT534" s="358"/>
      <c r="DU534" s="358"/>
      <c r="DV534" s="358"/>
      <c r="DW534" s="358"/>
      <c r="DX534" s="358"/>
      <c r="DY534" s="358"/>
      <c r="DZ534" s="358"/>
      <c r="EA534" s="358"/>
      <c r="EB534" s="358"/>
      <c r="EC534" s="358"/>
      <c r="ED534" s="358"/>
      <c r="EE534" s="358"/>
      <c r="EF534" s="358"/>
      <c r="EG534" s="358"/>
      <c r="EH534" s="358"/>
      <c r="EI534" s="358"/>
      <c r="EJ534" s="358"/>
      <c r="EK534" s="358"/>
      <c r="EL534" s="358"/>
      <c r="EM534" s="358"/>
      <c r="EN534" s="358"/>
      <c r="EO534" s="358"/>
      <c r="EP534" s="358"/>
      <c r="EQ534" s="358"/>
      <c r="ER534" s="358"/>
      <c r="ES534" s="358"/>
      <c r="ET534" s="358"/>
      <c r="EU534" s="358"/>
      <c r="EV534" s="358"/>
      <c r="EW534" s="358"/>
      <c r="EX534" s="358"/>
      <c r="EY534" s="358"/>
      <c r="EZ534" s="358"/>
      <c r="FA534" s="358"/>
      <c r="FB534" s="358"/>
      <c r="FC534" s="358"/>
      <c r="FD534" s="358"/>
      <c r="FE534" s="358"/>
      <c r="FF534" s="358"/>
      <c r="FG534" s="358"/>
      <c r="FH534" s="358"/>
      <c r="FI534" s="358"/>
      <c r="FJ534" s="358"/>
      <c r="FK534" s="358"/>
      <c r="FL534" s="358"/>
      <c r="FM534" s="358"/>
      <c r="FN534" s="358"/>
      <c r="FO534" s="358"/>
      <c r="FP534" s="358"/>
      <c r="FQ534" s="358"/>
      <c r="FR534" s="358"/>
      <c r="FS534" s="358"/>
      <c r="FT534" s="358"/>
      <c r="FU534" s="358"/>
      <c r="FV534" s="358"/>
      <c r="FW534" s="358"/>
      <c r="FX534" s="358"/>
      <c r="FY534" s="358"/>
      <c r="FZ534" s="358"/>
      <c r="GA534" s="358"/>
      <c r="GB534" s="358"/>
      <c r="GC534" s="358"/>
      <c r="GD534" s="358"/>
      <c r="GE534" s="358"/>
      <c r="GF534" s="358"/>
      <c r="GG534" s="358"/>
      <c r="GH534" s="358"/>
      <c r="GI534" s="358"/>
      <c r="GJ534" s="358"/>
      <c r="GK534" s="358"/>
      <c r="GL534" s="358"/>
      <c r="GM534" s="358"/>
      <c r="GN534" s="358"/>
      <c r="GO534" s="358"/>
      <c r="GP534" s="358"/>
      <c r="GQ534" s="358"/>
      <c r="GR534" s="358"/>
      <c r="GS534" s="358"/>
      <c r="GT534" s="358"/>
      <c r="GU534" s="358"/>
      <c r="GV534" s="358"/>
      <c r="GW534" s="358"/>
      <c r="GX534" s="358"/>
      <c r="GY534" s="358"/>
      <c r="GZ534" s="358"/>
      <c r="HA534" s="358"/>
      <c r="HB534" s="358"/>
      <c r="HC534" s="358"/>
      <c r="HD534" s="358"/>
      <c r="HE534" s="358"/>
      <c r="HF534" s="358"/>
      <c r="HG534" s="358"/>
      <c r="HH534" s="358"/>
      <c r="HI534" s="358"/>
      <c r="HJ534" s="358"/>
      <c r="HK534" s="358"/>
      <c r="HL534" s="358"/>
      <c r="HM534" s="358"/>
      <c r="HN534" s="358"/>
      <c r="HO534" s="358"/>
      <c r="HP534" s="358"/>
      <c r="HQ534" s="358"/>
      <c r="HR534" s="358"/>
      <c r="HS534" s="358"/>
      <c r="HT534" s="358"/>
      <c r="HU534" s="358"/>
      <c r="HV534" s="358"/>
      <c r="HW534" s="358"/>
      <c r="HX534" s="358"/>
      <c r="HY534" s="358"/>
      <c r="HZ534" s="358"/>
      <c r="IA534" s="358"/>
      <c r="IB534" s="358"/>
      <c r="IC534" s="358"/>
      <c r="ID534" s="358"/>
      <c r="IE534" s="358"/>
      <c r="IF534" s="358"/>
      <c r="IG534" s="358"/>
      <c r="IH534" s="358"/>
      <c r="II534" s="358"/>
      <c r="IJ534" s="358"/>
      <c r="IK534" s="358"/>
      <c r="IL534" s="358"/>
      <c r="IM534" s="358"/>
      <c r="IN534" s="358"/>
      <c r="IO534" s="358"/>
      <c r="IP534" s="358"/>
      <c r="IQ534" s="358"/>
      <c r="IR534" s="358"/>
      <c r="IS534" s="358"/>
      <c r="IT534" s="358"/>
      <c r="IU534" s="358"/>
      <c r="IV534" s="358"/>
      <c r="IW534" s="358"/>
      <c r="IX534" s="358"/>
      <c r="IY534" s="358"/>
      <c r="IZ534" s="358"/>
      <c r="JA534" s="358"/>
      <c r="JB534" s="358"/>
      <c r="JC534" s="358"/>
      <c r="JD534" s="358"/>
      <c r="JE534" s="358"/>
      <c r="JF534" s="358"/>
      <c r="JG534" s="358"/>
      <c r="JH534" s="358"/>
      <c r="JI534" s="358"/>
      <c r="JJ534" s="358"/>
      <c r="JK534" s="358"/>
      <c r="JL534" s="358"/>
      <c r="JM534" s="358"/>
      <c r="JN534" s="358"/>
      <c r="JO534" s="358"/>
      <c r="JP534" s="358"/>
      <c r="JQ534" s="358"/>
      <c r="JR534" s="358"/>
      <c r="JS534" s="358"/>
      <c r="JT534" s="358"/>
      <c r="JU534" s="358"/>
      <c r="JV534" s="358"/>
      <c r="JW534" s="358"/>
      <c r="JX534" s="358"/>
      <c r="JY534" s="358"/>
      <c r="JZ534" s="358"/>
      <c r="KA534" s="358"/>
      <c r="KB534" s="358"/>
      <c r="KC534" s="358"/>
      <c r="KD534" s="358"/>
      <c r="KE534" s="358"/>
      <c r="KF534" s="358"/>
      <c r="KG534" s="358"/>
      <c r="KH534" s="358"/>
      <c r="KI534" s="358"/>
      <c r="KJ534" s="358"/>
      <c r="KK534" s="358"/>
      <c r="KL534" s="358"/>
      <c r="KM534" s="358"/>
      <c r="KN534" s="358"/>
      <c r="KO534" s="358"/>
      <c r="KP534" s="358"/>
      <c r="KQ534" s="358"/>
      <c r="KR534" s="358"/>
      <c r="KS534" s="358"/>
      <c r="KT534" s="358"/>
      <c r="KU534" s="358"/>
      <c r="KV534" s="358"/>
      <c r="KW534" s="358"/>
      <c r="KX534" s="358"/>
      <c r="KY534" s="358"/>
      <c r="KZ534" s="358"/>
      <c r="LA534" s="358"/>
      <c r="LB534" s="358"/>
      <c r="LC534" s="358"/>
      <c r="LD534" s="358"/>
      <c r="LE534" s="358"/>
      <c r="LF534" s="358"/>
      <c r="LG534" s="358"/>
      <c r="LH534" s="358"/>
      <c r="LI534" s="358"/>
      <c r="LJ534" s="358"/>
      <c r="LK534" s="358"/>
      <c r="LL534" s="358"/>
      <c r="LM534" s="358"/>
      <c r="LN534" s="358"/>
      <c r="LO534" s="358"/>
      <c r="LP534" s="358"/>
      <c r="LQ534" s="358"/>
      <c r="LR534" s="358"/>
      <c r="LS534" s="358"/>
      <c r="LT534" s="358"/>
      <c r="LU534" s="358"/>
      <c r="LV534" s="358"/>
      <c r="LW534" s="358"/>
      <c r="LX534" s="358"/>
      <c r="LY534" s="358"/>
      <c r="LZ534" s="358"/>
      <c r="MA534" s="358"/>
      <c r="MB534" s="358"/>
      <c r="MC534" s="358"/>
      <c r="MD534" s="358"/>
      <c r="ME534" s="358"/>
      <c r="MF534" s="358"/>
      <c r="MG534" s="358"/>
      <c r="MH534" s="358"/>
      <c r="MI534" s="358"/>
      <c r="MJ534" s="358"/>
      <c r="MK534" s="358"/>
      <c r="ML534" s="358"/>
      <c r="MM534" s="358"/>
      <c r="MN534" s="358"/>
      <c r="MO534" s="358"/>
      <c r="MP534" s="358"/>
      <c r="MQ534" s="358"/>
      <c r="MR534" s="358"/>
      <c r="MS534" s="358"/>
      <c r="MT534" s="358"/>
      <c r="MU534" s="358"/>
      <c r="MV534" s="358"/>
      <c r="MW534" s="358"/>
      <c r="MX534" s="358"/>
      <c r="MY534" s="358"/>
      <c r="MZ534" s="358"/>
      <c r="NA534" s="358"/>
      <c r="NB534" s="358"/>
      <c r="NC534" s="358"/>
      <c r="ND534" s="358"/>
      <c r="NE534" s="358"/>
      <c r="NF534" s="358"/>
      <c r="NG534" s="358"/>
      <c r="NH534" s="358"/>
      <c r="NI534" s="358"/>
      <c r="NJ534" s="358"/>
      <c r="NK534" s="358"/>
      <c r="NL534" s="358"/>
      <c r="NM534" s="358"/>
      <c r="NN534" s="358"/>
      <c r="NO534" s="358"/>
      <c r="NP534" s="358"/>
      <c r="NQ534" s="358"/>
      <c r="NR534" s="358"/>
      <c r="NS534" s="358"/>
      <c r="NT534" s="358"/>
      <c r="NU534" s="358"/>
      <c r="NV534" s="358"/>
      <c r="NW534" s="358"/>
      <c r="NX534" s="358"/>
      <c r="NY534" s="358"/>
      <c r="NZ534" s="358"/>
      <c r="OA534" s="358"/>
      <c r="OB534" s="358"/>
      <c r="OC534" s="358"/>
      <c r="OD534" s="358"/>
      <c r="OE534" s="358"/>
      <c r="OF534" s="358"/>
      <c r="OG534" s="358"/>
      <c r="OH534" s="358"/>
      <c r="OI534" s="358"/>
      <c r="OJ534" s="358"/>
      <c r="OK534" s="358"/>
      <c r="OL534" s="358"/>
      <c r="OM534" s="358"/>
      <c r="ON534" s="358"/>
      <c r="OO534" s="358"/>
      <c r="OP534" s="358"/>
      <c r="OQ534" s="358"/>
      <c r="OR534" s="358"/>
      <c r="OS534" s="358"/>
      <c r="OT534" s="358"/>
      <c r="OU534" s="358"/>
      <c r="OV534" s="358"/>
      <c r="OW534" s="358"/>
      <c r="OX534" s="358"/>
      <c r="OY534" s="358"/>
      <c r="OZ534" s="358"/>
      <c r="PA534" s="358"/>
      <c r="PB534" s="358"/>
      <c r="PC534" s="358"/>
      <c r="PD534" s="358"/>
      <c r="PE534" s="358"/>
      <c r="PF534" s="358"/>
      <c r="PG534" s="358"/>
      <c r="PH534" s="358"/>
      <c r="PI534" s="358"/>
      <c r="PJ534" s="358"/>
      <c r="PK534" s="358"/>
      <c r="PL534" s="358"/>
      <c r="PM534" s="358"/>
      <c r="PN534" s="358"/>
      <c r="PO534" s="358"/>
      <c r="PP534" s="358"/>
      <c r="PQ534" s="358"/>
      <c r="PR534" s="358"/>
      <c r="PS534" s="358"/>
      <c r="PT534" s="358"/>
      <c r="PU534" s="358"/>
      <c r="PV534" s="358"/>
      <c r="PW534" s="358"/>
      <c r="PX534" s="358"/>
      <c r="PY534" s="358"/>
      <c r="PZ534" s="358"/>
      <c r="QA534" s="358"/>
      <c r="QB534" s="358"/>
      <c r="QC534" s="358"/>
      <c r="QD534" s="358"/>
      <c r="QE534" s="358"/>
      <c r="QF534" s="358"/>
      <c r="QG534" s="358"/>
      <c r="QH534" s="358"/>
      <c r="QI534" s="358"/>
      <c r="QJ534" s="358"/>
      <c r="QK534" s="358"/>
      <c r="QL534" s="358"/>
      <c r="QM534" s="358"/>
      <c r="QN534" s="358"/>
      <c r="QO534" s="358"/>
      <c r="QP534" s="358"/>
      <c r="QQ534" s="358"/>
      <c r="QR534" s="358"/>
      <c r="QS534" s="358"/>
      <c r="QT534" s="358"/>
      <c r="QU534" s="358"/>
      <c r="QV534" s="358"/>
      <c r="QW534" s="358"/>
      <c r="QX534" s="358"/>
      <c r="QY534" s="358"/>
      <c r="QZ534" s="358"/>
      <c r="RA534" s="358"/>
      <c r="RB534" s="358"/>
      <c r="RC534" s="358"/>
      <c r="RD534" s="358"/>
      <c r="RE534" s="358"/>
      <c r="RF534" s="358"/>
      <c r="RG534" s="358"/>
      <c r="RH534" s="358"/>
      <c r="RI534" s="358"/>
      <c r="RJ534" s="358"/>
      <c r="RK534" s="358"/>
      <c r="RL534" s="358"/>
      <c r="RM534" s="358"/>
      <c r="RN534" s="358"/>
      <c r="RO534" s="358"/>
      <c r="RP534" s="358"/>
      <c r="RQ534" s="358"/>
      <c r="RR534" s="358"/>
      <c r="RS534" s="358"/>
      <c r="RT534" s="358"/>
      <c r="RU534" s="358"/>
      <c r="RV534" s="358"/>
      <c r="RW534" s="358"/>
      <c r="RX534" s="358"/>
      <c r="RY534" s="358"/>
      <c r="RZ534" s="358"/>
      <c r="SA534" s="358"/>
      <c r="SB534" s="358"/>
      <c r="SC534" s="358"/>
      <c r="SD534" s="358"/>
      <c r="SE534" s="358"/>
      <c r="SF534" s="358"/>
      <c r="SG534" s="358"/>
      <c r="SH534" s="358"/>
      <c r="SI534" s="358"/>
      <c r="SJ534" s="358"/>
      <c r="SK534" s="358"/>
      <c r="SL534" s="358"/>
      <c r="SM534" s="358"/>
      <c r="SN534" s="358"/>
      <c r="SO534" s="358"/>
      <c r="SP534" s="358"/>
      <c r="SQ534" s="358"/>
      <c r="SR534" s="358"/>
      <c r="SS534" s="358"/>
      <c r="ST534" s="358"/>
      <c r="SU534" s="358"/>
      <c r="SV534" s="358"/>
      <c r="SW534" s="358"/>
      <c r="SX534" s="358"/>
      <c r="SY534" s="358"/>
      <c r="SZ534" s="358"/>
      <c r="TA534" s="358"/>
      <c r="TB534" s="358"/>
      <c r="TC534" s="358"/>
      <c r="TD534" s="358"/>
      <c r="TE534" s="358"/>
      <c r="TF534" s="358"/>
      <c r="TG534" s="358"/>
      <c r="TH534" s="358"/>
      <c r="TI534" s="358"/>
      <c r="TJ534" s="358"/>
      <c r="TK534" s="358"/>
      <c r="TL534" s="358"/>
      <c r="TM534" s="358"/>
      <c r="TN534" s="358"/>
      <c r="TO534" s="358"/>
      <c r="TP534" s="358"/>
      <c r="TQ534" s="358"/>
      <c r="TR534" s="358"/>
      <c r="TS534" s="358"/>
      <c r="TT534" s="358"/>
      <c r="TU534" s="358"/>
      <c r="TV534" s="358"/>
      <c r="TW534" s="358"/>
      <c r="TX534" s="358"/>
      <c r="TY534" s="358"/>
      <c r="TZ534" s="358"/>
      <c r="UA534" s="358"/>
      <c r="UB534" s="358"/>
      <c r="UC534" s="358"/>
      <c r="UD534" s="358"/>
      <c r="UE534" s="358"/>
      <c r="UF534" s="358"/>
      <c r="UG534" s="358"/>
      <c r="UH534" s="358"/>
      <c r="UI534" s="358"/>
      <c r="UJ534" s="358"/>
      <c r="UK534" s="358"/>
      <c r="UL534" s="358"/>
      <c r="UM534" s="358"/>
      <c r="UN534" s="358"/>
      <c r="UO534" s="358"/>
      <c r="UP534" s="358"/>
      <c r="UQ534" s="358"/>
      <c r="UR534" s="358"/>
      <c r="US534" s="358"/>
      <c r="UT534" s="358"/>
      <c r="UU534" s="358"/>
      <c r="UV534" s="358"/>
      <c r="UW534" s="358"/>
      <c r="UX534" s="358"/>
      <c r="UY534" s="358"/>
      <c r="UZ534" s="358"/>
      <c r="VA534" s="358"/>
      <c r="VB534" s="358"/>
      <c r="VC534" s="358"/>
      <c r="VD534" s="358"/>
      <c r="VE534" s="358"/>
      <c r="VF534" s="358"/>
      <c r="VG534" s="358"/>
      <c r="VH534" s="358"/>
      <c r="VI534" s="358"/>
      <c r="VJ534" s="358"/>
      <c r="VK534" s="358"/>
      <c r="VL534" s="358"/>
      <c r="VM534" s="358"/>
      <c r="VN534" s="358"/>
      <c r="VO534" s="358"/>
      <c r="VP534" s="358"/>
      <c r="VQ534" s="358"/>
      <c r="VR534" s="358"/>
      <c r="VS534" s="358"/>
      <c r="VT534" s="358"/>
      <c r="VU534" s="358"/>
      <c r="VV534" s="358"/>
      <c r="VW534" s="358"/>
      <c r="VX534" s="358"/>
      <c r="VY534" s="358"/>
      <c r="VZ534" s="358"/>
      <c r="WA534" s="358"/>
      <c r="WB534" s="358"/>
      <c r="WC534" s="358"/>
      <c r="WD534" s="358"/>
      <c r="WE534" s="358"/>
      <c r="WF534" s="358"/>
      <c r="WG534" s="358"/>
      <c r="WH534" s="358"/>
    </row>
    <row r="535" spans="1:606" s="357" customFormat="1" ht="62.25" customHeight="1">
      <c r="A535" s="359"/>
      <c r="B535" s="233" t="s">
        <v>1122</v>
      </c>
      <c r="C535" s="469" t="s">
        <v>1315</v>
      </c>
      <c r="D535" s="471" t="s">
        <v>1123</v>
      </c>
      <c r="E535" s="224" t="s">
        <v>1124</v>
      </c>
      <c r="F535" s="475" t="s">
        <v>113</v>
      </c>
      <c r="G535" s="925">
        <v>43831</v>
      </c>
      <c r="H535" s="475" t="s">
        <v>114</v>
      </c>
      <c r="I535" s="745" t="s">
        <v>0</v>
      </c>
      <c r="J535" s="603" t="s">
        <v>16</v>
      </c>
      <c r="K535" s="608" t="s">
        <v>79</v>
      </c>
      <c r="L535" s="603" t="s">
        <v>54</v>
      </c>
      <c r="M535" s="602">
        <f>M536</f>
        <v>0</v>
      </c>
      <c r="N535" s="602">
        <f t="shared" ref="N535:R535" si="75">N536</f>
        <v>0</v>
      </c>
      <c r="O535" s="602">
        <f t="shared" si="75"/>
        <v>30000</v>
      </c>
      <c r="P535" s="602">
        <f t="shared" si="75"/>
        <v>30000</v>
      </c>
      <c r="Q535" s="602">
        <f t="shared" si="75"/>
        <v>30000</v>
      </c>
      <c r="R535" s="602">
        <f t="shared" si="75"/>
        <v>30000</v>
      </c>
      <c r="S535" s="463"/>
      <c r="BF535" s="358"/>
      <c r="BG535" s="358"/>
      <c r="BH535" s="358"/>
      <c r="BI535" s="358"/>
      <c r="BJ535" s="358"/>
      <c r="BK535" s="358"/>
      <c r="BL535" s="358"/>
      <c r="BM535" s="358"/>
      <c r="BN535" s="358"/>
      <c r="BO535" s="358"/>
      <c r="BP535" s="358"/>
      <c r="BQ535" s="358"/>
      <c r="BR535" s="358"/>
      <c r="BS535" s="358"/>
      <c r="BT535" s="358"/>
      <c r="BU535" s="358"/>
      <c r="BV535" s="358"/>
      <c r="BW535" s="358"/>
      <c r="BX535" s="358"/>
      <c r="BY535" s="358"/>
      <c r="BZ535" s="358"/>
      <c r="CA535" s="358"/>
      <c r="CB535" s="358"/>
      <c r="CC535" s="358"/>
      <c r="CD535" s="358"/>
      <c r="CE535" s="358"/>
      <c r="CF535" s="358"/>
      <c r="CG535" s="358"/>
      <c r="CH535" s="358"/>
      <c r="CI535" s="358"/>
      <c r="CJ535" s="358"/>
      <c r="CK535" s="358"/>
      <c r="CL535" s="358"/>
      <c r="CM535" s="358"/>
      <c r="CN535" s="358"/>
      <c r="CO535" s="358"/>
      <c r="CP535" s="358"/>
      <c r="CQ535" s="358"/>
      <c r="CR535" s="358"/>
      <c r="CS535" s="358"/>
      <c r="CT535" s="358"/>
      <c r="CU535" s="358"/>
      <c r="CV535" s="358"/>
      <c r="CW535" s="358"/>
      <c r="CX535" s="358"/>
      <c r="CY535" s="358"/>
      <c r="CZ535" s="358"/>
      <c r="DA535" s="358"/>
      <c r="DB535" s="358"/>
      <c r="DC535" s="358"/>
      <c r="DD535" s="358"/>
      <c r="DE535" s="358"/>
      <c r="DF535" s="358"/>
      <c r="DG535" s="358"/>
      <c r="DH535" s="358"/>
      <c r="DI535" s="358"/>
      <c r="DJ535" s="358"/>
      <c r="DK535" s="358"/>
      <c r="DL535" s="358"/>
      <c r="DM535" s="358"/>
      <c r="DN535" s="358"/>
      <c r="DO535" s="358"/>
      <c r="DP535" s="358"/>
      <c r="DQ535" s="358"/>
      <c r="DR535" s="358"/>
      <c r="DS535" s="358"/>
      <c r="DT535" s="358"/>
      <c r="DU535" s="358"/>
      <c r="DV535" s="358"/>
      <c r="DW535" s="358"/>
      <c r="DX535" s="358"/>
      <c r="DY535" s="358"/>
      <c r="DZ535" s="358"/>
      <c r="EA535" s="358"/>
      <c r="EB535" s="358"/>
      <c r="EC535" s="358"/>
      <c r="ED535" s="358"/>
      <c r="EE535" s="358"/>
      <c r="EF535" s="358"/>
      <c r="EG535" s="358"/>
      <c r="EH535" s="358"/>
      <c r="EI535" s="358"/>
      <c r="EJ535" s="358"/>
      <c r="EK535" s="358"/>
      <c r="EL535" s="358"/>
      <c r="EM535" s="358"/>
      <c r="EN535" s="358"/>
      <c r="EO535" s="358"/>
      <c r="EP535" s="358"/>
      <c r="EQ535" s="358"/>
      <c r="ER535" s="358"/>
      <c r="ES535" s="358"/>
      <c r="ET535" s="358"/>
      <c r="EU535" s="358"/>
      <c r="EV535" s="358"/>
      <c r="EW535" s="358"/>
      <c r="EX535" s="358"/>
      <c r="EY535" s="358"/>
      <c r="EZ535" s="358"/>
      <c r="FA535" s="358"/>
      <c r="FB535" s="358"/>
      <c r="FC535" s="358"/>
      <c r="FD535" s="358"/>
      <c r="FE535" s="358"/>
      <c r="FF535" s="358"/>
      <c r="FG535" s="358"/>
      <c r="FH535" s="358"/>
      <c r="FI535" s="358"/>
      <c r="FJ535" s="358"/>
      <c r="FK535" s="358"/>
      <c r="FL535" s="358"/>
      <c r="FM535" s="358"/>
      <c r="FN535" s="358"/>
      <c r="FO535" s="358"/>
      <c r="FP535" s="358"/>
      <c r="FQ535" s="358"/>
      <c r="FR535" s="358"/>
      <c r="FS535" s="358"/>
      <c r="FT535" s="358"/>
      <c r="FU535" s="358"/>
      <c r="FV535" s="358"/>
      <c r="FW535" s="358"/>
      <c r="FX535" s="358"/>
      <c r="FY535" s="358"/>
      <c r="FZ535" s="358"/>
      <c r="GA535" s="358"/>
      <c r="GB535" s="358"/>
      <c r="GC535" s="358"/>
      <c r="GD535" s="358"/>
      <c r="GE535" s="358"/>
      <c r="GF535" s="358"/>
      <c r="GG535" s="358"/>
      <c r="GH535" s="358"/>
      <c r="GI535" s="358"/>
      <c r="GJ535" s="358"/>
      <c r="GK535" s="358"/>
      <c r="GL535" s="358"/>
      <c r="GM535" s="358"/>
      <c r="GN535" s="358"/>
      <c r="GO535" s="358"/>
      <c r="GP535" s="358"/>
      <c r="GQ535" s="358"/>
      <c r="GR535" s="358"/>
      <c r="GS535" s="358"/>
      <c r="GT535" s="358"/>
      <c r="GU535" s="358"/>
      <c r="GV535" s="358"/>
      <c r="GW535" s="358"/>
      <c r="GX535" s="358"/>
      <c r="GY535" s="358"/>
      <c r="GZ535" s="358"/>
      <c r="HA535" s="358"/>
      <c r="HB535" s="358"/>
      <c r="HC535" s="358"/>
      <c r="HD535" s="358"/>
      <c r="HE535" s="358"/>
      <c r="HF535" s="358"/>
      <c r="HG535" s="358"/>
      <c r="HH535" s="358"/>
      <c r="HI535" s="358"/>
      <c r="HJ535" s="358"/>
      <c r="HK535" s="358"/>
      <c r="HL535" s="358"/>
      <c r="HM535" s="358"/>
      <c r="HN535" s="358"/>
      <c r="HO535" s="358"/>
      <c r="HP535" s="358"/>
      <c r="HQ535" s="358"/>
      <c r="HR535" s="358"/>
      <c r="HS535" s="358"/>
      <c r="HT535" s="358"/>
      <c r="HU535" s="358"/>
      <c r="HV535" s="358"/>
      <c r="HW535" s="358"/>
      <c r="HX535" s="358"/>
      <c r="HY535" s="358"/>
      <c r="HZ535" s="358"/>
      <c r="IA535" s="358"/>
      <c r="IB535" s="358"/>
      <c r="IC535" s="358"/>
      <c r="ID535" s="358"/>
      <c r="IE535" s="358"/>
      <c r="IF535" s="358"/>
      <c r="IG535" s="358"/>
      <c r="IH535" s="358"/>
      <c r="II535" s="358"/>
      <c r="IJ535" s="358"/>
      <c r="IK535" s="358"/>
      <c r="IL535" s="358"/>
      <c r="IM535" s="358"/>
      <c r="IN535" s="358"/>
      <c r="IO535" s="358"/>
      <c r="IP535" s="358"/>
      <c r="IQ535" s="358"/>
      <c r="IR535" s="358"/>
      <c r="IS535" s="358"/>
      <c r="IT535" s="358"/>
      <c r="IU535" s="358"/>
      <c r="IV535" s="358"/>
      <c r="IW535" s="358"/>
      <c r="IX535" s="358"/>
      <c r="IY535" s="358"/>
      <c r="IZ535" s="358"/>
      <c r="JA535" s="358"/>
      <c r="JB535" s="358"/>
      <c r="JC535" s="358"/>
      <c r="JD535" s="358"/>
      <c r="JE535" s="358"/>
      <c r="JF535" s="358"/>
      <c r="JG535" s="358"/>
      <c r="JH535" s="358"/>
      <c r="JI535" s="358"/>
      <c r="JJ535" s="358"/>
      <c r="JK535" s="358"/>
      <c r="JL535" s="358"/>
      <c r="JM535" s="358"/>
      <c r="JN535" s="358"/>
      <c r="JO535" s="358"/>
      <c r="JP535" s="358"/>
      <c r="JQ535" s="358"/>
      <c r="JR535" s="358"/>
      <c r="JS535" s="358"/>
      <c r="JT535" s="358"/>
      <c r="JU535" s="358"/>
      <c r="JV535" s="358"/>
      <c r="JW535" s="358"/>
      <c r="JX535" s="358"/>
      <c r="JY535" s="358"/>
      <c r="JZ535" s="358"/>
      <c r="KA535" s="358"/>
      <c r="KB535" s="358"/>
      <c r="KC535" s="358"/>
      <c r="KD535" s="358"/>
      <c r="KE535" s="358"/>
      <c r="KF535" s="358"/>
      <c r="KG535" s="358"/>
      <c r="KH535" s="358"/>
      <c r="KI535" s="358"/>
      <c r="KJ535" s="358"/>
      <c r="KK535" s="358"/>
      <c r="KL535" s="358"/>
      <c r="KM535" s="358"/>
      <c r="KN535" s="358"/>
      <c r="KO535" s="358"/>
      <c r="KP535" s="358"/>
      <c r="KQ535" s="358"/>
      <c r="KR535" s="358"/>
      <c r="KS535" s="358"/>
      <c r="KT535" s="358"/>
      <c r="KU535" s="358"/>
      <c r="KV535" s="358"/>
      <c r="KW535" s="358"/>
      <c r="KX535" s="358"/>
      <c r="KY535" s="358"/>
      <c r="KZ535" s="358"/>
      <c r="LA535" s="358"/>
      <c r="LB535" s="358"/>
      <c r="LC535" s="358"/>
      <c r="LD535" s="358"/>
      <c r="LE535" s="358"/>
      <c r="LF535" s="358"/>
      <c r="LG535" s="358"/>
      <c r="LH535" s="358"/>
      <c r="LI535" s="358"/>
      <c r="LJ535" s="358"/>
      <c r="LK535" s="358"/>
      <c r="LL535" s="358"/>
      <c r="LM535" s="358"/>
      <c r="LN535" s="358"/>
      <c r="LO535" s="358"/>
      <c r="LP535" s="358"/>
      <c r="LQ535" s="358"/>
      <c r="LR535" s="358"/>
      <c r="LS535" s="358"/>
      <c r="LT535" s="358"/>
      <c r="LU535" s="358"/>
      <c r="LV535" s="358"/>
      <c r="LW535" s="358"/>
      <c r="LX535" s="358"/>
      <c r="LY535" s="358"/>
      <c r="LZ535" s="358"/>
      <c r="MA535" s="358"/>
      <c r="MB535" s="358"/>
      <c r="MC535" s="358"/>
      <c r="MD535" s="358"/>
      <c r="ME535" s="358"/>
      <c r="MF535" s="358"/>
      <c r="MG535" s="358"/>
      <c r="MH535" s="358"/>
      <c r="MI535" s="358"/>
      <c r="MJ535" s="358"/>
      <c r="MK535" s="358"/>
      <c r="ML535" s="358"/>
      <c r="MM535" s="358"/>
      <c r="MN535" s="358"/>
      <c r="MO535" s="358"/>
      <c r="MP535" s="358"/>
      <c r="MQ535" s="358"/>
      <c r="MR535" s="358"/>
      <c r="MS535" s="358"/>
      <c r="MT535" s="358"/>
      <c r="MU535" s="358"/>
      <c r="MV535" s="358"/>
      <c r="MW535" s="358"/>
      <c r="MX535" s="358"/>
      <c r="MY535" s="358"/>
      <c r="MZ535" s="358"/>
      <c r="NA535" s="358"/>
      <c r="NB535" s="358"/>
      <c r="NC535" s="358"/>
      <c r="ND535" s="358"/>
      <c r="NE535" s="358"/>
      <c r="NF535" s="358"/>
      <c r="NG535" s="358"/>
      <c r="NH535" s="358"/>
      <c r="NI535" s="358"/>
      <c r="NJ535" s="358"/>
      <c r="NK535" s="358"/>
      <c r="NL535" s="358"/>
      <c r="NM535" s="358"/>
      <c r="NN535" s="358"/>
      <c r="NO535" s="358"/>
      <c r="NP535" s="358"/>
      <c r="NQ535" s="358"/>
      <c r="NR535" s="358"/>
      <c r="NS535" s="358"/>
      <c r="NT535" s="358"/>
      <c r="NU535" s="358"/>
      <c r="NV535" s="358"/>
      <c r="NW535" s="358"/>
      <c r="NX535" s="358"/>
      <c r="NY535" s="358"/>
      <c r="NZ535" s="358"/>
      <c r="OA535" s="358"/>
      <c r="OB535" s="358"/>
      <c r="OC535" s="358"/>
      <c r="OD535" s="358"/>
      <c r="OE535" s="358"/>
      <c r="OF535" s="358"/>
      <c r="OG535" s="358"/>
      <c r="OH535" s="358"/>
      <c r="OI535" s="358"/>
      <c r="OJ535" s="358"/>
      <c r="OK535" s="358"/>
      <c r="OL535" s="358"/>
      <c r="OM535" s="358"/>
      <c r="ON535" s="358"/>
      <c r="OO535" s="358"/>
      <c r="OP535" s="358"/>
      <c r="OQ535" s="358"/>
      <c r="OR535" s="358"/>
      <c r="OS535" s="358"/>
      <c r="OT535" s="358"/>
      <c r="OU535" s="358"/>
      <c r="OV535" s="358"/>
      <c r="OW535" s="358"/>
      <c r="OX535" s="358"/>
      <c r="OY535" s="358"/>
      <c r="OZ535" s="358"/>
      <c r="PA535" s="358"/>
      <c r="PB535" s="358"/>
      <c r="PC535" s="358"/>
      <c r="PD535" s="358"/>
      <c r="PE535" s="358"/>
      <c r="PF535" s="358"/>
      <c r="PG535" s="358"/>
      <c r="PH535" s="358"/>
      <c r="PI535" s="358"/>
      <c r="PJ535" s="358"/>
      <c r="PK535" s="358"/>
      <c r="PL535" s="358"/>
      <c r="PM535" s="358"/>
      <c r="PN535" s="358"/>
      <c r="PO535" s="358"/>
      <c r="PP535" s="358"/>
      <c r="PQ535" s="358"/>
      <c r="PR535" s="358"/>
      <c r="PS535" s="358"/>
      <c r="PT535" s="358"/>
      <c r="PU535" s="358"/>
      <c r="PV535" s="358"/>
      <c r="PW535" s="358"/>
      <c r="PX535" s="358"/>
      <c r="PY535" s="358"/>
      <c r="PZ535" s="358"/>
      <c r="QA535" s="358"/>
      <c r="QB535" s="358"/>
      <c r="QC535" s="358"/>
      <c r="QD535" s="358"/>
      <c r="QE535" s="358"/>
      <c r="QF535" s="358"/>
      <c r="QG535" s="358"/>
      <c r="QH535" s="358"/>
      <c r="QI535" s="358"/>
      <c r="QJ535" s="358"/>
      <c r="QK535" s="358"/>
      <c r="QL535" s="358"/>
      <c r="QM535" s="358"/>
      <c r="QN535" s="358"/>
      <c r="QO535" s="358"/>
      <c r="QP535" s="358"/>
      <c r="QQ535" s="358"/>
      <c r="QR535" s="358"/>
      <c r="QS535" s="358"/>
      <c r="QT535" s="358"/>
      <c r="QU535" s="358"/>
      <c r="QV535" s="358"/>
      <c r="QW535" s="358"/>
      <c r="QX535" s="358"/>
      <c r="QY535" s="358"/>
      <c r="QZ535" s="358"/>
      <c r="RA535" s="358"/>
      <c r="RB535" s="358"/>
      <c r="RC535" s="358"/>
      <c r="RD535" s="358"/>
      <c r="RE535" s="358"/>
      <c r="RF535" s="358"/>
      <c r="RG535" s="358"/>
      <c r="RH535" s="358"/>
      <c r="RI535" s="358"/>
      <c r="RJ535" s="358"/>
      <c r="RK535" s="358"/>
      <c r="RL535" s="358"/>
      <c r="RM535" s="358"/>
      <c r="RN535" s="358"/>
      <c r="RO535" s="358"/>
      <c r="RP535" s="358"/>
      <c r="RQ535" s="358"/>
      <c r="RR535" s="358"/>
      <c r="RS535" s="358"/>
      <c r="RT535" s="358"/>
      <c r="RU535" s="358"/>
      <c r="RV535" s="358"/>
      <c r="RW535" s="358"/>
      <c r="RX535" s="358"/>
      <c r="RY535" s="358"/>
      <c r="RZ535" s="358"/>
      <c r="SA535" s="358"/>
      <c r="SB535" s="358"/>
      <c r="SC535" s="358"/>
      <c r="SD535" s="358"/>
      <c r="SE535" s="358"/>
      <c r="SF535" s="358"/>
      <c r="SG535" s="358"/>
      <c r="SH535" s="358"/>
      <c r="SI535" s="358"/>
      <c r="SJ535" s="358"/>
      <c r="SK535" s="358"/>
      <c r="SL535" s="358"/>
      <c r="SM535" s="358"/>
      <c r="SN535" s="358"/>
      <c r="SO535" s="358"/>
      <c r="SP535" s="358"/>
      <c r="SQ535" s="358"/>
      <c r="SR535" s="358"/>
      <c r="SS535" s="358"/>
      <c r="ST535" s="358"/>
      <c r="SU535" s="358"/>
      <c r="SV535" s="358"/>
      <c r="SW535" s="358"/>
      <c r="SX535" s="358"/>
      <c r="SY535" s="358"/>
      <c r="SZ535" s="358"/>
      <c r="TA535" s="358"/>
      <c r="TB535" s="358"/>
      <c r="TC535" s="358"/>
      <c r="TD535" s="358"/>
      <c r="TE535" s="358"/>
      <c r="TF535" s="358"/>
      <c r="TG535" s="358"/>
      <c r="TH535" s="358"/>
      <c r="TI535" s="358"/>
      <c r="TJ535" s="358"/>
      <c r="TK535" s="358"/>
      <c r="TL535" s="358"/>
      <c r="TM535" s="358"/>
      <c r="TN535" s="358"/>
      <c r="TO535" s="358"/>
      <c r="TP535" s="358"/>
      <c r="TQ535" s="358"/>
      <c r="TR535" s="358"/>
      <c r="TS535" s="358"/>
      <c r="TT535" s="358"/>
      <c r="TU535" s="358"/>
      <c r="TV535" s="358"/>
      <c r="TW535" s="358"/>
      <c r="TX535" s="358"/>
      <c r="TY535" s="358"/>
      <c r="TZ535" s="358"/>
      <c r="UA535" s="358"/>
      <c r="UB535" s="358"/>
      <c r="UC535" s="358"/>
      <c r="UD535" s="358"/>
      <c r="UE535" s="358"/>
      <c r="UF535" s="358"/>
      <c r="UG535" s="358"/>
      <c r="UH535" s="358"/>
      <c r="UI535" s="358"/>
      <c r="UJ535" s="358"/>
      <c r="UK535" s="358"/>
      <c r="UL535" s="358"/>
      <c r="UM535" s="358"/>
      <c r="UN535" s="358"/>
      <c r="UO535" s="358"/>
      <c r="UP535" s="358"/>
      <c r="UQ535" s="358"/>
      <c r="UR535" s="358"/>
      <c r="US535" s="358"/>
      <c r="UT535" s="358"/>
      <c r="UU535" s="358"/>
      <c r="UV535" s="358"/>
      <c r="UW535" s="358"/>
      <c r="UX535" s="358"/>
      <c r="UY535" s="358"/>
      <c r="UZ535" s="358"/>
      <c r="VA535" s="358"/>
      <c r="VB535" s="358"/>
      <c r="VC535" s="358"/>
      <c r="VD535" s="358"/>
      <c r="VE535" s="358"/>
      <c r="VF535" s="358"/>
      <c r="VG535" s="358"/>
      <c r="VH535" s="358"/>
      <c r="VI535" s="358"/>
      <c r="VJ535" s="358"/>
      <c r="VK535" s="358"/>
      <c r="VL535" s="358"/>
      <c r="VM535" s="358"/>
      <c r="VN535" s="358"/>
      <c r="VO535" s="358"/>
      <c r="VP535" s="358"/>
      <c r="VQ535" s="358"/>
      <c r="VR535" s="358"/>
      <c r="VS535" s="358"/>
      <c r="VT535" s="358"/>
      <c r="VU535" s="358"/>
      <c r="VV535" s="358"/>
      <c r="VW535" s="358"/>
      <c r="VX535" s="358"/>
      <c r="VY535" s="358"/>
      <c r="VZ535" s="358"/>
      <c r="WA535" s="358"/>
      <c r="WB535" s="358"/>
      <c r="WC535" s="358"/>
      <c r="WD535" s="358"/>
      <c r="WE535" s="358"/>
      <c r="WF535" s="358"/>
      <c r="WG535" s="358"/>
      <c r="WH535" s="358"/>
    </row>
    <row r="536" spans="1:606" s="357" customFormat="1" ht="82.5" customHeight="1">
      <c r="A536" s="359"/>
      <c r="B536" s="235"/>
      <c r="C536" s="468"/>
      <c r="D536" s="181"/>
      <c r="E536" s="225"/>
      <c r="F536" s="474"/>
      <c r="G536" s="926"/>
      <c r="H536" s="474"/>
      <c r="I536" s="603" t="s">
        <v>0</v>
      </c>
      <c r="J536" s="603" t="s">
        <v>16</v>
      </c>
      <c r="K536" s="608" t="s">
        <v>79</v>
      </c>
      <c r="L536" s="603" t="s">
        <v>5</v>
      </c>
      <c r="M536" s="604"/>
      <c r="N536" s="604"/>
      <c r="O536" s="604">
        <v>30000</v>
      </c>
      <c r="P536" s="605">
        <v>30000</v>
      </c>
      <c r="Q536" s="606">
        <v>30000</v>
      </c>
      <c r="R536" s="606">
        <v>30000</v>
      </c>
      <c r="S536" s="364">
        <v>3</v>
      </c>
      <c r="BF536" s="358"/>
      <c r="BG536" s="358"/>
      <c r="BH536" s="358"/>
      <c r="BI536" s="358"/>
      <c r="BJ536" s="358"/>
      <c r="BK536" s="358"/>
      <c r="BL536" s="358"/>
      <c r="BM536" s="358"/>
      <c r="BN536" s="358"/>
      <c r="BO536" s="358"/>
      <c r="BP536" s="358"/>
      <c r="BQ536" s="358"/>
      <c r="BR536" s="358"/>
      <c r="BS536" s="358"/>
      <c r="BT536" s="358"/>
      <c r="BU536" s="358"/>
      <c r="BV536" s="358"/>
      <c r="BW536" s="358"/>
      <c r="BX536" s="358"/>
      <c r="BY536" s="358"/>
      <c r="BZ536" s="358"/>
      <c r="CA536" s="358"/>
      <c r="CB536" s="358"/>
      <c r="CC536" s="358"/>
      <c r="CD536" s="358"/>
      <c r="CE536" s="358"/>
      <c r="CF536" s="358"/>
      <c r="CG536" s="358"/>
      <c r="CH536" s="358"/>
      <c r="CI536" s="358"/>
      <c r="CJ536" s="358"/>
      <c r="CK536" s="358"/>
      <c r="CL536" s="358"/>
      <c r="CM536" s="358"/>
      <c r="CN536" s="358"/>
      <c r="CO536" s="358"/>
      <c r="CP536" s="358"/>
      <c r="CQ536" s="358"/>
      <c r="CR536" s="358"/>
      <c r="CS536" s="358"/>
      <c r="CT536" s="358"/>
      <c r="CU536" s="358"/>
      <c r="CV536" s="358"/>
      <c r="CW536" s="358"/>
      <c r="CX536" s="358"/>
      <c r="CY536" s="358"/>
      <c r="CZ536" s="358"/>
      <c r="DA536" s="358"/>
      <c r="DB536" s="358"/>
      <c r="DC536" s="358"/>
      <c r="DD536" s="358"/>
      <c r="DE536" s="358"/>
      <c r="DF536" s="358"/>
      <c r="DG536" s="358"/>
      <c r="DH536" s="358"/>
      <c r="DI536" s="358"/>
      <c r="DJ536" s="358"/>
      <c r="DK536" s="358"/>
      <c r="DL536" s="358"/>
      <c r="DM536" s="358"/>
      <c r="DN536" s="358"/>
      <c r="DO536" s="358"/>
      <c r="DP536" s="358"/>
      <c r="DQ536" s="358"/>
      <c r="DR536" s="358"/>
      <c r="DS536" s="358"/>
      <c r="DT536" s="358"/>
      <c r="DU536" s="358"/>
      <c r="DV536" s="358"/>
      <c r="DW536" s="358"/>
      <c r="DX536" s="358"/>
      <c r="DY536" s="358"/>
      <c r="DZ536" s="358"/>
      <c r="EA536" s="358"/>
      <c r="EB536" s="358"/>
      <c r="EC536" s="358"/>
      <c r="ED536" s="358"/>
      <c r="EE536" s="358"/>
      <c r="EF536" s="358"/>
      <c r="EG536" s="358"/>
      <c r="EH536" s="358"/>
      <c r="EI536" s="358"/>
      <c r="EJ536" s="358"/>
      <c r="EK536" s="358"/>
      <c r="EL536" s="358"/>
      <c r="EM536" s="358"/>
      <c r="EN536" s="358"/>
      <c r="EO536" s="358"/>
      <c r="EP536" s="358"/>
      <c r="EQ536" s="358"/>
      <c r="ER536" s="358"/>
      <c r="ES536" s="358"/>
      <c r="ET536" s="358"/>
      <c r="EU536" s="358"/>
      <c r="EV536" s="358"/>
      <c r="EW536" s="358"/>
      <c r="EX536" s="358"/>
      <c r="EY536" s="358"/>
      <c r="EZ536" s="358"/>
      <c r="FA536" s="358"/>
      <c r="FB536" s="358"/>
      <c r="FC536" s="358"/>
      <c r="FD536" s="358"/>
      <c r="FE536" s="358"/>
      <c r="FF536" s="358"/>
      <c r="FG536" s="358"/>
      <c r="FH536" s="358"/>
      <c r="FI536" s="358"/>
      <c r="FJ536" s="358"/>
      <c r="FK536" s="358"/>
      <c r="FL536" s="358"/>
      <c r="FM536" s="358"/>
      <c r="FN536" s="358"/>
      <c r="FO536" s="358"/>
      <c r="FP536" s="358"/>
      <c r="FQ536" s="358"/>
      <c r="FR536" s="358"/>
      <c r="FS536" s="358"/>
      <c r="FT536" s="358"/>
      <c r="FU536" s="358"/>
      <c r="FV536" s="358"/>
      <c r="FW536" s="358"/>
      <c r="FX536" s="358"/>
      <c r="FY536" s="358"/>
      <c r="FZ536" s="358"/>
      <c r="GA536" s="358"/>
      <c r="GB536" s="358"/>
      <c r="GC536" s="358"/>
      <c r="GD536" s="358"/>
      <c r="GE536" s="358"/>
      <c r="GF536" s="358"/>
      <c r="GG536" s="358"/>
      <c r="GH536" s="358"/>
      <c r="GI536" s="358"/>
      <c r="GJ536" s="358"/>
      <c r="GK536" s="358"/>
      <c r="GL536" s="358"/>
      <c r="GM536" s="358"/>
      <c r="GN536" s="358"/>
      <c r="GO536" s="358"/>
      <c r="GP536" s="358"/>
      <c r="GQ536" s="358"/>
      <c r="GR536" s="358"/>
      <c r="GS536" s="358"/>
      <c r="GT536" s="358"/>
      <c r="GU536" s="358"/>
      <c r="GV536" s="358"/>
      <c r="GW536" s="358"/>
      <c r="GX536" s="358"/>
      <c r="GY536" s="358"/>
      <c r="GZ536" s="358"/>
      <c r="HA536" s="358"/>
      <c r="HB536" s="358"/>
      <c r="HC536" s="358"/>
      <c r="HD536" s="358"/>
      <c r="HE536" s="358"/>
      <c r="HF536" s="358"/>
      <c r="HG536" s="358"/>
      <c r="HH536" s="358"/>
      <c r="HI536" s="358"/>
      <c r="HJ536" s="358"/>
      <c r="HK536" s="358"/>
      <c r="HL536" s="358"/>
      <c r="HM536" s="358"/>
      <c r="HN536" s="358"/>
      <c r="HO536" s="358"/>
      <c r="HP536" s="358"/>
      <c r="HQ536" s="358"/>
      <c r="HR536" s="358"/>
      <c r="HS536" s="358"/>
      <c r="HT536" s="358"/>
      <c r="HU536" s="358"/>
      <c r="HV536" s="358"/>
      <c r="HW536" s="358"/>
      <c r="HX536" s="358"/>
      <c r="HY536" s="358"/>
      <c r="HZ536" s="358"/>
      <c r="IA536" s="358"/>
      <c r="IB536" s="358"/>
      <c r="IC536" s="358"/>
      <c r="ID536" s="358"/>
      <c r="IE536" s="358"/>
      <c r="IF536" s="358"/>
      <c r="IG536" s="358"/>
      <c r="IH536" s="358"/>
      <c r="II536" s="358"/>
      <c r="IJ536" s="358"/>
      <c r="IK536" s="358"/>
      <c r="IL536" s="358"/>
      <c r="IM536" s="358"/>
      <c r="IN536" s="358"/>
      <c r="IO536" s="358"/>
      <c r="IP536" s="358"/>
      <c r="IQ536" s="358"/>
      <c r="IR536" s="358"/>
      <c r="IS536" s="358"/>
      <c r="IT536" s="358"/>
      <c r="IU536" s="358"/>
      <c r="IV536" s="358"/>
      <c r="IW536" s="358"/>
      <c r="IX536" s="358"/>
      <c r="IY536" s="358"/>
      <c r="IZ536" s="358"/>
      <c r="JA536" s="358"/>
      <c r="JB536" s="358"/>
      <c r="JC536" s="358"/>
      <c r="JD536" s="358"/>
      <c r="JE536" s="358"/>
      <c r="JF536" s="358"/>
      <c r="JG536" s="358"/>
      <c r="JH536" s="358"/>
      <c r="JI536" s="358"/>
      <c r="JJ536" s="358"/>
      <c r="JK536" s="358"/>
      <c r="JL536" s="358"/>
      <c r="JM536" s="358"/>
      <c r="JN536" s="358"/>
      <c r="JO536" s="358"/>
      <c r="JP536" s="358"/>
      <c r="JQ536" s="358"/>
      <c r="JR536" s="358"/>
      <c r="JS536" s="358"/>
      <c r="JT536" s="358"/>
      <c r="JU536" s="358"/>
      <c r="JV536" s="358"/>
      <c r="JW536" s="358"/>
      <c r="JX536" s="358"/>
      <c r="JY536" s="358"/>
      <c r="JZ536" s="358"/>
      <c r="KA536" s="358"/>
      <c r="KB536" s="358"/>
      <c r="KC536" s="358"/>
      <c r="KD536" s="358"/>
      <c r="KE536" s="358"/>
      <c r="KF536" s="358"/>
      <c r="KG536" s="358"/>
      <c r="KH536" s="358"/>
      <c r="KI536" s="358"/>
      <c r="KJ536" s="358"/>
      <c r="KK536" s="358"/>
      <c r="KL536" s="358"/>
      <c r="KM536" s="358"/>
      <c r="KN536" s="358"/>
      <c r="KO536" s="358"/>
      <c r="KP536" s="358"/>
      <c r="KQ536" s="358"/>
      <c r="KR536" s="358"/>
      <c r="KS536" s="358"/>
      <c r="KT536" s="358"/>
      <c r="KU536" s="358"/>
      <c r="KV536" s="358"/>
      <c r="KW536" s="358"/>
      <c r="KX536" s="358"/>
      <c r="KY536" s="358"/>
      <c r="KZ536" s="358"/>
      <c r="LA536" s="358"/>
      <c r="LB536" s="358"/>
      <c r="LC536" s="358"/>
      <c r="LD536" s="358"/>
      <c r="LE536" s="358"/>
      <c r="LF536" s="358"/>
      <c r="LG536" s="358"/>
      <c r="LH536" s="358"/>
      <c r="LI536" s="358"/>
      <c r="LJ536" s="358"/>
      <c r="LK536" s="358"/>
      <c r="LL536" s="358"/>
      <c r="LM536" s="358"/>
      <c r="LN536" s="358"/>
      <c r="LO536" s="358"/>
      <c r="LP536" s="358"/>
      <c r="LQ536" s="358"/>
      <c r="LR536" s="358"/>
      <c r="LS536" s="358"/>
      <c r="LT536" s="358"/>
      <c r="LU536" s="358"/>
      <c r="LV536" s="358"/>
      <c r="LW536" s="358"/>
      <c r="LX536" s="358"/>
      <c r="LY536" s="358"/>
      <c r="LZ536" s="358"/>
      <c r="MA536" s="358"/>
      <c r="MB536" s="358"/>
      <c r="MC536" s="358"/>
      <c r="MD536" s="358"/>
      <c r="ME536" s="358"/>
      <c r="MF536" s="358"/>
      <c r="MG536" s="358"/>
      <c r="MH536" s="358"/>
      <c r="MI536" s="358"/>
      <c r="MJ536" s="358"/>
      <c r="MK536" s="358"/>
      <c r="ML536" s="358"/>
      <c r="MM536" s="358"/>
      <c r="MN536" s="358"/>
      <c r="MO536" s="358"/>
      <c r="MP536" s="358"/>
      <c r="MQ536" s="358"/>
      <c r="MR536" s="358"/>
      <c r="MS536" s="358"/>
      <c r="MT536" s="358"/>
      <c r="MU536" s="358"/>
      <c r="MV536" s="358"/>
      <c r="MW536" s="358"/>
      <c r="MX536" s="358"/>
      <c r="MY536" s="358"/>
      <c r="MZ536" s="358"/>
      <c r="NA536" s="358"/>
      <c r="NB536" s="358"/>
      <c r="NC536" s="358"/>
      <c r="ND536" s="358"/>
      <c r="NE536" s="358"/>
      <c r="NF536" s="358"/>
      <c r="NG536" s="358"/>
      <c r="NH536" s="358"/>
      <c r="NI536" s="358"/>
      <c r="NJ536" s="358"/>
      <c r="NK536" s="358"/>
      <c r="NL536" s="358"/>
      <c r="NM536" s="358"/>
      <c r="NN536" s="358"/>
      <c r="NO536" s="358"/>
      <c r="NP536" s="358"/>
      <c r="NQ536" s="358"/>
      <c r="NR536" s="358"/>
      <c r="NS536" s="358"/>
      <c r="NT536" s="358"/>
      <c r="NU536" s="358"/>
      <c r="NV536" s="358"/>
      <c r="NW536" s="358"/>
      <c r="NX536" s="358"/>
      <c r="NY536" s="358"/>
      <c r="NZ536" s="358"/>
      <c r="OA536" s="358"/>
      <c r="OB536" s="358"/>
      <c r="OC536" s="358"/>
      <c r="OD536" s="358"/>
      <c r="OE536" s="358"/>
      <c r="OF536" s="358"/>
      <c r="OG536" s="358"/>
      <c r="OH536" s="358"/>
      <c r="OI536" s="358"/>
      <c r="OJ536" s="358"/>
      <c r="OK536" s="358"/>
      <c r="OL536" s="358"/>
      <c r="OM536" s="358"/>
      <c r="ON536" s="358"/>
      <c r="OO536" s="358"/>
      <c r="OP536" s="358"/>
      <c r="OQ536" s="358"/>
      <c r="OR536" s="358"/>
      <c r="OS536" s="358"/>
      <c r="OT536" s="358"/>
      <c r="OU536" s="358"/>
      <c r="OV536" s="358"/>
      <c r="OW536" s="358"/>
      <c r="OX536" s="358"/>
      <c r="OY536" s="358"/>
      <c r="OZ536" s="358"/>
      <c r="PA536" s="358"/>
      <c r="PB536" s="358"/>
      <c r="PC536" s="358"/>
      <c r="PD536" s="358"/>
      <c r="PE536" s="358"/>
      <c r="PF536" s="358"/>
      <c r="PG536" s="358"/>
      <c r="PH536" s="358"/>
      <c r="PI536" s="358"/>
      <c r="PJ536" s="358"/>
      <c r="PK536" s="358"/>
      <c r="PL536" s="358"/>
      <c r="PM536" s="358"/>
      <c r="PN536" s="358"/>
      <c r="PO536" s="358"/>
      <c r="PP536" s="358"/>
      <c r="PQ536" s="358"/>
      <c r="PR536" s="358"/>
      <c r="PS536" s="358"/>
      <c r="PT536" s="358"/>
      <c r="PU536" s="358"/>
      <c r="PV536" s="358"/>
      <c r="PW536" s="358"/>
      <c r="PX536" s="358"/>
      <c r="PY536" s="358"/>
      <c r="PZ536" s="358"/>
      <c r="QA536" s="358"/>
      <c r="QB536" s="358"/>
      <c r="QC536" s="358"/>
      <c r="QD536" s="358"/>
      <c r="QE536" s="358"/>
      <c r="QF536" s="358"/>
      <c r="QG536" s="358"/>
      <c r="QH536" s="358"/>
      <c r="QI536" s="358"/>
      <c r="QJ536" s="358"/>
      <c r="QK536" s="358"/>
      <c r="QL536" s="358"/>
      <c r="QM536" s="358"/>
      <c r="QN536" s="358"/>
      <c r="QO536" s="358"/>
      <c r="QP536" s="358"/>
      <c r="QQ536" s="358"/>
      <c r="QR536" s="358"/>
      <c r="QS536" s="358"/>
      <c r="QT536" s="358"/>
      <c r="QU536" s="358"/>
      <c r="QV536" s="358"/>
      <c r="QW536" s="358"/>
      <c r="QX536" s="358"/>
      <c r="QY536" s="358"/>
      <c r="QZ536" s="358"/>
      <c r="RA536" s="358"/>
      <c r="RB536" s="358"/>
      <c r="RC536" s="358"/>
      <c r="RD536" s="358"/>
      <c r="RE536" s="358"/>
      <c r="RF536" s="358"/>
      <c r="RG536" s="358"/>
      <c r="RH536" s="358"/>
      <c r="RI536" s="358"/>
      <c r="RJ536" s="358"/>
      <c r="RK536" s="358"/>
      <c r="RL536" s="358"/>
      <c r="RM536" s="358"/>
      <c r="RN536" s="358"/>
      <c r="RO536" s="358"/>
      <c r="RP536" s="358"/>
      <c r="RQ536" s="358"/>
      <c r="RR536" s="358"/>
      <c r="RS536" s="358"/>
      <c r="RT536" s="358"/>
      <c r="RU536" s="358"/>
      <c r="RV536" s="358"/>
      <c r="RW536" s="358"/>
      <c r="RX536" s="358"/>
      <c r="RY536" s="358"/>
      <c r="RZ536" s="358"/>
      <c r="SA536" s="358"/>
      <c r="SB536" s="358"/>
      <c r="SC536" s="358"/>
      <c r="SD536" s="358"/>
      <c r="SE536" s="358"/>
      <c r="SF536" s="358"/>
      <c r="SG536" s="358"/>
      <c r="SH536" s="358"/>
      <c r="SI536" s="358"/>
      <c r="SJ536" s="358"/>
      <c r="SK536" s="358"/>
      <c r="SL536" s="358"/>
      <c r="SM536" s="358"/>
      <c r="SN536" s="358"/>
      <c r="SO536" s="358"/>
      <c r="SP536" s="358"/>
      <c r="SQ536" s="358"/>
      <c r="SR536" s="358"/>
      <c r="SS536" s="358"/>
      <c r="ST536" s="358"/>
      <c r="SU536" s="358"/>
      <c r="SV536" s="358"/>
      <c r="SW536" s="358"/>
      <c r="SX536" s="358"/>
      <c r="SY536" s="358"/>
      <c r="SZ536" s="358"/>
      <c r="TA536" s="358"/>
      <c r="TB536" s="358"/>
      <c r="TC536" s="358"/>
      <c r="TD536" s="358"/>
      <c r="TE536" s="358"/>
      <c r="TF536" s="358"/>
      <c r="TG536" s="358"/>
      <c r="TH536" s="358"/>
      <c r="TI536" s="358"/>
      <c r="TJ536" s="358"/>
      <c r="TK536" s="358"/>
      <c r="TL536" s="358"/>
      <c r="TM536" s="358"/>
      <c r="TN536" s="358"/>
      <c r="TO536" s="358"/>
      <c r="TP536" s="358"/>
      <c r="TQ536" s="358"/>
      <c r="TR536" s="358"/>
      <c r="TS536" s="358"/>
      <c r="TT536" s="358"/>
      <c r="TU536" s="358"/>
      <c r="TV536" s="358"/>
      <c r="TW536" s="358"/>
      <c r="TX536" s="358"/>
      <c r="TY536" s="358"/>
      <c r="TZ536" s="358"/>
      <c r="UA536" s="358"/>
      <c r="UB536" s="358"/>
      <c r="UC536" s="358"/>
      <c r="UD536" s="358"/>
      <c r="UE536" s="358"/>
      <c r="UF536" s="358"/>
      <c r="UG536" s="358"/>
      <c r="UH536" s="358"/>
      <c r="UI536" s="358"/>
      <c r="UJ536" s="358"/>
      <c r="UK536" s="358"/>
      <c r="UL536" s="358"/>
      <c r="UM536" s="358"/>
      <c r="UN536" s="358"/>
      <c r="UO536" s="358"/>
      <c r="UP536" s="358"/>
      <c r="UQ536" s="358"/>
      <c r="UR536" s="358"/>
      <c r="US536" s="358"/>
      <c r="UT536" s="358"/>
      <c r="UU536" s="358"/>
      <c r="UV536" s="358"/>
      <c r="UW536" s="358"/>
      <c r="UX536" s="358"/>
      <c r="UY536" s="358"/>
      <c r="UZ536" s="358"/>
      <c r="VA536" s="358"/>
      <c r="VB536" s="358"/>
      <c r="VC536" s="358"/>
      <c r="VD536" s="358"/>
      <c r="VE536" s="358"/>
      <c r="VF536" s="358"/>
      <c r="VG536" s="358"/>
      <c r="VH536" s="358"/>
      <c r="VI536" s="358"/>
      <c r="VJ536" s="358"/>
      <c r="VK536" s="358"/>
      <c r="VL536" s="358"/>
      <c r="VM536" s="358"/>
      <c r="VN536" s="358"/>
      <c r="VO536" s="358"/>
      <c r="VP536" s="358"/>
      <c r="VQ536" s="358"/>
      <c r="VR536" s="358"/>
      <c r="VS536" s="358"/>
      <c r="VT536" s="358"/>
      <c r="VU536" s="358"/>
      <c r="VV536" s="358"/>
      <c r="VW536" s="358"/>
      <c r="VX536" s="358"/>
      <c r="VY536" s="358"/>
      <c r="VZ536" s="358"/>
      <c r="WA536" s="358"/>
      <c r="WB536" s="358"/>
      <c r="WC536" s="358"/>
      <c r="WD536" s="358"/>
      <c r="WE536" s="358"/>
      <c r="WF536" s="358"/>
      <c r="WG536" s="358"/>
      <c r="WH536" s="358"/>
    </row>
    <row r="537" spans="1:606" s="357" customFormat="1" ht="51.75" customHeight="1">
      <c r="A537" s="359"/>
      <c r="B537" s="233" t="s">
        <v>1125</v>
      </c>
      <c r="C537" s="467" t="s">
        <v>1126</v>
      </c>
      <c r="D537" s="471" t="s">
        <v>893</v>
      </c>
      <c r="E537" s="224" t="s">
        <v>1124</v>
      </c>
      <c r="F537" s="475" t="s">
        <v>1127</v>
      </c>
      <c r="G537" s="894">
        <v>43831</v>
      </c>
      <c r="H537" s="475" t="s">
        <v>114</v>
      </c>
      <c r="I537" s="745" t="s">
        <v>0</v>
      </c>
      <c r="J537" s="603" t="s">
        <v>1128</v>
      </c>
      <c r="K537" s="608" t="s">
        <v>53</v>
      </c>
      <c r="L537" s="603" t="s">
        <v>54</v>
      </c>
      <c r="M537" s="602">
        <f>SUM(M538:M543)</f>
        <v>75000</v>
      </c>
      <c r="N537" s="602">
        <f t="shared" ref="N537:O537" si="76">SUM(N538:N543)</f>
        <v>75000</v>
      </c>
      <c r="O537" s="602">
        <f t="shared" si="76"/>
        <v>75000</v>
      </c>
      <c r="P537" s="602">
        <f>SUM(P538:P543)</f>
        <v>75000</v>
      </c>
      <c r="Q537" s="602">
        <f>SUM(Q538:Q543)</f>
        <v>75000</v>
      </c>
      <c r="R537" s="602">
        <f>SUM(R538:R543)</f>
        <v>75000</v>
      </c>
      <c r="S537" s="463"/>
      <c r="BF537" s="358"/>
      <c r="BG537" s="358"/>
      <c r="BH537" s="358"/>
      <c r="BI537" s="358"/>
      <c r="BJ537" s="358"/>
      <c r="BK537" s="358"/>
      <c r="BL537" s="358"/>
      <c r="BM537" s="358"/>
      <c r="BN537" s="358"/>
      <c r="BO537" s="358"/>
      <c r="BP537" s="358"/>
      <c r="BQ537" s="358"/>
      <c r="BR537" s="358"/>
      <c r="BS537" s="358"/>
      <c r="BT537" s="358"/>
      <c r="BU537" s="358"/>
      <c r="BV537" s="358"/>
      <c r="BW537" s="358"/>
      <c r="BX537" s="358"/>
      <c r="BY537" s="358"/>
      <c r="BZ537" s="358"/>
      <c r="CA537" s="358"/>
      <c r="CB537" s="358"/>
      <c r="CC537" s="358"/>
      <c r="CD537" s="358"/>
      <c r="CE537" s="358"/>
      <c r="CF537" s="358"/>
      <c r="CG537" s="358"/>
      <c r="CH537" s="358"/>
      <c r="CI537" s="358"/>
      <c r="CJ537" s="358"/>
      <c r="CK537" s="358"/>
      <c r="CL537" s="358"/>
      <c r="CM537" s="358"/>
      <c r="CN537" s="358"/>
      <c r="CO537" s="358"/>
      <c r="CP537" s="358"/>
      <c r="CQ537" s="358"/>
      <c r="CR537" s="358"/>
      <c r="CS537" s="358"/>
      <c r="CT537" s="358"/>
      <c r="CU537" s="358"/>
      <c r="CV537" s="358"/>
      <c r="CW537" s="358"/>
      <c r="CX537" s="358"/>
      <c r="CY537" s="358"/>
      <c r="CZ537" s="358"/>
      <c r="DA537" s="358"/>
      <c r="DB537" s="358"/>
      <c r="DC537" s="358"/>
      <c r="DD537" s="358"/>
      <c r="DE537" s="358"/>
      <c r="DF537" s="358"/>
      <c r="DG537" s="358"/>
      <c r="DH537" s="358"/>
      <c r="DI537" s="358"/>
      <c r="DJ537" s="358"/>
      <c r="DK537" s="358"/>
      <c r="DL537" s="358"/>
      <c r="DM537" s="358"/>
      <c r="DN537" s="358"/>
      <c r="DO537" s="358"/>
      <c r="DP537" s="358"/>
      <c r="DQ537" s="358"/>
      <c r="DR537" s="358"/>
      <c r="DS537" s="358"/>
      <c r="DT537" s="358"/>
      <c r="DU537" s="358"/>
      <c r="DV537" s="358"/>
      <c r="DW537" s="358"/>
      <c r="DX537" s="358"/>
      <c r="DY537" s="358"/>
      <c r="DZ537" s="358"/>
      <c r="EA537" s="358"/>
      <c r="EB537" s="358"/>
      <c r="EC537" s="358"/>
      <c r="ED537" s="358"/>
      <c r="EE537" s="358"/>
      <c r="EF537" s="358"/>
      <c r="EG537" s="358"/>
      <c r="EH537" s="358"/>
      <c r="EI537" s="358"/>
      <c r="EJ537" s="358"/>
      <c r="EK537" s="358"/>
      <c r="EL537" s="358"/>
      <c r="EM537" s="358"/>
      <c r="EN537" s="358"/>
      <c r="EO537" s="358"/>
      <c r="EP537" s="358"/>
      <c r="EQ537" s="358"/>
      <c r="ER537" s="358"/>
      <c r="ES537" s="358"/>
      <c r="ET537" s="358"/>
      <c r="EU537" s="358"/>
      <c r="EV537" s="358"/>
      <c r="EW537" s="358"/>
      <c r="EX537" s="358"/>
      <c r="EY537" s="358"/>
      <c r="EZ537" s="358"/>
      <c r="FA537" s="358"/>
      <c r="FB537" s="358"/>
      <c r="FC537" s="358"/>
      <c r="FD537" s="358"/>
      <c r="FE537" s="358"/>
      <c r="FF537" s="358"/>
      <c r="FG537" s="358"/>
      <c r="FH537" s="358"/>
      <c r="FI537" s="358"/>
      <c r="FJ537" s="358"/>
      <c r="FK537" s="358"/>
      <c r="FL537" s="358"/>
      <c r="FM537" s="358"/>
      <c r="FN537" s="358"/>
      <c r="FO537" s="358"/>
      <c r="FP537" s="358"/>
      <c r="FQ537" s="358"/>
      <c r="FR537" s="358"/>
      <c r="FS537" s="358"/>
      <c r="FT537" s="358"/>
      <c r="FU537" s="358"/>
      <c r="FV537" s="358"/>
      <c r="FW537" s="358"/>
      <c r="FX537" s="358"/>
      <c r="FY537" s="358"/>
      <c r="FZ537" s="358"/>
      <c r="GA537" s="358"/>
      <c r="GB537" s="358"/>
      <c r="GC537" s="358"/>
      <c r="GD537" s="358"/>
      <c r="GE537" s="358"/>
      <c r="GF537" s="358"/>
      <c r="GG537" s="358"/>
      <c r="GH537" s="358"/>
      <c r="GI537" s="358"/>
      <c r="GJ537" s="358"/>
      <c r="GK537" s="358"/>
      <c r="GL537" s="358"/>
      <c r="GM537" s="358"/>
      <c r="GN537" s="358"/>
      <c r="GO537" s="358"/>
      <c r="GP537" s="358"/>
      <c r="GQ537" s="358"/>
      <c r="GR537" s="358"/>
      <c r="GS537" s="358"/>
      <c r="GT537" s="358"/>
      <c r="GU537" s="358"/>
      <c r="GV537" s="358"/>
      <c r="GW537" s="358"/>
      <c r="GX537" s="358"/>
      <c r="GY537" s="358"/>
      <c r="GZ537" s="358"/>
      <c r="HA537" s="358"/>
      <c r="HB537" s="358"/>
      <c r="HC537" s="358"/>
      <c r="HD537" s="358"/>
      <c r="HE537" s="358"/>
      <c r="HF537" s="358"/>
      <c r="HG537" s="358"/>
      <c r="HH537" s="358"/>
      <c r="HI537" s="358"/>
      <c r="HJ537" s="358"/>
      <c r="HK537" s="358"/>
      <c r="HL537" s="358"/>
      <c r="HM537" s="358"/>
      <c r="HN537" s="358"/>
      <c r="HO537" s="358"/>
      <c r="HP537" s="358"/>
      <c r="HQ537" s="358"/>
      <c r="HR537" s="358"/>
      <c r="HS537" s="358"/>
      <c r="HT537" s="358"/>
      <c r="HU537" s="358"/>
      <c r="HV537" s="358"/>
      <c r="HW537" s="358"/>
      <c r="HX537" s="358"/>
      <c r="HY537" s="358"/>
      <c r="HZ537" s="358"/>
      <c r="IA537" s="358"/>
      <c r="IB537" s="358"/>
      <c r="IC537" s="358"/>
      <c r="ID537" s="358"/>
      <c r="IE537" s="358"/>
      <c r="IF537" s="358"/>
      <c r="IG537" s="358"/>
      <c r="IH537" s="358"/>
      <c r="II537" s="358"/>
      <c r="IJ537" s="358"/>
      <c r="IK537" s="358"/>
      <c r="IL537" s="358"/>
      <c r="IM537" s="358"/>
      <c r="IN537" s="358"/>
      <c r="IO537" s="358"/>
      <c r="IP537" s="358"/>
      <c r="IQ537" s="358"/>
      <c r="IR537" s="358"/>
      <c r="IS537" s="358"/>
      <c r="IT537" s="358"/>
      <c r="IU537" s="358"/>
      <c r="IV537" s="358"/>
      <c r="IW537" s="358"/>
      <c r="IX537" s="358"/>
      <c r="IY537" s="358"/>
      <c r="IZ537" s="358"/>
      <c r="JA537" s="358"/>
      <c r="JB537" s="358"/>
      <c r="JC537" s="358"/>
      <c r="JD537" s="358"/>
      <c r="JE537" s="358"/>
      <c r="JF537" s="358"/>
      <c r="JG537" s="358"/>
      <c r="JH537" s="358"/>
      <c r="JI537" s="358"/>
      <c r="JJ537" s="358"/>
      <c r="JK537" s="358"/>
      <c r="JL537" s="358"/>
      <c r="JM537" s="358"/>
      <c r="JN537" s="358"/>
      <c r="JO537" s="358"/>
      <c r="JP537" s="358"/>
      <c r="JQ537" s="358"/>
      <c r="JR537" s="358"/>
      <c r="JS537" s="358"/>
      <c r="JT537" s="358"/>
      <c r="JU537" s="358"/>
      <c r="JV537" s="358"/>
      <c r="JW537" s="358"/>
      <c r="JX537" s="358"/>
      <c r="JY537" s="358"/>
      <c r="JZ537" s="358"/>
      <c r="KA537" s="358"/>
      <c r="KB537" s="358"/>
      <c r="KC537" s="358"/>
      <c r="KD537" s="358"/>
      <c r="KE537" s="358"/>
      <c r="KF537" s="358"/>
      <c r="KG537" s="358"/>
      <c r="KH537" s="358"/>
      <c r="KI537" s="358"/>
      <c r="KJ537" s="358"/>
      <c r="KK537" s="358"/>
      <c r="KL537" s="358"/>
      <c r="KM537" s="358"/>
      <c r="KN537" s="358"/>
      <c r="KO537" s="358"/>
      <c r="KP537" s="358"/>
      <c r="KQ537" s="358"/>
      <c r="KR537" s="358"/>
      <c r="KS537" s="358"/>
      <c r="KT537" s="358"/>
      <c r="KU537" s="358"/>
      <c r="KV537" s="358"/>
      <c r="KW537" s="358"/>
      <c r="KX537" s="358"/>
      <c r="KY537" s="358"/>
      <c r="KZ537" s="358"/>
      <c r="LA537" s="358"/>
      <c r="LB537" s="358"/>
      <c r="LC537" s="358"/>
      <c r="LD537" s="358"/>
      <c r="LE537" s="358"/>
      <c r="LF537" s="358"/>
      <c r="LG537" s="358"/>
      <c r="LH537" s="358"/>
      <c r="LI537" s="358"/>
      <c r="LJ537" s="358"/>
      <c r="LK537" s="358"/>
      <c r="LL537" s="358"/>
      <c r="LM537" s="358"/>
      <c r="LN537" s="358"/>
      <c r="LO537" s="358"/>
      <c r="LP537" s="358"/>
      <c r="LQ537" s="358"/>
      <c r="LR537" s="358"/>
      <c r="LS537" s="358"/>
      <c r="LT537" s="358"/>
      <c r="LU537" s="358"/>
      <c r="LV537" s="358"/>
      <c r="LW537" s="358"/>
      <c r="LX537" s="358"/>
      <c r="LY537" s="358"/>
      <c r="LZ537" s="358"/>
      <c r="MA537" s="358"/>
      <c r="MB537" s="358"/>
      <c r="MC537" s="358"/>
      <c r="MD537" s="358"/>
      <c r="ME537" s="358"/>
      <c r="MF537" s="358"/>
      <c r="MG537" s="358"/>
      <c r="MH537" s="358"/>
      <c r="MI537" s="358"/>
      <c r="MJ537" s="358"/>
      <c r="MK537" s="358"/>
      <c r="ML537" s="358"/>
      <c r="MM537" s="358"/>
      <c r="MN537" s="358"/>
      <c r="MO537" s="358"/>
      <c r="MP537" s="358"/>
      <c r="MQ537" s="358"/>
      <c r="MR537" s="358"/>
      <c r="MS537" s="358"/>
      <c r="MT537" s="358"/>
      <c r="MU537" s="358"/>
      <c r="MV537" s="358"/>
      <c r="MW537" s="358"/>
      <c r="MX537" s="358"/>
      <c r="MY537" s="358"/>
      <c r="MZ537" s="358"/>
      <c r="NA537" s="358"/>
      <c r="NB537" s="358"/>
      <c r="NC537" s="358"/>
      <c r="ND537" s="358"/>
      <c r="NE537" s="358"/>
      <c r="NF537" s="358"/>
      <c r="NG537" s="358"/>
      <c r="NH537" s="358"/>
      <c r="NI537" s="358"/>
      <c r="NJ537" s="358"/>
      <c r="NK537" s="358"/>
      <c r="NL537" s="358"/>
      <c r="NM537" s="358"/>
      <c r="NN537" s="358"/>
      <c r="NO537" s="358"/>
      <c r="NP537" s="358"/>
      <c r="NQ537" s="358"/>
      <c r="NR537" s="358"/>
      <c r="NS537" s="358"/>
      <c r="NT537" s="358"/>
      <c r="NU537" s="358"/>
      <c r="NV537" s="358"/>
      <c r="NW537" s="358"/>
      <c r="NX537" s="358"/>
      <c r="NY537" s="358"/>
      <c r="NZ537" s="358"/>
      <c r="OA537" s="358"/>
      <c r="OB537" s="358"/>
      <c r="OC537" s="358"/>
      <c r="OD537" s="358"/>
      <c r="OE537" s="358"/>
      <c r="OF537" s="358"/>
      <c r="OG537" s="358"/>
      <c r="OH537" s="358"/>
      <c r="OI537" s="358"/>
      <c r="OJ537" s="358"/>
      <c r="OK537" s="358"/>
      <c r="OL537" s="358"/>
      <c r="OM537" s="358"/>
      <c r="ON537" s="358"/>
      <c r="OO537" s="358"/>
      <c r="OP537" s="358"/>
      <c r="OQ537" s="358"/>
      <c r="OR537" s="358"/>
      <c r="OS537" s="358"/>
      <c r="OT537" s="358"/>
      <c r="OU537" s="358"/>
      <c r="OV537" s="358"/>
      <c r="OW537" s="358"/>
      <c r="OX537" s="358"/>
      <c r="OY537" s="358"/>
      <c r="OZ537" s="358"/>
      <c r="PA537" s="358"/>
      <c r="PB537" s="358"/>
      <c r="PC537" s="358"/>
      <c r="PD537" s="358"/>
      <c r="PE537" s="358"/>
      <c r="PF537" s="358"/>
      <c r="PG537" s="358"/>
      <c r="PH537" s="358"/>
      <c r="PI537" s="358"/>
      <c r="PJ537" s="358"/>
      <c r="PK537" s="358"/>
      <c r="PL537" s="358"/>
      <c r="PM537" s="358"/>
      <c r="PN537" s="358"/>
      <c r="PO537" s="358"/>
      <c r="PP537" s="358"/>
      <c r="PQ537" s="358"/>
      <c r="PR537" s="358"/>
      <c r="PS537" s="358"/>
      <c r="PT537" s="358"/>
      <c r="PU537" s="358"/>
      <c r="PV537" s="358"/>
      <c r="PW537" s="358"/>
      <c r="PX537" s="358"/>
      <c r="PY537" s="358"/>
      <c r="PZ537" s="358"/>
      <c r="QA537" s="358"/>
      <c r="QB537" s="358"/>
      <c r="QC537" s="358"/>
      <c r="QD537" s="358"/>
      <c r="QE537" s="358"/>
      <c r="QF537" s="358"/>
      <c r="QG537" s="358"/>
      <c r="QH537" s="358"/>
      <c r="QI537" s="358"/>
      <c r="QJ537" s="358"/>
      <c r="QK537" s="358"/>
      <c r="QL537" s="358"/>
      <c r="QM537" s="358"/>
      <c r="QN537" s="358"/>
      <c r="QO537" s="358"/>
      <c r="QP537" s="358"/>
      <c r="QQ537" s="358"/>
      <c r="QR537" s="358"/>
      <c r="QS537" s="358"/>
      <c r="QT537" s="358"/>
      <c r="QU537" s="358"/>
      <c r="QV537" s="358"/>
      <c r="QW537" s="358"/>
      <c r="QX537" s="358"/>
      <c r="QY537" s="358"/>
      <c r="QZ537" s="358"/>
      <c r="RA537" s="358"/>
      <c r="RB537" s="358"/>
      <c r="RC537" s="358"/>
      <c r="RD537" s="358"/>
      <c r="RE537" s="358"/>
      <c r="RF537" s="358"/>
      <c r="RG537" s="358"/>
      <c r="RH537" s="358"/>
      <c r="RI537" s="358"/>
      <c r="RJ537" s="358"/>
      <c r="RK537" s="358"/>
      <c r="RL537" s="358"/>
      <c r="RM537" s="358"/>
      <c r="RN537" s="358"/>
      <c r="RO537" s="358"/>
      <c r="RP537" s="358"/>
      <c r="RQ537" s="358"/>
      <c r="RR537" s="358"/>
      <c r="RS537" s="358"/>
      <c r="RT537" s="358"/>
      <c r="RU537" s="358"/>
      <c r="RV537" s="358"/>
      <c r="RW537" s="358"/>
      <c r="RX537" s="358"/>
      <c r="RY537" s="358"/>
      <c r="RZ537" s="358"/>
      <c r="SA537" s="358"/>
      <c r="SB537" s="358"/>
      <c r="SC537" s="358"/>
      <c r="SD537" s="358"/>
      <c r="SE537" s="358"/>
      <c r="SF537" s="358"/>
      <c r="SG537" s="358"/>
      <c r="SH537" s="358"/>
      <c r="SI537" s="358"/>
      <c r="SJ537" s="358"/>
      <c r="SK537" s="358"/>
      <c r="SL537" s="358"/>
      <c r="SM537" s="358"/>
      <c r="SN537" s="358"/>
      <c r="SO537" s="358"/>
      <c r="SP537" s="358"/>
      <c r="SQ537" s="358"/>
      <c r="SR537" s="358"/>
      <c r="SS537" s="358"/>
      <c r="ST537" s="358"/>
      <c r="SU537" s="358"/>
      <c r="SV537" s="358"/>
      <c r="SW537" s="358"/>
      <c r="SX537" s="358"/>
      <c r="SY537" s="358"/>
      <c r="SZ537" s="358"/>
      <c r="TA537" s="358"/>
      <c r="TB537" s="358"/>
      <c r="TC537" s="358"/>
      <c r="TD537" s="358"/>
      <c r="TE537" s="358"/>
      <c r="TF537" s="358"/>
      <c r="TG537" s="358"/>
      <c r="TH537" s="358"/>
      <c r="TI537" s="358"/>
      <c r="TJ537" s="358"/>
      <c r="TK537" s="358"/>
      <c r="TL537" s="358"/>
      <c r="TM537" s="358"/>
      <c r="TN537" s="358"/>
      <c r="TO537" s="358"/>
      <c r="TP537" s="358"/>
      <c r="TQ537" s="358"/>
      <c r="TR537" s="358"/>
      <c r="TS537" s="358"/>
      <c r="TT537" s="358"/>
      <c r="TU537" s="358"/>
      <c r="TV537" s="358"/>
      <c r="TW537" s="358"/>
      <c r="TX537" s="358"/>
      <c r="TY537" s="358"/>
      <c r="TZ537" s="358"/>
      <c r="UA537" s="358"/>
      <c r="UB537" s="358"/>
      <c r="UC537" s="358"/>
      <c r="UD537" s="358"/>
      <c r="UE537" s="358"/>
      <c r="UF537" s="358"/>
      <c r="UG537" s="358"/>
      <c r="UH537" s="358"/>
      <c r="UI537" s="358"/>
      <c r="UJ537" s="358"/>
      <c r="UK537" s="358"/>
      <c r="UL537" s="358"/>
      <c r="UM537" s="358"/>
      <c r="UN537" s="358"/>
      <c r="UO537" s="358"/>
      <c r="UP537" s="358"/>
      <c r="UQ537" s="358"/>
      <c r="UR537" s="358"/>
      <c r="US537" s="358"/>
      <c r="UT537" s="358"/>
      <c r="UU537" s="358"/>
      <c r="UV537" s="358"/>
      <c r="UW537" s="358"/>
      <c r="UX537" s="358"/>
      <c r="UY537" s="358"/>
      <c r="UZ537" s="358"/>
      <c r="VA537" s="358"/>
      <c r="VB537" s="358"/>
      <c r="VC537" s="358"/>
      <c r="VD537" s="358"/>
      <c r="VE537" s="358"/>
      <c r="VF537" s="358"/>
      <c r="VG537" s="358"/>
      <c r="VH537" s="358"/>
      <c r="VI537" s="358"/>
      <c r="VJ537" s="358"/>
      <c r="VK537" s="358"/>
      <c r="VL537" s="358"/>
      <c r="VM537" s="358"/>
      <c r="VN537" s="358"/>
      <c r="VO537" s="358"/>
      <c r="VP537" s="358"/>
      <c r="VQ537" s="358"/>
      <c r="VR537" s="358"/>
      <c r="VS537" s="358"/>
      <c r="VT537" s="358"/>
      <c r="VU537" s="358"/>
      <c r="VV537" s="358"/>
      <c r="VW537" s="358"/>
      <c r="VX537" s="358"/>
      <c r="VY537" s="358"/>
      <c r="VZ537" s="358"/>
      <c r="WA537" s="358"/>
      <c r="WB537" s="358"/>
      <c r="WC537" s="358"/>
      <c r="WD537" s="358"/>
      <c r="WE537" s="358"/>
      <c r="WF537" s="358"/>
      <c r="WG537" s="358"/>
      <c r="WH537" s="358"/>
    </row>
    <row r="538" spans="1:606" s="357" customFormat="1" ht="51.75" customHeight="1">
      <c r="A538" s="359"/>
      <c r="B538" s="234"/>
      <c r="C538" s="469"/>
      <c r="D538" s="180"/>
      <c r="E538" s="453"/>
      <c r="F538" s="473"/>
      <c r="G538" s="473"/>
      <c r="H538" s="473"/>
      <c r="I538" s="603" t="s">
        <v>0</v>
      </c>
      <c r="J538" s="603" t="s">
        <v>16</v>
      </c>
      <c r="K538" s="608" t="s">
        <v>1129</v>
      </c>
      <c r="L538" s="603" t="s">
        <v>5</v>
      </c>
      <c r="M538" s="604"/>
      <c r="N538" s="604"/>
      <c r="O538" s="604">
        <v>20000</v>
      </c>
      <c r="P538" s="605">
        <v>20000</v>
      </c>
      <c r="Q538" s="606">
        <v>20000</v>
      </c>
      <c r="R538" s="606">
        <v>20000</v>
      </c>
      <c r="S538" s="364">
        <v>3</v>
      </c>
      <c r="BF538" s="358"/>
      <c r="BG538" s="358"/>
      <c r="BH538" s="358"/>
      <c r="BI538" s="358"/>
      <c r="BJ538" s="358"/>
      <c r="BK538" s="358"/>
      <c r="BL538" s="358"/>
      <c r="BM538" s="358"/>
      <c r="BN538" s="358"/>
      <c r="BO538" s="358"/>
      <c r="BP538" s="358"/>
      <c r="BQ538" s="358"/>
      <c r="BR538" s="358"/>
      <c r="BS538" s="358"/>
      <c r="BT538" s="358"/>
      <c r="BU538" s="358"/>
      <c r="BV538" s="358"/>
      <c r="BW538" s="358"/>
      <c r="BX538" s="358"/>
      <c r="BY538" s="358"/>
      <c r="BZ538" s="358"/>
      <c r="CA538" s="358"/>
      <c r="CB538" s="358"/>
      <c r="CC538" s="358"/>
      <c r="CD538" s="358"/>
      <c r="CE538" s="358"/>
      <c r="CF538" s="358"/>
      <c r="CG538" s="358"/>
      <c r="CH538" s="358"/>
      <c r="CI538" s="358"/>
      <c r="CJ538" s="358"/>
      <c r="CK538" s="358"/>
      <c r="CL538" s="358"/>
      <c r="CM538" s="358"/>
      <c r="CN538" s="358"/>
      <c r="CO538" s="358"/>
      <c r="CP538" s="358"/>
      <c r="CQ538" s="358"/>
      <c r="CR538" s="358"/>
      <c r="CS538" s="358"/>
      <c r="CT538" s="358"/>
      <c r="CU538" s="358"/>
      <c r="CV538" s="358"/>
      <c r="CW538" s="358"/>
      <c r="CX538" s="358"/>
      <c r="CY538" s="358"/>
      <c r="CZ538" s="358"/>
      <c r="DA538" s="358"/>
      <c r="DB538" s="358"/>
      <c r="DC538" s="358"/>
      <c r="DD538" s="358"/>
      <c r="DE538" s="358"/>
      <c r="DF538" s="358"/>
      <c r="DG538" s="358"/>
      <c r="DH538" s="358"/>
      <c r="DI538" s="358"/>
      <c r="DJ538" s="358"/>
      <c r="DK538" s="358"/>
      <c r="DL538" s="358"/>
      <c r="DM538" s="358"/>
      <c r="DN538" s="358"/>
      <c r="DO538" s="358"/>
      <c r="DP538" s="358"/>
      <c r="DQ538" s="358"/>
      <c r="DR538" s="358"/>
      <c r="DS538" s="358"/>
      <c r="DT538" s="358"/>
      <c r="DU538" s="358"/>
      <c r="DV538" s="358"/>
      <c r="DW538" s="358"/>
      <c r="DX538" s="358"/>
      <c r="DY538" s="358"/>
      <c r="DZ538" s="358"/>
      <c r="EA538" s="358"/>
      <c r="EB538" s="358"/>
      <c r="EC538" s="358"/>
      <c r="ED538" s="358"/>
      <c r="EE538" s="358"/>
      <c r="EF538" s="358"/>
      <c r="EG538" s="358"/>
      <c r="EH538" s="358"/>
      <c r="EI538" s="358"/>
      <c r="EJ538" s="358"/>
      <c r="EK538" s="358"/>
      <c r="EL538" s="358"/>
      <c r="EM538" s="358"/>
      <c r="EN538" s="358"/>
      <c r="EO538" s="358"/>
      <c r="EP538" s="358"/>
      <c r="EQ538" s="358"/>
      <c r="ER538" s="358"/>
      <c r="ES538" s="358"/>
      <c r="ET538" s="358"/>
      <c r="EU538" s="358"/>
      <c r="EV538" s="358"/>
      <c r="EW538" s="358"/>
      <c r="EX538" s="358"/>
      <c r="EY538" s="358"/>
      <c r="EZ538" s="358"/>
      <c r="FA538" s="358"/>
      <c r="FB538" s="358"/>
      <c r="FC538" s="358"/>
      <c r="FD538" s="358"/>
      <c r="FE538" s="358"/>
      <c r="FF538" s="358"/>
      <c r="FG538" s="358"/>
      <c r="FH538" s="358"/>
      <c r="FI538" s="358"/>
      <c r="FJ538" s="358"/>
      <c r="FK538" s="358"/>
      <c r="FL538" s="358"/>
      <c r="FM538" s="358"/>
      <c r="FN538" s="358"/>
      <c r="FO538" s="358"/>
      <c r="FP538" s="358"/>
      <c r="FQ538" s="358"/>
      <c r="FR538" s="358"/>
      <c r="FS538" s="358"/>
      <c r="FT538" s="358"/>
      <c r="FU538" s="358"/>
      <c r="FV538" s="358"/>
      <c r="FW538" s="358"/>
      <c r="FX538" s="358"/>
      <c r="FY538" s="358"/>
      <c r="FZ538" s="358"/>
      <c r="GA538" s="358"/>
      <c r="GB538" s="358"/>
      <c r="GC538" s="358"/>
      <c r="GD538" s="358"/>
      <c r="GE538" s="358"/>
      <c r="GF538" s="358"/>
      <c r="GG538" s="358"/>
      <c r="GH538" s="358"/>
      <c r="GI538" s="358"/>
      <c r="GJ538" s="358"/>
      <c r="GK538" s="358"/>
      <c r="GL538" s="358"/>
      <c r="GM538" s="358"/>
      <c r="GN538" s="358"/>
      <c r="GO538" s="358"/>
      <c r="GP538" s="358"/>
      <c r="GQ538" s="358"/>
      <c r="GR538" s="358"/>
      <c r="GS538" s="358"/>
      <c r="GT538" s="358"/>
      <c r="GU538" s="358"/>
      <c r="GV538" s="358"/>
      <c r="GW538" s="358"/>
      <c r="GX538" s="358"/>
      <c r="GY538" s="358"/>
      <c r="GZ538" s="358"/>
      <c r="HA538" s="358"/>
      <c r="HB538" s="358"/>
      <c r="HC538" s="358"/>
      <c r="HD538" s="358"/>
      <c r="HE538" s="358"/>
      <c r="HF538" s="358"/>
      <c r="HG538" s="358"/>
      <c r="HH538" s="358"/>
      <c r="HI538" s="358"/>
      <c r="HJ538" s="358"/>
      <c r="HK538" s="358"/>
      <c r="HL538" s="358"/>
      <c r="HM538" s="358"/>
      <c r="HN538" s="358"/>
      <c r="HO538" s="358"/>
      <c r="HP538" s="358"/>
      <c r="HQ538" s="358"/>
      <c r="HR538" s="358"/>
      <c r="HS538" s="358"/>
      <c r="HT538" s="358"/>
      <c r="HU538" s="358"/>
      <c r="HV538" s="358"/>
      <c r="HW538" s="358"/>
      <c r="HX538" s="358"/>
      <c r="HY538" s="358"/>
      <c r="HZ538" s="358"/>
      <c r="IA538" s="358"/>
      <c r="IB538" s="358"/>
      <c r="IC538" s="358"/>
      <c r="ID538" s="358"/>
      <c r="IE538" s="358"/>
      <c r="IF538" s="358"/>
      <c r="IG538" s="358"/>
      <c r="IH538" s="358"/>
      <c r="II538" s="358"/>
      <c r="IJ538" s="358"/>
      <c r="IK538" s="358"/>
      <c r="IL538" s="358"/>
      <c r="IM538" s="358"/>
      <c r="IN538" s="358"/>
      <c r="IO538" s="358"/>
      <c r="IP538" s="358"/>
      <c r="IQ538" s="358"/>
      <c r="IR538" s="358"/>
      <c r="IS538" s="358"/>
      <c r="IT538" s="358"/>
      <c r="IU538" s="358"/>
      <c r="IV538" s="358"/>
      <c r="IW538" s="358"/>
      <c r="IX538" s="358"/>
      <c r="IY538" s="358"/>
      <c r="IZ538" s="358"/>
      <c r="JA538" s="358"/>
      <c r="JB538" s="358"/>
      <c r="JC538" s="358"/>
      <c r="JD538" s="358"/>
      <c r="JE538" s="358"/>
      <c r="JF538" s="358"/>
      <c r="JG538" s="358"/>
      <c r="JH538" s="358"/>
      <c r="JI538" s="358"/>
      <c r="JJ538" s="358"/>
      <c r="JK538" s="358"/>
      <c r="JL538" s="358"/>
      <c r="JM538" s="358"/>
      <c r="JN538" s="358"/>
      <c r="JO538" s="358"/>
      <c r="JP538" s="358"/>
      <c r="JQ538" s="358"/>
      <c r="JR538" s="358"/>
      <c r="JS538" s="358"/>
      <c r="JT538" s="358"/>
      <c r="JU538" s="358"/>
      <c r="JV538" s="358"/>
      <c r="JW538" s="358"/>
      <c r="JX538" s="358"/>
      <c r="JY538" s="358"/>
      <c r="JZ538" s="358"/>
      <c r="KA538" s="358"/>
      <c r="KB538" s="358"/>
      <c r="KC538" s="358"/>
      <c r="KD538" s="358"/>
      <c r="KE538" s="358"/>
      <c r="KF538" s="358"/>
      <c r="KG538" s="358"/>
      <c r="KH538" s="358"/>
      <c r="KI538" s="358"/>
      <c r="KJ538" s="358"/>
      <c r="KK538" s="358"/>
      <c r="KL538" s="358"/>
      <c r="KM538" s="358"/>
      <c r="KN538" s="358"/>
      <c r="KO538" s="358"/>
      <c r="KP538" s="358"/>
      <c r="KQ538" s="358"/>
      <c r="KR538" s="358"/>
      <c r="KS538" s="358"/>
      <c r="KT538" s="358"/>
      <c r="KU538" s="358"/>
      <c r="KV538" s="358"/>
      <c r="KW538" s="358"/>
      <c r="KX538" s="358"/>
      <c r="KY538" s="358"/>
      <c r="KZ538" s="358"/>
      <c r="LA538" s="358"/>
      <c r="LB538" s="358"/>
      <c r="LC538" s="358"/>
      <c r="LD538" s="358"/>
      <c r="LE538" s="358"/>
      <c r="LF538" s="358"/>
      <c r="LG538" s="358"/>
      <c r="LH538" s="358"/>
      <c r="LI538" s="358"/>
      <c r="LJ538" s="358"/>
      <c r="LK538" s="358"/>
      <c r="LL538" s="358"/>
      <c r="LM538" s="358"/>
      <c r="LN538" s="358"/>
      <c r="LO538" s="358"/>
      <c r="LP538" s="358"/>
      <c r="LQ538" s="358"/>
      <c r="LR538" s="358"/>
      <c r="LS538" s="358"/>
      <c r="LT538" s="358"/>
      <c r="LU538" s="358"/>
      <c r="LV538" s="358"/>
      <c r="LW538" s="358"/>
      <c r="LX538" s="358"/>
      <c r="LY538" s="358"/>
      <c r="LZ538" s="358"/>
      <c r="MA538" s="358"/>
      <c r="MB538" s="358"/>
      <c r="MC538" s="358"/>
      <c r="MD538" s="358"/>
      <c r="ME538" s="358"/>
      <c r="MF538" s="358"/>
      <c r="MG538" s="358"/>
      <c r="MH538" s="358"/>
      <c r="MI538" s="358"/>
      <c r="MJ538" s="358"/>
      <c r="MK538" s="358"/>
      <c r="ML538" s="358"/>
      <c r="MM538" s="358"/>
      <c r="MN538" s="358"/>
      <c r="MO538" s="358"/>
      <c r="MP538" s="358"/>
      <c r="MQ538" s="358"/>
      <c r="MR538" s="358"/>
      <c r="MS538" s="358"/>
      <c r="MT538" s="358"/>
      <c r="MU538" s="358"/>
      <c r="MV538" s="358"/>
      <c r="MW538" s="358"/>
      <c r="MX538" s="358"/>
      <c r="MY538" s="358"/>
      <c r="MZ538" s="358"/>
      <c r="NA538" s="358"/>
      <c r="NB538" s="358"/>
      <c r="NC538" s="358"/>
      <c r="ND538" s="358"/>
      <c r="NE538" s="358"/>
      <c r="NF538" s="358"/>
      <c r="NG538" s="358"/>
      <c r="NH538" s="358"/>
      <c r="NI538" s="358"/>
      <c r="NJ538" s="358"/>
      <c r="NK538" s="358"/>
      <c r="NL538" s="358"/>
      <c r="NM538" s="358"/>
      <c r="NN538" s="358"/>
      <c r="NO538" s="358"/>
      <c r="NP538" s="358"/>
      <c r="NQ538" s="358"/>
      <c r="NR538" s="358"/>
      <c r="NS538" s="358"/>
      <c r="NT538" s="358"/>
      <c r="NU538" s="358"/>
      <c r="NV538" s="358"/>
      <c r="NW538" s="358"/>
      <c r="NX538" s="358"/>
      <c r="NY538" s="358"/>
      <c r="NZ538" s="358"/>
      <c r="OA538" s="358"/>
      <c r="OB538" s="358"/>
      <c r="OC538" s="358"/>
      <c r="OD538" s="358"/>
      <c r="OE538" s="358"/>
      <c r="OF538" s="358"/>
      <c r="OG538" s="358"/>
      <c r="OH538" s="358"/>
      <c r="OI538" s="358"/>
      <c r="OJ538" s="358"/>
      <c r="OK538" s="358"/>
      <c r="OL538" s="358"/>
      <c r="OM538" s="358"/>
      <c r="ON538" s="358"/>
      <c r="OO538" s="358"/>
      <c r="OP538" s="358"/>
      <c r="OQ538" s="358"/>
      <c r="OR538" s="358"/>
      <c r="OS538" s="358"/>
      <c r="OT538" s="358"/>
      <c r="OU538" s="358"/>
      <c r="OV538" s="358"/>
      <c r="OW538" s="358"/>
      <c r="OX538" s="358"/>
      <c r="OY538" s="358"/>
      <c r="OZ538" s="358"/>
      <c r="PA538" s="358"/>
      <c r="PB538" s="358"/>
      <c r="PC538" s="358"/>
      <c r="PD538" s="358"/>
      <c r="PE538" s="358"/>
      <c r="PF538" s="358"/>
      <c r="PG538" s="358"/>
      <c r="PH538" s="358"/>
      <c r="PI538" s="358"/>
      <c r="PJ538" s="358"/>
      <c r="PK538" s="358"/>
      <c r="PL538" s="358"/>
      <c r="PM538" s="358"/>
      <c r="PN538" s="358"/>
      <c r="PO538" s="358"/>
      <c r="PP538" s="358"/>
      <c r="PQ538" s="358"/>
      <c r="PR538" s="358"/>
      <c r="PS538" s="358"/>
      <c r="PT538" s="358"/>
      <c r="PU538" s="358"/>
      <c r="PV538" s="358"/>
      <c r="PW538" s="358"/>
      <c r="PX538" s="358"/>
      <c r="PY538" s="358"/>
      <c r="PZ538" s="358"/>
      <c r="QA538" s="358"/>
      <c r="QB538" s="358"/>
      <c r="QC538" s="358"/>
      <c r="QD538" s="358"/>
      <c r="QE538" s="358"/>
      <c r="QF538" s="358"/>
      <c r="QG538" s="358"/>
      <c r="QH538" s="358"/>
      <c r="QI538" s="358"/>
      <c r="QJ538" s="358"/>
      <c r="QK538" s="358"/>
      <c r="QL538" s="358"/>
      <c r="QM538" s="358"/>
      <c r="QN538" s="358"/>
      <c r="QO538" s="358"/>
      <c r="QP538" s="358"/>
      <c r="QQ538" s="358"/>
      <c r="QR538" s="358"/>
      <c r="QS538" s="358"/>
      <c r="QT538" s="358"/>
      <c r="QU538" s="358"/>
      <c r="QV538" s="358"/>
      <c r="QW538" s="358"/>
      <c r="QX538" s="358"/>
      <c r="QY538" s="358"/>
      <c r="QZ538" s="358"/>
      <c r="RA538" s="358"/>
      <c r="RB538" s="358"/>
      <c r="RC538" s="358"/>
      <c r="RD538" s="358"/>
      <c r="RE538" s="358"/>
      <c r="RF538" s="358"/>
      <c r="RG538" s="358"/>
      <c r="RH538" s="358"/>
      <c r="RI538" s="358"/>
      <c r="RJ538" s="358"/>
      <c r="RK538" s="358"/>
      <c r="RL538" s="358"/>
      <c r="RM538" s="358"/>
      <c r="RN538" s="358"/>
      <c r="RO538" s="358"/>
      <c r="RP538" s="358"/>
      <c r="RQ538" s="358"/>
      <c r="RR538" s="358"/>
      <c r="RS538" s="358"/>
      <c r="RT538" s="358"/>
      <c r="RU538" s="358"/>
      <c r="RV538" s="358"/>
      <c r="RW538" s="358"/>
      <c r="RX538" s="358"/>
      <c r="RY538" s="358"/>
      <c r="RZ538" s="358"/>
      <c r="SA538" s="358"/>
      <c r="SB538" s="358"/>
      <c r="SC538" s="358"/>
      <c r="SD538" s="358"/>
      <c r="SE538" s="358"/>
      <c r="SF538" s="358"/>
      <c r="SG538" s="358"/>
      <c r="SH538" s="358"/>
      <c r="SI538" s="358"/>
      <c r="SJ538" s="358"/>
      <c r="SK538" s="358"/>
      <c r="SL538" s="358"/>
      <c r="SM538" s="358"/>
      <c r="SN538" s="358"/>
      <c r="SO538" s="358"/>
      <c r="SP538" s="358"/>
      <c r="SQ538" s="358"/>
      <c r="SR538" s="358"/>
      <c r="SS538" s="358"/>
      <c r="ST538" s="358"/>
      <c r="SU538" s="358"/>
      <c r="SV538" s="358"/>
      <c r="SW538" s="358"/>
      <c r="SX538" s="358"/>
      <c r="SY538" s="358"/>
      <c r="SZ538" s="358"/>
      <c r="TA538" s="358"/>
      <c r="TB538" s="358"/>
      <c r="TC538" s="358"/>
      <c r="TD538" s="358"/>
      <c r="TE538" s="358"/>
      <c r="TF538" s="358"/>
      <c r="TG538" s="358"/>
      <c r="TH538" s="358"/>
      <c r="TI538" s="358"/>
      <c r="TJ538" s="358"/>
      <c r="TK538" s="358"/>
      <c r="TL538" s="358"/>
      <c r="TM538" s="358"/>
      <c r="TN538" s="358"/>
      <c r="TO538" s="358"/>
      <c r="TP538" s="358"/>
      <c r="TQ538" s="358"/>
      <c r="TR538" s="358"/>
      <c r="TS538" s="358"/>
      <c r="TT538" s="358"/>
      <c r="TU538" s="358"/>
      <c r="TV538" s="358"/>
      <c r="TW538" s="358"/>
      <c r="TX538" s="358"/>
      <c r="TY538" s="358"/>
      <c r="TZ538" s="358"/>
      <c r="UA538" s="358"/>
      <c r="UB538" s="358"/>
      <c r="UC538" s="358"/>
      <c r="UD538" s="358"/>
      <c r="UE538" s="358"/>
      <c r="UF538" s="358"/>
      <c r="UG538" s="358"/>
      <c r="UH538" s="358"/>
      <c r="UI538" s="358"/>
      <c r="UJ538" s="358"/>
      <c r="UK538" s="358"/>
      <c r="UL538" s="358"/>
      <c r="UM538" s="358"/>
      <c r="UN538" s="358"/>
      <c r="UO538" s="358"/>
      <c r="UP538" s="358"/>
      <c r="UQ538" s="358"/>
      <c r="UR538" s="358"/>
      <c r="US538" s="358"/>
      <c r="UT538" s="358"/>
      <c r="UU538" s="358"/>
      <c r="UV538" s="358"/>
      <c r="UW538" s="358"/>
      <c r="UX538" s="358"/>
      <c r="UY538" s="358"/>
      <c r="UZ538" s="358"/>
      <c r="VA538" s="358"/>
      <c r="VB538" s="358"/>
      <c r="VC538" s="358"/>
      <c r="VD538" s="358"/>
      <c r="VE538" s="358"/>
      <c r="VF538" s="358"/>
      <c r="VG538" s="358"/>
      <c r="VH538" s="358"/>
      <c r="VI538" s="358"/>
      <c r="VJ538" s="358"/>
      <c r="VK538" s="358"/>
      <c r="VL538" s="358"/>
      <c r="VM538" s="358"/>
      <c r="VN538" s="358"/>
      <c r="VO538" s="358"/>
      <c r="VP538" s="358"/>
      <c r="VQ538" s="358"/>
      <c r="VR538" s="358"/>
      <c r="VS538" s="358"/>
      <c r="VT538" s="358"/>
      <c r="VU538" s="358"/>
      <c r="VV538" s="358"/>
      <c r="VW538" s="358"/>
      <c r="VX538" s="358"/>
      <c r="VY538" s="358"/>
      <c r="VZ538" s="358"/>
      <c r="WA538" s="358"/>
      <c r="WB538" s="358"/>
      <c r="WC538" s="358"/>
      <c r="WD538" s="358"/>
      <c r="WE538" s="358"/>
      <c r="WF538" s="358"/>
      <c r="WG538" s="358"/>
      <c r="WH538" s="358"/>
    </row>
    <row r="539" spans="1:606" s="357" customFormat="1" ht="51.75" customHeight="1">
      <c r="A539" s="359"/>
      <c r="B539" s="235"/>
      <c r="C539" s="468"/>
      <c r="D539" s="180"/>
      <c r="E539" s="453"/>
      <c r="F539" s="473"/>
      <c r="G539" s="473"/>
      <c r="H539" s="473"/>
      <c r="I539" s="603" t="s">
        <v>0</v>
      </c>
      <c r="J539" s="603" t="s">
        <v>500</v>
      </c>
      <c r="K539" s="608" t="s">
        <v>1129</v>
      </c>
      <c r="L539" s="603" t="s">
        <v>5</v>
      </c>
      <c r="M539" s="604">
        <v>20000</v>
      </c>
      <c r="N539" s="604">
        <v>20000</v>
      </c>
      <c r="O539" s="604"/>
      <c r="P539" s="605"/>
      <c r="Q539" s="606"/>
      <c r="R539" s="606"/>
      <c r="S539" s="364">
        <v>3</v>
      </c>
      <c r="BF539" s="358"/>
      <c r="BG539" s="358"/>
      <c r="BH539" s="358"/>
      <c r="BI539" s="358"/>
      <c r="BJ539" s="358"/>
      <c r="BK539" s="358"/>
      <c r="BL539" s="358"/>
      <c r="BM539" s="358"/>
      <c r="BN539" s="358"/>
      <c r="BO539" s="358"/>
      <c r="BP539" s="358"/>
      <c r="BQ539" s="358"/>
      <c r="BR539" s="358"/>
      <c r="BS539" s="358"/>
      <c r="BT539" s="358"/>
      <c r="BU539" s="358"/>
      <c r="BV539" s="358"/>
      <c r="BW539" s="358"/>
      <c r="BX539" s="358"/>
      <c r="BY539" s="358"/>
      <c r="BZ539" s="358"/>
      <c r="CA539" s="358"/>
      <c r="CB539" s="358"/>
      <c r="CC539" s="358"/>
      <c r="CD539" s="358"/>
      <c r="CE539" s="358"/>
      <c r="CF539" s="358"/>
      <c r="CG539" s="358"/>
      <c r="CH539" s="358"/>
      <c r="CI539" s="358"/>
      <c r="CJ539" s="358"/>
      <c r="CK539" s="358"/>
      <c r="CL539" s="358"/>
      <c r="CM539" s="358"/>
      <c r="CN539" s="358"/>
      <c r="CO539" s="358"/>
      <c r="CP539" s="358"/>
      <c r="CQ539" s="358"/>
      <c r="CR539" s="358"/>
      <c r="CS539" s="358"/>
      <c r="CT539" s="358"/>
      <c r="CU539" s="358"/>
      <c r="CV539" s="358"/>
      <c r="CW539" s="358"/>
      <c r="CX539" s="358"/>
      <c r="CY539" s="358"/>
      <c r="CZ539" s="358"/>
      <c r="DA539" s="358"/>
      <c r="DB539" s="358"/>
      <c r="DC539" s="358"/>
      <c r="DD539" s="358"/>
      <c r="DE539" s="358"/>
      <c r="DF539" s="358"/>
      <c r="DG539" s="358"/>
      <c r="DH539" s="358"/>
      <c r="DI539" s="358"/>
      <c r="DJ539" s="358"/>
      <c r="DK539" s="358"/>
      <c r="DL539" s="358"/>
      <c r="DM539" s="358"/>
      <c r="DN539" s="358"/>
      <c r="DO539" s="358"/>
      <c r="DP539" s="358"/>
      <c r="DQ539" s="358"/>
      <c r="DR539" s="358"/>
      <c r="DS539" s="358"/>
      <c r="DT539" s="358"/>
      <c r="DU539" s="358"/>
      <c r="DV539" s="358"/>
      <c r="DW539" s="358"/>
      <c r="DX539" s="358"/>
      <c r="DY539" s="358"/>
      <c r="DZ539" s="358"/>
      <c r="EA539" s="358"/>
      <c r="EB539" s="358"/>
      <c r="EC539" s="358"/>
      <c r="ED539" s="358"/>
      <c r="EE539" s="358"/>
      <c r="EF539" s="358"/>
      <c r="EG539" s="358"/>
      <c r="EH539" s="358"/>
      <c r="EI539" s="358"/>
      <c r="EJ539" s="358"/>
      <c r="EK539" s="358"/>
      <c r="EL539" s="358"/>
      <c r="EM539" s="358"/>
      <c r="EN539" s="358"/>
      <c r="EO539" s="358"/>
      <c r="EP539" s="358"/>
      <c r="EQ539" s="358"/>
      <c r="ER539" s="358"/>
      <c r="ES539" s="358"/>
      <c r="ET539" s="358"/>
      <c r="EU539" s="358"/>
      <c r="EV539" s="358"/>
      <c r="EW539" s="358"/>
      <c r="EX539" s="358"/>
      <c r="EY539" s="358"/>
      <c r="EZ539" s="358"/>
      <c r="FA539" s="358"/>
      <c r="FB539" s="358"/>
      <c r="FC539" s="358"/>
      <c r="FD539" s="358"/>
      <c r="FE539" s="358"/>
      <c r="FF539" s="358"/>
      <c r="FG539" s="358"/>
      <c r="FH539" s="358"/>
      <c r="FI539" s="358"/>
      <c r="FJ539" s="358"/>
      <c r="FK539" s="358"/>
      <c r="FL539" s="358"/>
      <c r="FM539" s="358"/>
      <c r="FN539" s="358"/>
      <c r="FO539" s="358"/>
      <c r="FP539" s="358"/>
      <c r="FQ539" s="358"/>
      <c r="FR539" s="358"/>
      <c r="FS539" s="358"/>
      <c r="FT539" s="358"/>
      <c r="FU539" s="358"/>
      <c r="FV539" s="358"/>
      <c r="FW539" s="358"/>
      <c r="FX539" s="358"/>
      <c r="FY539" s="358"/>
      <c r="FZ539" s="358"/>
      <c r="GA539" s="358"/>
      <c r="GB539" s="358"/>
      <c r="GC539" s="358"/>
      <c r="GD539" s="358"/>
      <c r="GE539" s="358"/>
      <c r="GF539" s="358"/>
      <c r="GG539" s="358"/>
      <c r="GH539" s="358"/>
      <c r="GI539" s="358"/>
      <c r="GJ539" s="358"/>
      <c r="GK539" s="358"/>
      <c r="GL539" s="358"/>
      <c r="GM539" s="358"/>
      <c r="GN539" s="358"/>
      <c r="GO539" s="358"/>
      <c r="GP539" s="358"/>
      <c r="GQ539" s="358"/>
      <c r="GR539" s="358"/>
      <c r="GS539" s="358"/>
      <c r="GT539" s="358"/>
      <c r="GU539" s="358"/>
      <c r="GV539" s="358"/>
      <c r="GW539" s="358"/>
      <c r="GX539" s="358"/>
      <c r="GY539" s="358"/>
      <c r="GZ539" s="358"/>
      <c r="HA539" s="358"/>
      <c r="HB539" s="358"/>
      <c r="HC539" s="358"/>
      <c r="HD539" s="358"/>
      <c r="HE539" s="358"/>
      <c r="HF539" s="358"/>
      <c r="HG539" s="358"/>
      <c r="HH539" s="358"/>
      <c r="HI539" s="358"/>
      <c r="HJ539" s="358"/>
      <c r="HK539" s="358"/>
      <c r="HL539" s="358"/>
      <c r="HM539" s="358"/>
      <c r="HN539" s="358"/>
      <c r="HO539" s="358"/>
      <c r="HP539" s="358"/>
      <c r="HQ539" s="358"/>
      <c r="HR539" s="358"/>
      <c r="HS539" s="358"/>
      <c r="HT539" s="358"/>
      <c r="HU539" s="358"/>
      <c r="HV539" s="358"/>
      <c r="HW539" s="358"/>
      <c r="HX539" s="358"/>
      <c r="HY539" s="358"/>
      <c r="HZ539" s="358"/>
      <c r="IA539" s="358"/>
      <c r="IB539" s="358"/>
      <c r="IC539" s="358"/>
      <c r="ID539" s="358"/>
      <c r="IE539" s="358"/>
      <c r="IF539" s="358"/>
      <c r="IG539" s="358"/>
      <c r="IH539" s="358"/>
      <c r="II539" s="358"/>
      <c r="IJ539" s="358"/>
      <c r="IK539" s="358"/>
      <c r="IL539" s="358"/>
      <c r="IM539" s="358"/>
      <c r="IN539" s="358"/>
      <c r="IO539" s="358"/>
      <c r="IP539" s="358"/>
      <c r="IQ539" s="358"/>
      <c r="IR539" s="358"/>
      <c r="IS539" s="358"/>
      <c r="IT539" s="358"/>
      <c r="IU539" s="358"/>
      <c r="IV539" s="358"/>
      <c r="IW539" s="358"/>
      <c r="IX539" s="358"/>
      <c r="IY539" s="358"/>
      <c r="IZ539" s="358"/>
      <c r="JA539" s="358"/>
      <c r="JB539" s="358"/>
      <c r="JC539" s="358"/>
      <c r="JD539" s="358"/>
      <c r="JE539" s="358"/>
      <c r="JF539" s="358"/>
      <c r="JG539" s="358"/>
      <c r="JH539" s="358"/>
      <c r="JI539" s="358"/>
      <c r="JJ539" s="358"/>
      <c r="JK539" s="358"/>
      <c r="JL539" s="358"/>
      <c r="JM539" s="358"/>
      <c r="JN539" s="358"/>
      <c r="JO539" s="358"/>
      <c r="JP539" s="358"/>
      <c r="JQ539" s="358"/>
      <c r="JR539" s="358"/>
      <c r="JS539" s="358"/>
      <c r="JT539" s="358"/>
      <c r="JU539" s="358"/>
      <c r="JV539" s="358"/>
      <c r="JW539" s="358"/>
      <c r="JX539" s="358"/>
      <c r="JY539" s="358"/>
      <c r="JZ539" s="358"/>
      <c r="KA539" s="358"/>
      <c r="KB539" s="358"/>
      <c r="KC539" s="358"/>
      <c r="KD539" s="358"/>
      <c r="KE539" s="358"/>
      <c r="KF539" s="358"/>
      <c r="KG539" s="358"/>
      <c r="KH539" s="358"/>
      <c r="KI539" s="358"/>
      <c r="KJ539" s="358"/>
      <c r="KK539" s="358"/>
      <c r="KL539" s="358"/>
      <c r="KM539" s="358"/>
      <c r="KN539" s="358"/>
      <c r="KO539" s="358"/>
      <c r="KP539" s="358"/>
      <c r="KQ539" s="358"/>
      <c r="KR539" s="358"/>
      <c r="KS539" s="358"/>
      <c r="KT539" s="358"/>
      <c r="KU539" s="358"/>
      <c r="KV539" s="358"/>
      <c r="KW539" s="358"/>
      <c r="KX539" s="358"/>
      <c r="KY539" s="358"/>
      <c r="KZ539" s="358"/>
      <c r="LA539" s="358"/>
      <c r="LB539" s="358"/>
      <c r="LC539" s="358"/>
      <c r="LD539" s="358"/>
      <c r="LE539" s="358"/>
      <c r="LF539" s="358"/>
      <c r="LG539" s="358"/>
      <c r="LH539" s="358"/>
      <c r="LI539" s="358"/>
      <c r="LJ539" s="358"/>
      <c r="LK539" s="358"/>
      <c r="LL539" s="358"/>
      <c r="LM539" s="358"/>
      <c r="LN539" s="358"/>
      <c r="LO539" s="358"/>
      <c r="LP539" s="358"/>
      <c r="LQ539" s="358"/>
      <c r="LR539" s="358"/>
      <c r="LS539" s="358"/>
      <c r="LT539" s="358"/>
      <c r="LU539" s="358"/>
      <c r="LV539" s="358"/>
      <c r="LW539" s="358"/>
      <c r="LX539" s="358"/>
      <c r="LY539" s="358"/>
      <c r="LZ539" s="358"/>
      <c r="MA539" s="358"/>
      <c r="MB539" s="358"/>
      <c r="MC539" s="358"/>
      <c r="MD539" s="358"/>
      <c r="ME539" s="358"/>
      <c r="MF539" s="358"/>
      <c r="MG539" s="358"/>
      <c r="MH539" s="358"/>
      <c r="MI539" s="358"/>
      <c r="MJ539" s="358"/>
      <c r="MK539" s="358"/>
      <c r="ML539" s="358"/>
      <c r="MM539" s="358"/>
      <c r="MN539" s="358"/>
      <c r="MO539" s="358"/>
      <c r="MP539" s="358"/>
      <c r="MQ539" s="358"/>
      <c r="MR539" s="358"/>
      <c r="MS539" s="358"/>
      <c r="MT539" s="358"/>
      <c r="MU539" s="358"/>
      <c r="MV539" s="358"/>
      <c r="MW539" s="358"/>
      <c r="MX539" s="358"/>
      <c r="MY539" s="358"/>
      <c r="MZ539" s="358"/>
      <c r="NA539" s="358"/>
      <c r="NB539" s="358"/>
      <c r="NC539" s="358"/>
      <c r="ND539" s="358"/>
      <c r="NE539" s="358"/>
      <c r="NF539" s="358"/>
      <c r="NG539" s="358"/>
      <c r="NH539" s="358"/>
      <c r="NI539" s="358"/>
      <c r="NJ539" s="358"/>
      <c r="NK539" s="358"/>
      <c r="NL539" s="358"/>
      <c r="NM539" s="358"/>
      <c r="NN539" s="358"/>
      <c r="NO539" s="358"/>
      <c r="NP539" s="358"/>
      <c r="NQ539" s="358"/>
      <c r="NR539" s="358"/>
      <c r="NS539" s="358"/>
      <c r="NT539" s="358"/>
      <c r="NU539" s="358"/>
      <c r="NV539" s="358"/>
      <c r="NW539" s="358"/>
      <c r="NX539" s="358"/>
      <c r="NY539" s="358"/>
      <c r="NZ539" s="358"/>
      <c r="OA539" s="358"/>
      <c r="OB539" s="358"/>
      <c r="OC539" s="358"/>
      <c r="OD539" s="358"/>
      <c r="OE539" s="358"/>
      <c r="OF539" s="358"/>
      <c r="OG539" s="358"/>
      <c r="OH539" s="358"/>
      <c r="OI539" s="358"/>
      <c r="OJ539" s="358"/>
      <c r="OK539" s="358"/>
      <c r="OL539" s="358"/>
      <c r="OM539" s="358"/>
      <c r="ON539" s="358"/>
      <c r="OO539" s="358"/>
      <c r="OP539" s="358"/>
      <c r="OQ539" s="358"/>
      <c r="OR539" s="358"/>
      <c r="OS539" s="358"/>
      <c r="OT539" s="358"/>
      <c r="OU539" s="358"/>
      <c r="OV539" s="358"/>
      <c r="OW539" s="358"/>
      <c r="OX539" s="358"/>
      <c r="OY539" s="358"/>
      <c r="OZ539" s="358"/>
      <c r="PA539" s="358"/>
      <c r="PB539" s="358"/>
      <c r="PC539" s="358"/>
      <c r="PD539" s="358"/>
      <c r="PE539" s="358"/>
      <c r="PF539" s="358"/>
      <c r="PG539" s="358"/>
      <c r="PH539" s="358"/>
      <c r="PI539" s="358"/>
      <c r="PJ539" s="358"/>
      <c r="PK539" s="358"/>
      <c r="PL539" s="358"/>
      <c r="PM539" s="358"/>
      <c r="PN539" s="358"/>
      <c r="PO539" s="358"/>
      <c r="PP539" s="358"/>
      <c r="PQ539" s="358"/>
      <c r="PR539" s="358"/>
      <c r="PS539" s="358"/>
      <c r="PT539" s="358"/>
      <c r="PU539" s="358"/>
      <c r="PV539" s="358"/>
      <c r="PW539" s="358"/>
      <c r="PX539" s="358"/>
      <c r="PY539" s="358"/>
      <c r="PZ539" s="358"/>
      <c r="QA539" s="358"/>
      <c r="QB539" s="358"/>
      <c r="QC539" s="358"/>
      <c r="QD539" s="358"/>
      <c r="QE539" s="358"/>
      <c r="QF539" s="358"/>
      <c r="QG539" s="358"/>
      <c r="QH539" s="358"/>
      <c r="QI539" s="358"/>
      <c r="QJ539" s="358"/>
      <c r="QK539" s="358"/>
      <c r="QL539" s="358"/>
      <c r="QM539" s="358"/>
      <c r="QN539" s="358"/>
      <c r="QO539" s="358"/>
      <c r="QP539" s="358"/>
      <c r="QQ539" s="358"/>
      <c r="QR539" s="358"/>
      <c r="QS539" s="358"/>
      <c r="QT539" s="358"/>
      <c r="QU539" s="358"/>
      <c r="QV539" s="358"/>
      <c r="QW539" s="358"/>
      <c r="QX539" s="358"/>
      <c r="QY539" s="358"/>
      <c r="QZ539" s="358"/>
      <c r="RA539" s="358"/>
      <c r="RB539" s="358"/>
      <c r="RC539" s="358"/>
      <c r="RD539" s="358"/>
      <c r="RE539" s="358"/>
      <c r="RF539" s="358"/>
      <c r="RG539" s="358"/>
      <c r="RH539" s="358"/>
      <c r="RI539" s="358"/>
      <c r="RJ539" s="358"/>
      <c r="RK539" s="358"/>
      <c r="RL539" s="358"/>
      <c r="RM539" s="358"/>
      <c r="RN539" s="358"/>
      <c r="RO539" s="358"/>
      <c r="RP539" s="358"/>
      <c r="RQ539" s="358"/>
      <c r="RR539" s="358"/>
      <c r="RS539" s="358"/>
      <c r="RT539" s="358"/>
      <c r="RU539" s="358"/>
      <c r="RV539" s="358"/>
      <c r="RW539" s="358"/>
      <c r="RX539" s="358"/>
      <c r="RY539" s="358"/>
      <c r="RZ539" s="358"/>
      <c r="SA539" s="358"/>
      <c r="SB539" s="358"/>
      <c r="SC539" s="358"/>
      <c r="SD539" s="358"/>
      <c r="SE539" s="358"/>
      <c r="SF539" s="358"/>
      <c r="SG539" s="358"/>
      <c r="SH539" s="358"/>
      <c r="SI539" s="358"/>
      <c r="SJ539" s="358"/>
      <c r="SK539" s="358"/>
      <c r="SL539" s="358"/>
      <c r="SM539" s="358"/>
      <c r="SN539" s="358"/>
      <c r="SO539" s="358"/>
      <c r="SP539" s="358"/>
      <c r="SQ539" s="358"/>
      <c r="SR539" s="358"/>
      <c r="SS539" s="358"/>
      <c r="ST539" s="358"/>
      <c r="SU539" s="358"/>
      <c r="SV539" s="358"/>
      <c r="SW539" s="358"/>
      <c r="SX539" s="358"/>
      <c r="SY539" s="358"/>
      <c r="SZ539" s="358"/>
      <c r="TA539" s="358"/>
      <c r="TB539" s="358"/>
      <c r="TC539" s="358"/>
      <c r="TD539" s="358"/>
      <c r="TE539" s="358"/>
      <c r="TF539" s="358"/>
      <c r="TG539" s="358"/>
      <c r="TH539" s="358"/>
      <c r="TI539" s="358"/>
      <c r="TJ539" s="358"/>
      <c r="TK539" s="358"/>
      <c r="TL539" s="358"/>
      <c r="TM539" s="358"/>
      <c r="TN539" s="358"/>
      <c r="TO539" s="358"/>
      <c r="TP539" s="358"/>
      <c r="TQ539" s="358"/>
      <c r="TR539" s="358"/>
      <c r="TS539" s="358"/>
      <c r="TT539" s="358"/>
      <c r="TU539" s="358"/>
      <c r="TV539" s="358"/>
      <c r="TW539" s="358"/>
      <c r="TX539" s="358"/>
      <c r="TY539" s="358"/>
      <c r="TZ539" s="358"/>
      <c r="UA539" s="358"/>
      <c r="UB539" s="358"/>
      <c r="UC539" s="358"/>
      <c r="UD539" s="358"/>
      <c r="UE539" s="358"/>
      <c r="UF539" s="358"/>
      <c r="UG539" s="358"/>
      <c r="UH539" s="358"/>
      <c r="UI539" s="358"/>
      <c r="UJ539" s="358"/>
      <c r="UK539" s="358"/>
      <c r="UL539" s="358"/>
      <c r="UM539" s="358"/>
      <c r="UN539" s="358"/>
      <c r="UO539" s="358"/>
      <c r="UP539" s="358"/>
      <c r="UQ539" s="358"/>
      <c r="UR539" s="358"/>
      <c r="US539" s="358"/>
      <c r="UT539" s="358"/>
      <c r="UU539" s="358"/>
      <c r="UV539" s="358"/>
      <c r="UW539" s="358"/>
      <c r="UX539" s="358"/>
      <c r="UY539" s="358"/>
      <c r="UZ539" s="358"/>
      <c r="VA539" s="358"/>
      <c r="VB539" s="358"/>
      <c r="VC539" s="358"/>
      <c r="VD539" s="358"/>
      <c r="VE539" s="358"/>
      <c r="VF539" s="358"/>
      <c r="VG539" s="358"/>
      <c r="VH539" s="358"/>
      <c r="VI539" s="358"/>
      <c r="VJ539" s="358"/>
      <c r="VK539" s="358"/>
      <c r="VL539" s="358"/>
      <c r="VM539" s="358"/>
      <c r="VN539" s="358"/>
      <c r="VO539" s="358"/>
      <c r="VP539" s="358"/>
      <c r="VQ539" s="358"/>
      <c r="VR539" s="358"/>
      <c r="VS539" s="358"/>
      <c r="VT539" s="358"/>
      <c r="VU539" s="358"/>
      <c r="VV539" s="358"/>
      <c r="VW539" s="358"/>
      <c r="VX539" s="358"/>
      <c r="VY539" s="358"/>
      <c r="VZ539" s="358"/>
      <c r="WA539" s="358"/>
      <c r="WB539" s="358"/>
      <c r="WC539" s="358"/>
      <c r="WD539" s="358"/>
      <c r="WE539" s="358"/>
      <c r="WF539" s="358"/>
      <c r="WG539" s="358"/>
      <c r="WH539" s="358"/>
    </row>
    <row r="540" spans="1:606" s="357" customFormat="1" ht="31.5" customHeight="1">
      <c r="A540" s="359"/>
      <c r="B540" s="233" t="s">
        <v>1130</v>
      </c>
      <c r="C540" s="467" t="s">
        <v>1131</v>
      </c>
      <c r="D540" s="180"/>
      <c r="E540" s="453"/>
      <c r="F540" s="473"/>
      <c r="G540" s="473"/>
      <c r="H540" s="473"/>
      <c r="I540" s="603" t="s">
        <v>0</v>
      </c>
      <c r="J540" s="603" t="s">
        <v>16</v>
      </c>
      <c r="K540" s="608" t="s">
        <v>1132</v>
      </c>
      <c r="L540" s="603" t="s">
        <v>5</v>
      </c>
      <c r="M540" s="604"/>
      <c r="N540" s="604"/>
      <c r="O540" s="604">
        <v>20000</v>
      </c>
      <c r="P540" s="605">
        <v>20000</v>
      </c>
      <c r="Q540" s="606">
        <v>20000</v>
      </c>
      <c r="R540" s="606">
        <v>20000</v>
      </c>
      <c r="S540" s="364">
        <v>3</v>
      </c>
      <c r="BF540" s="358"/>
      <c r="BG540" s="358"/>
      <c r="BH540" s="358"/>
      <c r="BI540" s="358"/>
      <c r="BJ540" s="358"/>
      <c r="BK540" s="358"/>
      <c r="BL540" s="358"/>
      <c r="BM540" s="358"/>
      <c r="BN540" s="358"/>
      <c r="BO540" s="358"/>
      <c r="BP540" s="358"/>
      <c r="BQ540" s="358"/>
      <c r="BR540" s="358"/>
      <c r="BS540" s="358"/>
      <c r="BT540" s="358"/>
      <c r="BU540" s="358"/>
      <c r="BV540" s="358"/>
      <c r="BW540" s="358"/>
      <c r="BX540" s="358"/>
      <c r="BY540" s="358"/>
      <c r="BZ540" s="358"/>
      <c r="CA540" s="358"/>
      <c r="CB540" s="358"/>
      <c r="CC540" s="358"/>
      <c r="CD540" s="358"/>
      <c r="CE540" s="358"/>
      <c r="CF540" s="358"/>
      <c r="CG540" s="358"/>
      <c r="CH540" s="358"/>
      <c r="CI540" s="358"/>
      <c r="CJ540" s="358"/>
      <c r="CK540" s="358"/>
      <c r="CL540" s="358"/>
      <c r="CM540" s="358"/>
      <c r="CN540" s="358"/>
      <c r="CO540" s="358"/>
      <c r="CP540" s="358"/>
      <c r="CQ540" s="358"/>
      <c r="CR540" s="358"/>
      <c r="CS540" s="358"/>
      <c r="CT540" s="358"/>
      <c r="CU540" s="358"/>
      <c r="CV540" s="358"/>
      <c r="CW540" s="358"/>
      <c r="CX540" s="358"/>
      <c r="CY540" s="358"/>
      <c r="CZ540" s="358"/>
      <c r="DA540" s="358"/>
      <c r="DB540" s="358"/>
      <c r="DC540" s="358"/>
      <c r="DD540" s="358"/>
      <c r="DE540" s="358"/>
      <c r="DF540" s="358"/>
      <c r="DG540" s="358"/>
      <c r="DH540" s="358"/>
      <c r="DI540" s="358"/>
      <c r="DJ540" s="358"/>
      <c r="DK540" s="358"/>
      <c r="DL540" s="358"/>
      <c r="DM540" s="358"/>
      <c r="DN540" s="358"/>
      <c r="DO540" s="358"/>
      <c r="DP540" s="358"/>
      <c r="DQ540" s="358"/>
      <c r="DR540" s="358"/>
      <c r="DS540" s="358"/>
      <c r="DT540" s="358"/>
      <c r="DU540" s="358"/>
      <c r="DV540" s="358"/>
      <c r="DW540" s="358"/>
      <c r="DX540" s="358"/>
      <c r="DY540" s="358"/>
      <c r="DZ540" s="358"/>
      <c r="EA540" s="358"/>
      <c r="EB540" s="358"/>
      <c r="EC540" s="358"/>
      <c r="ED540" s="358"/>
      <c r="EE540" s="358"/>
      <c r="EF540" s="358"/>
      <c r="EG540" s="358"/>
      <c r="EH540" s="358"/>
      <c r="EI540" s="358"/>
      <c r="EJ540" s="358"/>
      <c r="EK540" s="358"/>
      <c r="EL540" s="358"/>
      <c r="EM540" s="358"/>
      <c r="EN540" s="358"/>
      <c r="EO540" s="358"/>
      <c r="EP540" s="358"/>
      <c r="EQ540" s="358"/>
      <c r="ER540" s="358"/>
      <c r="ES540" s="358"/>
      <c r="ET540" s="358"/>
      <c r="EU540" s="358"/>
      <c r="EV540" s="358"/>
      <c r="EW540" s="358"/>
      <c r="EX540" s="358"/>
      <c r="EY540" s="358"/>
      <c r="EZ540" s="358"/>
      <c r="FA540" s="358"/>
      <c r="FB540" s="358"/>
      <c r="FC540" s="358"/>
      <c r="FD540" s="358"/>
      <c r="FE540" s="358"/>
      <c r="FF540" s="358"/>
      <c r="FG540" s="358"/>
      <c r="FH540" s="358"/>
      <c r="FI540" s="358"/>
      <c r="FJ540" s="358"/>
      <c r="FK540" s="358"/>
      <c r="FL540" s="358"/>
      <c r="FM540" s="358"/>
      <c r="FN540" s="358"/>
      <c r="FO540" s="358"/>
      <c r="FP540" s="358"/>
      <c r="FQ540" s="358"/>
      <c r="FR540" s="358"/>
      <c r="FS540" s="358"/>
      <c r="FT540" s="358"/>
      <c r="FU540" s="358"/>
      <c r="FV540" s="358"/>
      <c r="FW540" s="358"/>
      <c r="FX540" s="358"/>
      <c r="FY540" s="358"/>
      <c r="FZ540" s="358"/>
      <c r="GA540" s="358"/>
      <c r="GB540" s="358"/>
      <c r="GC540" s="358"/>
      <c r="GD540" s="358"/>
      <c r="GE540" s="358"/>
      <c r="GF540" s="358"/>
      <c r="GG540" s="358"/>
      <c r="GH540" s="358"/>
      <c r="GI540" s="358"/>
      <c r="GJ540" s="358"/>
      <c r="GK540" s="358"/>
      <c r="GL540" s="358"/>
      <c r="GM540" s="358"/>
      <c r="GN540" s="358"/>
      <c r="GO540" s="358"/>
      <c r="GP540" s="358"/>
      <c r="GQ540" s="358"/>
      <c r="GR540" s="358"/>
      <c r="GS540" s="358"/>
      <c r="GT540" s="358"/>
      <c r="GU540" s="358"/>
      <c r="GV540" s="358"/>
      <c r="GW540" s="358"/>
      <c r="GX540" s="358"/>
      <c r="GY540" s="358"/>
      <c r="GZ540" s="358"/>
      <c r="HA540" s="358"/>
      <c r="HB540" s="358"/>
      <c r="HC540" s="358"/>
      <c r="HD540" s="358"/>
      <c r="HE540" s="358"/>
      <c r="HF540" s="358"/>
      <c r="HG540" s="358"/>
      <c r="HH540" s="358"/>
      <c r="HI540" s="358"/>
      <c r="HJ540" s="358"/>
      <c r="HK540" s="358"/>
      <c r="HL540" s="358"/>
      <c r="HM540" s="358"/>
      <c r="HN540" s="358"/>
      <c r="HO540" s="358"/>
      <c r="HP540" s="358"/>
      <c r="HQ540" s="358"/>
      <c r="HR540" s="358"/>
      <c r="HS540" s="358"/>
      <c r="HT540" s="358"/>
      <c r="HU540" s="358"/>
      <c r="HV540" s="358"/>
      <c r="HW540" s="358"/>
      <c r="HX540" s="358"/>
      <c r="HY540" s="358"/>
      <c r="HZ540" s="358"/>
      <c r="IA540" s="358"/>
      <c r="IB540" s="358"/>
      <c r="IC540" s="358"/>
      <c r="ID540" s="358"/>
      <c r="IE540" s="358"/>
      <c r="IF540" s="358"/>
      <c r="IG540" s="358"/>
      <c r="IH540" s="358"/>
      <c r="II540" s="358"/>
      <c r="IJ540" s="358"/>
      <c r="IK540" s="358"/>
      <c r="IL540" s="358"/>
      <c r="IM540" s="358"/>
      <c r="IN540" s="358"/>
      <c r="IO540" s="358"/>
      <c r="IP540" s="358"/>
      <c r="IQ540" s="358"/>
      <c r="IR540" s="358"/>
      <c r="IS540" s="358"/>
      <c r="IT540" s="358"/>
      <c r="IU540" s="358"/>
      <c r="IV540" s="358"/>
      <c r="IW540" s="358"/>
      <c r="IX540" s="358"/>
      <c r="IY540" s="358"/>
      <c r="IZ540" s="358"/>
      <c r="JA540" s="358"/>
      <c r="JB540" s="358"/>
      <c r="JC540" s="358"/>
      <c r="JD540" s="358"/>
      <c r="JE540" s="358"/>
      <c r="JF540" s="358"/>
      <c r="JG540" s="358"/>
      <c r="JH540" s="358"/>
      <c r="JI540" s="358"/>
      <c r="JJ540" s="358"/>
      <c r="JK540" s="358"/>
      <c r="JL540" s="358"/>
      <c r="JM540" s="358"/>
      <c r="JN540" s="358"/>
      <c r="JO540" s="358"/>
      <c r="JP540" s="358"/>
      <c r="JQ540" s="358"/>
      <c r="JR540" s="358"/>
      <c r="JS540" s="358"/>
      <c r="JT540" s="358"/>
      <c r="JU540" s="358"/>
      <c r="JV540" s="358"/>
      <c r="JW540" s="358"/>
      <c r="JX540" s="358"/>
      <c r="JY540" s="358"/>
      <c r="JZ540" s="358"/>
      <c r="KA540" s="358"/>
      <c r="KB540" s="358"/>
      <c r="KC540" s="358"/>
      <c r="KD540" s="358"/>
      <c r="KE540" s="358"/>
      <c r="KF540" s="358"/>
      <c r="KG540" s="358"/>
      <c r="KH540" s="358"/>
      <c r="KI540" s="358"/>
      <c r="KJ540" s="358"/>
      <c r="KK540" s="358"/>
      <c r="KL540" s="358"/>
      <c r="KM540" s="358"/>
      <c r="KN540" s="358"/>
      <c r="KO540" s="358"/>
      <c r="KP540" s="358"/>
      <c r="KQ540" s="358"/>
      <c r="KR540" s="358"/>
      <c r="KS540" s="358"/>
      <c r="KT540" s="358"/>
      <c r="KU540" s="358"/>
      <c r="KV540" s="358"/>
      <c r="KW540" s="358"/>
      <c r="KX540" s="358"/>
      <c r="KY540" s="358"/>
      <c r="KZ540" s="358"/>
      <c r="LA540" s="358"/>
      <c r="LB540" s="358"/>
      <c r="LC540" s="358"/>
      <c r="LD540" s="358"/>
      <c r="LE540" s="358"/>
      <c r="LF540" s="358"/>
      <c r="LG540" s="358"/>
      <c r="LH540" s="358"/>
      <c r="LI540" s="358"/>
      <c r="LJ540" s="358"/>
      <c r="LK540" s="358"/>
      <c r="LL540" s="358"/>
      <c r="LM540" s="358"/>
      <c r="LN540" s="358"/>
      <c r="LO540" s="358"/>
      <c r="LP540" s="358"/>
      <c r="LQ540" s="358"/>
      <c r="LR540" s="358"/>
      <c r="LS540" s="358"/>
      <c r="LT540" s="358"/>
      <c r="LU540" s="358"/>
      <c r="LV540" s="358"/>
      <c r="LW540" s="358"/>
      <c r="LX540" s="358"/>
      <c r="LY540" s="358"/>
      <c r="LZ540" s="358"/>
      <c r="MA540" s="358"/>
      <c r="MB540" s="358"/>
      <c r="MC540" s="358"/>
      <c r="MD540" s="358"/>
      <c r="ME540" s="358"/>
      <c r="MF540" s="358"/>
      <c r="MG540" s="358"/>
      <c r="MH540" s="358"/>
      <c r="MI540" s="358"/>
      <c r="MJ540" s="358"/>
      <c r="MK540" s="358"/>
      <c r="ML540" s="358"/>
      <c r="MM540" s="358"/>
      <c r="MN540" s="358"/>
      <c r="MO540" s="358"/>
      <c r="MP540" s="358"/>
      <c r="MQ540" s="358"/>
      <c r="MR540" s="358"/>
      <c r="MS540" s="358"/>
      <c r="MT540" s="358"/>
      <c r="MU540" s="358"/>
      <c r="MV540" s="358"/>
      <c r="MW540" s="358"/>
      <c r="MX540" s="358"/>
      <c r="MY540" s="358"/>
      <c r="MZ540" s="358"/>
      <c r="NA540" s="358"/>
      <c r="NB540" s="358"/>
      <c r="NC540" s="358"/>
      <c r="ND540" s="358"/>
      <c r="NE540" s="358"/>
      <c r="NF540" s="358"/>
      <c r="NG540" s="358"/>
      <c r="NH540" s="358"/>
      <c r="NI540" s="358"/>
      <c r="NJ540" s="358"/>
      <c r="NK540" s="358"/>
      <c r="NL540" s="358"/>
      <c r="NM540" s="358"/>
      <c r="NN540" s="358"/>
      <c r="NO540" s="358"/>
      <c r="NP540" s="358"/>
      <c r="NQ540" s="358"/>
      <c r="NR540" s="358"/>
      <c r="NS540" s="358"/>
      <c r="NT540" s="358"/>
      <c r="NU540" s="358"/>
      <c r="NV540" s="358"/>
      <c r="NW540" s="358"/>
      <c r="NX540" s="358"/>
      <c r="NY540" s="358"/>
      <c r="NZ540" s="358"/>
      <c r="OA540" s="358"/>
      <c r="OB540" s="358"/>
      <c r="OC540" s="358"/>
      <c r="OD540" s="358"/>
      <c r="OE540" s="358"/>
      <c r="OF540" s="358"/>
      <c r="OG540" s="358"/>
      <c r="OH540" s="358"/>
      <c r="OI540" s="358"/>
      <c r="OJ540" s="358"/>
      <c r="OK540" s="358"/>
      <c r="OL540" s="358"/>
      <c r="OM540" s="358"/>
      <c r="ON540" s="358"/>
      <c r="OO540" s="358"/>
      <c r="OP540" s="358"/>
      <c r="OQ540" s="358"/>
      <c r="OR540" s="358"/>
      <c r="OS540" s="358"/>
      <c r="OT540" s="358"/>
      <c r="OU540" s="358"/>
      <c r="OV540" s="358"/>
      <c r="OW540" s="358"/>
      <c r="OX540" s="358"/>
      <c r="OY540" s="358"/>
      <c r="OZ540" s="358"/>
      <c r="PA540" s="358"/>
      <c r="PB540" s="358"/>
      <c r="PC540" s="358"/>
      <c r="PD540" s="358"/>
      <c r="PE540" s="358"/>
      <c r="PF540" s="358"/>
      <c r="PG540" s="358"/>
      <c r="PH540" s="358"/>
      <c r="PI540" s="358"/>
      <c r="PJ540" s="358"/>
      <c r="PK540" s="358"/>
      <c r="PL540" s="358"/>
      <c r="PM540" s="358"/>
      <c r="PN540" s="358"/>
      <c r="PO540" s="358"/>
      <c r="PP540" s="358"/>
      <c r="PQ540" s="358"/>
      <c r="PR540" s="358"/>
      <c r="PS540" s="358"/>
      <c r="PT540" s="358"/>
      <c r="PU540" s="358"/>
      <c r="PV540" s="358"/>
      <c r="PW540" s="358"/>
      <c r="PX540" s="358"/>
      <c r="PY540" s="358"/>
      <c r="PZ540" s="358"/>
      <c r="QA540" s="358"/>
      <c r="QB540" s="358"/>
      <c r="QC540" s="358"/>
      <c r="QD540" s="358"/>
      <c r="QE540" s="358"/>
      <c r="QF540" s="358"/>
      <c r="QG540" s="358"/>
      <c r="QH540" s="358"/>
      <c r="QI540" s="358"/>
      <c r="QJ540" s="358"/>
      <c r="QK540" s="358"/>
      <c r="QL540" s="358"/>
      <c r="QM540" s="358"/>
      <c r="QN540" s="358"/>
      <c r="QO540" s="358"/>
      <c r="QP540" s="358"/>
      <c r="QQ540" s="358"/>
      <c r="QR540" s="358"/>
      <c r="QS540" s="358"/>
      <c r="QT540" s="358"/>
      <c r="QU540" s="358"/>
      <c r="QV540" s="358"/>
      <c r="QW540" s="358"/>
      <c r="QX540" s="358"/>
      <c r="QY540" s="358"/>
      <c r="QZ540" s="358"/>
      <c r="RA540" s="358"/>
      <c r="RB540" s="358"/>
      <c r="RC540" s="358"/>
      <c r="RD540" s="358"/>
      <c r="RE540" s="358"/>
      <c r="RF540" s="358"/>
      <c r="RG540" s="358"/>
      <c r="RH540" s="358"/>
      <c r="RI540" s="358"/>
      <c r="RJ540" s="358"/>
      <c r="RK540" s="358"/>
      <c r="RL540" s="358"/>
      <c r="RM540" s="358"/>
      <c r="RN540" s="358"/>
      <c r="RO540" s="358"/>
      <c r="RP540" s="358"/>
      <c r="RQ540" s="358"/>
      <c r="RR540" s="358"/>
      <c r="RS540" s="358"/>
      <c r="RT540" s="358"/>
      <c r="RU540" s="358"/>
      <c r="RV540" s="358"/>
      <c r="RW540" s="358"/>
      <c r="RX540" s="358"/>
      <c r="RY540" s="358"/>
      <c r="RZ540" s="358"/>
      <c r="SA540" s="358"/>
      <c r="SB540" s="358"/>
      <c r="SC540" s="358"/>
      <c r="SD540" s="358"/>
      <c r="SE540" s="358"/>
      <c r="SF540" s="358"/>
      <c r="SG540" s="358"/>
      <c r="SH540" s="358"/>
      <c r="SI540" s="358"/>
      <c r="SJ540" s="358"/>
      <c r="SK540" s="358"/>
      <c r="SL540" s="358"/>
      <c r="SM540" s="358"/>
      <c r="SN540" s="358"/>
      <c r="SO540" s="358"/>
      <c r="SP540" s="358"/>
      <c r="SQ540" s="358"/>
      <c r="SR540" s="358"/>
      <c r="SS540" s="358"/>
      <c r="ST540" s="358"/>
      <c r="SU540" s="358"/>
      <c r="SV540" s="358"/>
      <c r="SW540" s="358"/>
      <c r="SX540" s="358"/>
      <c r="SY540" s="358"/>
      <c r="SZ540" s="358"/>
      <c r="TA540" s="358"/>
      <c r="TB540" s="358"/>
      <c r="TC540" s="358"/>
      <c r="TD540" s="358"/>
      <c r="TE540" s="358"/>
      <c r="TF540" s="358"/>
      <c r="TG540" s="358"/>
      <c r="TH540" s="358"/>
      <c r="TI540" s="358"/>
      <c r="TJ540" s="358"/>
      <c r="TK540" s="358"/>
      <c r="TL540" s="358"/>
      <c r="TM540" s="358"/>
      <c r="TN540" s="358"/>
      <c r="TO540" s="358"/>
      <c r="TP540" s="358"/>
      <c r="TQ540" s="358"/>
      <c r="TR540" s="358"/>
      <c r="TS540" s="358"/>
      <c r="TT540" s="358"/>
      <c r="TU540" s="358"/>
      <c r="TV540" s="358"/>
      <c r="TW540" s="358"/>
      <c r="TX540" s="358"/>
      <c r="TY540" s="358"/>
      <c r="TZ540" s="358"/>
      <c r="UA540" s="358"/>
      <c r="UB540" s="358"/>
      <c r="UC540" s="358"/>
      <c r="UD540" s="358"/>
      <c r="UE540" s="358"/>
      <c r="UF540" s="358"/>
      <c r="UG540" s="358"/>
      <c r="UH540" s="358"/>
      <c r="UI540" s="358"/>
      <c r="UJ540" s="358"/>
      <c r="UK540" s="358"/>
      <c r="UL540" s="358"/>
      <c r="UM540" s="358"/>
      <c r="UN540" s="358"/>
      <c r="UO540" s="358"/>
      <c r="UP540" s="358"/>
      <c r="UQ540" s="358"/>
      <c r="UR540" s="358"/>
      <c r="US540" s="358"/>
      <c r="UT540" s="358"/>
      <c r="UU540" s="358"/>
      <c r="UV540" s="358"/>
      <c r="UW540" s="358"/>
      <c r="UX540" s="358"/>
      <c r="UY540" s="358"/>
      <c r="UZ540" s="358"/>
      <c r="VA540" s="358"/>
      <c r="VB540" s="358"/>
      <c r="VC540" s="358"/>
      <c r="VD540" s="358"/>
      <c r="VE540" s="358"/>
      <c r="VF540" s="358"/>
      <c r="VG540" s="358"/>
      <c r="VH540" s="358"/>
      <c r="VI540" s="358"/>
      <c r="VJ540" s="358"/>
      <c r="VK540" s="358"/>
      <c r="VL540" s="358"/>
      <c r="VM540" s="358"/>
      <c r="VN540" s="358"/>
      <c r="VO540" s="358"/>
      <c r="VP540" s="358"/>
      <c r="VQ540" s="358"/>
      <c r="VR540" s="358"/>
      <c r="VS540" s="358"/>
      <c r="VT540" s="358"/>
      <c r="VU540" s="358"/>
      <c r="VV540" s="358"/>
      <c r="VW540" s="358"/>
      <c r="VX540" s="358"/>
      <c r="VY540" s="358"/>
      <c r="VZ540" s="358"/>
      <c r="WA540" s="358"/>
      <c r="WB540" s="358"/>
      <c r="WC540" s="358"/>
      <c r="WD540" s="358"/>
      <c r="WE540" s="358"/>
      <c r="WF540" s="358"/>
      <c r="WG540" s="358"/>
      <c r="WH540" s="358"/>
    </row>
    <row r="541" spans="1:606" s="357" customFormat="1" ht="33" customHeight="1">
      <c r="A541" s="359"/>
      <c r="B541" s="235"/>
      <c r="C541" s="468"/>
      <c r="D541" s="180"/>
      <c r="E541" s="453"/>
      <c r="F541" s="473"/>
      <c r="G541" s="473"/>
      <c r="H541" s="473"/>
      <c r="I541" s="603" t="s">
        <v>0</v>
      </c>
      <c r="J541" s="603" t="s">
        <v>500</v>
      </c>
      <c r="K541" s="608" t="s">
        <v>1132</v>
      </c>
      <c r="L541" s="603" t="s">
        <v>5</v>
      </c>
      <c r="M541" s="604">
        <v>20000</v>
      </c>
      <c r="N541" s="604">
        <v>20000</v>
      </c>
      <c r="O541" s="604"/>
      <c r="P541" s="605"/>
      <c r="Q541" s="606"/>
      <c r="R541" s="606"/>
      <c r="S541" s="364">
        <v>3</v>
      </c>
      <c r="BF541" s="358"/>
      <c r="BG541" s="358"/>
      <c r="BH541" s="358"/>
      <c r="BI541" s="358"/>
      <c r="BJ541" s="358"/>
      <c r="BK541" s="358"/>
      <c r="BL541" s="358"/>
      <c r="BM541" s="358"/>
      <c r="BN541" s="358"/>
      <c r="BO541" s="358"/>
      <c r="BP541" s="358"/>
      <c r="BQ541" s="358"/>
      <c r="BR541" s="358"/>
      <c r="BS541" s="358"/>
      <c r="BT541" s="358"/>
      <c r="BU541" s="358"/>
      <c r="BV541" s="358"/>
      <c r="BW541" s="358"/>
      <c r="BX541" s="358"/>
      <c r="BY541" s="358"/>
      <c r="BZ541" s="358"/>
      <c r="CA541" s="358"/>
      <c r="CB541" s="358"/>
      <c r="CC541" s="358"/>
      <c r="CD541" s="358"/>
      <c r="CE541" s="358"/>
      <c r="CF541" s="358"/>
      <c r="CG541" s="358"/>
      <c r="CH541" s="358"/>
      <c r="CI541" s="358"/>
      <c r="CJ541" s="358"/>
      <c r="CK541" s="358"/>
      <c r="CL541" s="358"/>
      <c r="CM541" s="358"/>
      <c r="CN541" s="358"/>
      <c r="CO541" s="358"/>
      <c r="CP541" s="358"/>
      <c r="CQ541" s="358"/>
      <c r="CR541" s="358"/>
      <c r="CS541" s="358"/>
      <c r="CT541" s="358"/>
      <c r="CU541" s="358"/>
      <c r="CV541" s="358"/>
      <c r="CW541" s="358"/>
      <c r="CX541" s="358"/>
      <c r="CY541" s="358"/>
      <c r="CZ541" s="358"/>
      <c r="DA541" s="358"/>
      <c r="DB541" s="358"/>
      <c r="DC541" s="358"/>
      <c r="DD541" s="358"/>
      <c r="DE541" s="358"/>
      <c r="DF541" s="358"/>
      <c r="DG541" s="358"/>
      <c r="DH541" s="358"/>
      <c r="DI541" s="358"/>
      <c r="DJ541" s="358"/>
      <c r="DK541" s="358"/>
      <c r="DL541" s="358"/>
      <c r="DM541" s="358"/>
      <c r="DN541" s="358"/>
      <c r="DO541" s="358"/>
      <c r="DP541" s="358"/>
      <c r="DQ541" s="358"/>
      <c r="DR541" s="358"/>
      <c r="DS541" s="358"/>
      <c r="DT541" s="358"/>
      <c r="DU541" s="358"/>
      <c r="DV541" s="358"/>
      <c r="DW541" s="358"/>
      <c r="DX541" s="358"/>
      <c r="DY541" s="358"/>
      <c r="DZ541" s="358"/>
      <c r="EA541" s="358"/>
      <c r="EB541" s="358"/>
      <c r="EC541" s="358"/>
      <c r="ED541" s="358"/>
      <c r="EE541" s="358"/>
      <c r="EF541" s="358"/>
      <c r="EG541" s="358"/>
      <c r="EH541" s="358"/>
      <c r="EI541" s="358"/>
      <c r="EJ541" s="358"/>
      <c r="EK541" s="358"/>
      <c r="EL541" s="358"/>
      <c r="EM541" s="358"/>
      <c r="EN541" s="358"/>
      <c r="EO541" s="358"/>
      <c r="EP541" s="358"/>
      <c r="EQ541" s="358"/>
      <c r="ER541" s="358"/>
      <c r="ES541" s="358"/>
      <c r="ET541" s="358"/>
      <c r="EU541" s="358"/>
      <c r="EV541" s="358"/>
      <c r="EW541" s="358"/>
      <c r="EX541" s="358"/>
      <c r="EY541" s="358"/>
      <c r="EZ541" s="358"/>
      <c r="FA541" s="358"/>
      <c r="FB541" s="358"/>
      <c r="FC541" s="358"/>
      <c r="FD541" s="358"/>
      <c r="FE541" s="358"/>
      <c r="FF541" s="358"/>
      <c r="FG541" s="358"/>
      <c r="FH541" s="358"/>
      <c r="FI541" s="358"/>
      <c r="FJ541" s="358"/>
      <c r="FK541" s="358"/>
      <c r="FL541" s="358"/>
      <c r="FM541" s="358"/>
      <c r="FN541" s="358"/>
      <c r="FO541" s="358"/>
      <c r="FP541" s="358"/>
      <c r="FQ541" s="358"/>
      <c r="FR541" s="358"/>
      <c r="FS541" s="358"/>
      <c r="FT541" s="358"/>
      <c r="FU541" s="358"/>
      <c r="FV541" s="358"/>
      <c r="FW541" s="358"/>
      <c r="FX541" s="358"/>
      <c r="FY541" s="358"/>
      <c r="FZ541" s="358"/>
      <c r="GA541" s="358"/>
      <c r="GB541" s="358"/>
      <c r="GC541" s="358"/>
      <c r="GD541" s="358"/>
      <c r="GE541" s="358"/>
      <c r="GF541" s="358"/>
      <c r="GG541" s="358"/>
      <c r="GH541" s="358"/>
      <c r="GI541" s="358"/>
      <c r="GJ541" s="358"/>
      <c r="GK541" s="358"/>
      <c r="GL541" s="358"/>
      <c r="GM541" s="358"/>
      <c r="GN541" s="358"/>
      <c r="GO541" s="358"/>
      <c r="GP541" s="358"/>
      <c r="GQ541" s="358"/>
      <c r="GR541" s="358"/>
      <c r="GS541" s="358"/>
      <c r="GT541" s="358"/>
      <c r="GU541" s="358"/>
      <c r="GV541" s="358"/>
      <c r="GW541" s="358"/>
      <c r="GX541" s="358"/>
      <c r="GY541" s="358"/>
      <c r="GZ541" s="358"/>
      <c r="HA541" s="358"/>
      <c r="HB541" s="358"/>
      <c r="HC541" s="358"/>
      <c r="HD541" s="358"/>
      <c r="HE541" s="358"/>
      <c r="HF541" s="358"/>
      <c r="HG541" s="358"/>
      <c r="HH541" s="358"/>
      <c r="HI541" s="358"/>
      <c r="HJ541" s="358"/>
      <c r="HK541" s="358"/>
      <c r="HL541" s="358"/>
      <c r="HM541" s="358"/>
      <c r="HN541" s="358"/>
      <c r="HO541" s="358"/>
      <c r="HP541" s="358"/>
      <c r="HQ541" s="358"/>
      <c r="HR541" s="358"/>
      <c r="HS541" s="358"/>
      <c r="HT541" s="358"/>
      <c r="HU541" s="358"/>
      <c r="HV541" s="358"/>
      <c r="HW541" s="358"/>
      <c r="HX541" s="358"/>
      <c r="HY541" s="358"/>
      <c r="HZ541" s="358"/>
      <c r="IA541" s="358"/>
      <c r="IB541" s="358"/>
      <c r="IC541" s="358"/>
      <c r="ID541" s="358"/>
      <c r="IE541" s="358"/>
      <c r="IF541" s="358"/>
      <c r="IG541" s="358"/>
      <c r="IH541" s="358"/>
      <c r="II541" s="358"/>
      <c r="IJ541" s="358"/>
      <c r="IK541" s="358"/>
      <c r="IL541" s="358"/>
      <c r="IM541" s="358"/>
      <c r="IN541" s="358"/>
      <c r="IO541" s="358"/>
      <c r="IP541" s="358"/>
      <c r="IQ541" s="358"/>
      <c r="IR541" s="358"/>
      <c r="IS541" s="358"/>
      <c r="IT541" s="358"/>
      <c r="IU541" s="358"/>
      <c r="IV541" s="358"/>
      <c r="IW541" s="358"/>
      <c r="IX541" s="358"/>
      <c r="IY541" s="358"/>
      <c r="IZ541" s="358"/>
      <c r="JA541" s="358"/>
      <c r="JB541" s="358"/>
      <c r="JC541" s="358"/>
      <c r="JD541" s="358"/>
      <c r="JE541" s="358"/>
      <c r="JF541" s="358"/>
      <c r="JG541" s="358"/>
      <c r="JH541" s="358"/>
      <c r="JI541" s="358"/>
      <c r="JJ541" s="358"/>
      <c r="JK541" s="358"/>
      <c r="JL541" s="358"/>
      <c r="JM541" s="358"/>
      <c r="JN541" s="358"/>
      <c r="JO541" s="358"/>
      <c r="JP541" s="358"/>
      <c r="JQ541" s="358"/>
      <c r="JR541" s="358"/>
      <c r="JS541" s="358"/>
      <c r="JT541" s="358"/>
      <c r="JU541" s="358"/>
      <c r="JV541" s="358"/>
      <c r="JW541" s="358"/>
      <c r="JX541" s="358"/>
      <c r="JY541" s="358"/>
      <c r="JZ541" s="358"/>
      <c r="KA541" s="358"/>
      <c r="KB541" s="358"/>
      <c r="KC541" s="358"/>
      <c r="KD541" s="358"/>
      <c r="KE541" s="358"/>
      <c r="KF541" s="358"/>
      <c r="KG541" s="358"/>
      <c r="KH541" s="358"/>
      <c r="KI541" s="358"/>
      <c r="KJ541" s="358"/>
      <c r="KK541" s="358"/>
      <c r="KL541" s="358"/>
      <c r="KM541" s="358"/>
      <c r="KN541" s="358"/>
      <c r="KO541" s="358"/>
      <c r="KP541" s="358"/>
      <c r="KQ541" s="358"/>
      <c r="KR541" s="358"/>
      <c r="KS541" s="358"/>
      <c r="KT541" s="358"/>
      <c r="KU541" s="358"/>
      <c r="KV541" s="358"/>
      <c r="KW541" s="358"/>
      <c r="KX541" s="358"/>
      <c r="KY541" s="358"/>
      <c r="KZ541" s="358"/>
      <c r="LA541" s="358"/>
      <c r="LB541" s="358"/>
      <c r="LC541" s="358"/>
      <c r="LD541" s="358"/>
      <c r="LE541" s="358"/>
      <c r="LF541" s="358"/>
      <c r="LG541" s="358"/>
      <c r="LH541" s="358"/>
      <c r="LI541" s="358"/>
      <c r="LJ541" s="358"/>
      <c r="LK541" s="358"/>
      <c r="LL541" s="358"/>
      <c r="LM541" s="358"/>
      <c r="LN541" s="358"/>
      <c r="LO541" s="358"/>
      <c r="LP541" s="358"/>
      <c r="LQ541" s="358"/>
      <c r="LR541" s="358"/>
      <c r="LS541" s="358"/>
      <c r="LT541" s="358"/>
      <c r="LU541" s="358"/>
      <c r="LV541" s="358"/>
      <c r="LW541" s="358"/>
      <c r="LX541" s="358"/>
      <c r="LY541" s="358"/>
      <c r="LZ541" s="358"/>
      <c r="MA541" s="358"/>
      <c r="MB541" s="358"/>
      <c r="MC541" s="358"/>
      <c r="MD541" s="358"/>
      <c r="ME541" s="358"/>
      <c r="MF541" s="358"/>
      <c r="MG541" s="358"/>
      <c r="MH541" s="358"/>
      <c r="MI541" s="358"/>
      <c r="MJ541" s="358"/>
      <c r="MK541" s="358"/>
      <c r="ML541" s="358"/>
      <c r="MM541" s="358"/>
      <c r="MN541" s="358"/>
      <c r="MO541" s="358"/>
      <c r="MP541" s="358"/>
      <c r="MQ541" s="358"/>
      <c r="MR541" s="358"/>
      <c r="MS541" s="358"/>
      <c r="MT541" s="358"/>
      <c r="MU541" s="358"/>
      <c r="MV541" s="358"/>
      <c r="MW541" s="358"/>
      <c r="MX541" s="358"/>
      <c r="MY541" s="358"/>
      <c r="MZ541" s="358"/>
      <c r="NA541" s="358"/>
      <c r="NB541" s="358"/>
      <c r="NC541" s="358"/>
      <c r="ND541" s="358"/>
      <c r="NE541" s="358"/>
      <c r="NF541" s="358"/>
      <c r="NG541" s="358"/>
      <c r="NH541" s="358"/>
      <c r="NI541" s="358"/>
      <c r="NJ541" s="358"/>
      <c r="NK541" s="358"/>
      <c r="NL541" s="358"/>
      <c r="NM541" s="358"/>
      <c r="NN541" s="358"/>
      <c r="NO541" s="358"/>
      <c r="NP541" s="358"/>
      <c r="NQ541" s="358"/>
      <c r="NR541" s="358"/>
      <c r="NS541" s="358"/>
      <c r="NT541" s="358"/>
      <c r="NU541" s="358"/>
      <c r="NV541" s="358"/>
      <c r="NW541" s="358"/>
      <c r="NX541" s="358"/>
      <c r="NY541" s="358"/>
      <c r="NZ541" s="358"/>
      <c r="OA541" s="358"/>
      <c r="OB541" s="358"/>
      <c r="OC541" s="358"/>
      <c r="OD541" s="358"/>
      <c r="OE541" s="358"/>
      <c r="OF541" s="358"/>
      <c r="OG541" s="358"/>
      <c r="OH541" s="358"/>
      <c r="OI541" s="358"/>
      <c r="OJ541" s="358"/>
      <c r="OK541" s="358"/>
      <c r="OL541" s="358"/>
      <c r="OM541" s="358"/>
      <c r="ON541" s="358"/>
      <c r="OO541" s="358"/>
      <c r="OP541" s="358"/>
      <c r="OQ541" s="358"/>
      <c r="OR541" s="358"/>
      <c r="OS541" s="358"/>
      <c r="OT541" s="358"/>
      <c r="OU541" s="358"/>
      <c r="OV541" s="358"/>
      <c r="OW541" s="358"/>
      <c r="OX541" s="358"/>
      <c r="OY541" s="358"/>
      <c r="OZ541" s="358"/>
      <c r="PA541" s="358"/>
      <c r="PB541" s="358"/>
      <c r="PC541" s="358"/>
      <c r="PD541" s="358"/>
      <c r="PE541" s="358"/>
      <c r="PF541" s="358"/>
      <c r="PG541" s="358"/>
      <c r="PH541" s="358"/>
      <c r="PI541" s="358"/>
      <c r="PJ541" s="358"/>
      <c r="PK541" s="358"/>
      <c r="PL541" s="358"/>
      <c r="PM541" s="358"/>
      <c r="PN541" s="358"/>
      <c r="PO541" s="358"/>
      <c r="PP541" s="358"/>
      <c r="PQ541" s="358"/>
      <c r="PR541" s="358"/>
      <c r="PS541" s="358"/>
      <c r="PT541" s="358"/>
      <c r="PU541" s="358"/>
      <c r="PV541" s="358"/>
      <c r="PW541" s="358"/>
      <c r="PX541" s="358"/>
      <c r="PY541" s="358"/>
      <c r="PZ541" s="358"/>
      <c r="QA541" s="358"/>
      <c r="QB541" s="358"/>
      <c r="QC541" s="358"/>
      <c r="QD541" s="358"/>
      <c r="QE541" s="358"/>
      <c r="QF541" s="358"/>
      <c r="QG541" s="358"/>
      <c r="QH541" s="358"/>
      <c r="QI541" s="358"/>
      <c r="QJ541" s="358"/>
      <c r="QK541" s="358"/>
      <c r="QL541" s="358"/>
      <c r="QM541" s="358"/>
      <c r="QN541" s="358"/>
      <c r="QO541" s="358"/>
      <c r="QP541" s="358"/>
      <c r="QQ541" s="358"/>
      <c r="QR541" s="358"/>
      <c r="QS541" s="358"/>
      <c r="QT541" s="358"/>
      <c r="QU541" s="358"/>
      <c r="QV541" s="358"/>
      <c r="QW541" s="358"/>
      <c r="QX541" s="358"/>
      <c r="QY541" s="358"/>
      <c r="QZ541" s="358"/>
      <c r="RA541" s="358"/>
      <c r="RB541" s="358"/>
      <c r="RC541" s="358"/>
      <c r="RD541" s="358"/>
      <c r="RE541" s="358"/>
      <c r="RF541" s="358"/>
      <c r="RG541" s="358"/>
      <c r="RH541" s="358"/>
      <c r="RI541" s="358"/>
      <c r="RJ541" s="358"/>
      <c r="RK541" s="358"/>
      <c r="RL541" s="358"/>
      <c r="RM541" s="358"/>
      <c r="RN541" s="358"/>
      <c r="RO541" s="358"/>
      <c r="RP541" s="358"/>
      <c r="RQ541" s="358"/>
      <c r="RR541" s="358"/>
      <c r="RS541" s="358"/>
      <c r="RT541" s="358"/>
      <c r="RU541" s="358"/>
      <c r="RV541" s="358"/>
      <c r="RW541" s="358"/>
      <c r="RX541" s="358"/>
      <c r="RY541" s="358"/>
      <c r="RZ541" s="358"/>
      <c r="SA541" s="358"/>
      <c r="SB541" s="358"/>
      <c r="SC541" s="358"/>
      <c r="SD541" s="358"/>
      <c r="SE541" s="358"/>
      <c r="SF541" s="358"/>
      <c r="SG541" s="358"/>
      <c r="SH541" s="358"/>
      <c r="SI541" s="358"/>
      <c r="SJ541" s="358"/>
      <c r="SK541" s="358"/>
      <c r="SL541" s="358"/>
      <c r="SM541" s="358"/>
      <c r="SN541" s="358"/>
      <c r="SO541" s="358"/>
      <c r="SP541" s="358"/>
      <c r="SQ541" s="358"/>
      <c r="SR541" s="358"/>
      <c r="SS541" s="358"/>
      <c r="ST541" s="358"/>
      <c r="SU541" s="358"/>
      <c r="SV541" s="358"/>
      <c r="SW541" s="358"/>
      <c r="SX541" s="358"/>
      <c r="SY541" s="358"/>
      <c r="SZ541" s="358"/>
      <c r="TA541" s="358"/>
      <c r="TB541" s="358"/>
      <c r="TC541" s="358"/>
      <c r="TD541" s="358"/>
      <c r="TE541" s="358"/>
      <c r="TF541" s="358"/>
      <c r="TG541" s="358"/>
      <c r="TH541" s="358"/>
      <c r="TI541" s="358"/>
      <c r="TJ541" s="358"/>
      <c r="TK541" s="358"/>
      <c r="TL541" s="358"/>
      <c r="TM541" s="358"/>
      <c r="TN541" s="358"/>
      <c r="TO541" s="358"/>
      <c r="TP541" s="358"/>
      <c r="TQ541" s="358"/>
      <c r="TR541" s="358"/>
      <c r="TS541" s="358"/>
      <c r="TT541" s="358"/>
      <c r="TU541" s="358"/>
      <c r="TV541" s="358"/>
      <c r="TW541" s="358"/>
      <c r="TX541" s="358"/>
      <c r="TY541" s="358"/>
      <c r="TZ541" s="358"/>
      <c r="UA541" s="358"/>
      <c r="UB541" s="358"/>
      <c r="UC541" s="358"/>
      <c r="UD541" s="358"/>
      <c r="UE541" s="358"/>
      <c r="UF541" s="358"/>
      <c r="UG541" s="358"/>
      <c r="UH541" s="358"/>
      <c r="UI541" s="358"/>
      <c r="UJ541" s="358"/>
      <c r="UK541" s="358"/>
      <c r="UL541" s="358"/>
      <c r="UM541" s="358"/>
      <c r="UN541" s="358"/>
      <c r="UO541" s="358"/>
      <c r="UP541" s="358"/>
      <c r="UQ541" s="358"/>
      <c r="UR541" s="358"/>
      <c r="US541" s="358"/>
      <c r="UT541" s="358"/>
      <c r="UU541" s="358"/>
      <c r="UV541" s="358"/>
      <c r="UW541" s="358"/>
      <c r="UX541" s="358"/>
      <c r="UY541" s="358"/>
      <c r="UZ541" s="358"/>
      <c r="VA541" s="358"/>
      <c r="VB541" s="358"/>
      <c r="VC541" s="358"/>
      <c r="VD541" s="358"/>
      <c r="VE541" s="358"/>
      <c r="VF541" s="358"/>
      <c r="VG541" s="358"/>
      <c r="VH541" s="358"/>
      <c r="VI541" s="358"/>
      <c r="VJ541" s="358"/>
      <c r="VK541" s="358"/>
      <c r="VL541" s="358"/>
      <c r="VM541" s="358"/>
      <c r="VN541" s="358"/>
      <c r="VO541" s="358"/>
      <c r="VP541" s="358"/>
      <c r="VQ541" s="358"/>
      <c r="VR541" s="358"/>
      <c r="VS541" s="358"/>
      <c r="VT541" s="358"/>
      <c r="VU541" s="358"/>
      <c r="VV541" s="358"/>
      <c r="VW541" s="358"/>
      <c r="VX541" s="358"/>
      <c r="VY541" s="358"/>
      <c r="VZ541" s="358"/>
      <c r="WA541" s="358"/>
      <c r="WB541" s="358"/>
      <c r="WC541" s="358"/>
      <c r="WD541" s="358"/>
      <c r="WE541" s="358"/>
      <c r="WF541" s="358"/>
      <c r="WG541" s="358"/>
      <c r="WH541" s="358"/>
    </row>
    <row r="542" spans="1:606" s="357" customFormat="1" ht="61.5" customHeight="1">
      <c r="A542" s="359"/>
      <c r="B542" s="233" t="s">
        <v>1133</v>
      </c>
      <c r="C542" s="469" t="s">
        <v>1134</v>
      </c>
      <c r="D542" s="180"/>
      <c r="E542" s="453"/>
      <c r="F542" s="473"/>
      <c r="G542" s="473"/>
      <c r="H542" s="473"/>
      <c r="I542" s="603" t="s">
        <v>0</v>
      </c>
      <c r="J542" s="603" t="s">
        <v>16</v>
      </c>
      <c r="K542" s="608" t="s">
        <v>1135</v>
      </c>
      <c r="L542" s="603" t="s">
        <v>5</v>
      </c>
      <c r="M542" s="604"/>
      <c r="N542" s="604"/>
      <c r="O542" s="604">
        <v>35000</v>
      </c>
      <c r="P542" s="605">
        <v>35000</v>
      </c>
      <c r="Q542" s="606">
        <v>35000</v>
      </c>
      <c r="R542" s="606">
        <v>35000</v>
      </c>
      <c r="S542" s="364">
        <v>3</v>
      </c>
      <c r="BF542" s="358"/>
      <c r="BG542" s="358"/>
      <c r="BH542" s="358"/>
      <c r="BI542" s="358"/>
      <c r="BJ542" s="358"/>
      <c r="BK542" s="358"/>
      <c r="BL542" s="358"/>
      <c r="BM542" s="358"/>
      <c r="BN542" s="358"/>
      <c r="BO542" s="358"/>
      <c r="BP542" s="358"/>
      <c r="BQ542" s="358"/>
      <c r="BR542" s="358"/>
      <c r="BS542" s="358"/>
      <c r="BT542" s="358"/>
      <c r="BU542" s="358"/>
      <c r="BV542" s="358"/>
      <c r="BW542" s="358"/>
      <c r="BX542" s="358"/>
      <c r="BY542" s="358"/>
      <c r="BZ542" s="358"/>
      <c r="CA542" s="358"/>
      <c r="CB542" s="358"/>
      <c r="CC542" s="358"/>
      <c r="CD542" s="358"/>
      <c r="CE542" s="358"/>
      <c r="CF542" s="358"/>
      <c r="CG542" s="358"/>
      <c r="CH542" s="358"/>
      <c r="CI542" s="358"/>
      <c r="CJ542" s="358"/>
      <c r="CK542" s="358"/>
      <c r="CL542" s="358"/>
      <c r="CM542" s="358"/>
      <c r="CN542" s="358"/>
      <c r="CO542" s="358"/>
      <c r="CP542" s="358"/>
      <c r="CQ542" s="358"/>
      <c r="CR542" s="358"/>
      <c r="CS542" s="358"/>
      <c r="CT542" s="358"/>
      <c r="CU542" s="358"/>
      <c r="CV542" s="358"/>
      <c r="CW542" s="358"/>
      <c r="CX542" s="358"/>
      <c r="CY542" s="358"/>
      <c r="CZ542" s="358"/>
      <c r="DA542" s="358"/>
      <c r="DB542" s="358"/>
      <c r="DC542" s="358"/>
      <c r="DD542" s="358"/>
      <c r="DE542" s="358"/>
      <c r="DF542" s="358"/>
      <c r="DG542" s="358"/>
      <c r="DH542" s="358"/>
      <c r="DI542" s="358"/>
      <c r="DJ542" s="358"/>
      <c r="DK542" s="358"/>
      <c r="DL542" s="358"/>
      <c r="DM542" s="358"/>
      <c r="DN542" s="358"/>
      <c r="DO542" s="358"/>
      <c r="DP542" s="358"/>
      <c r="DQ542" s="358"/>
      <c r="DR542" s="358"/>
      <c r="DS542" s="358"/>
      <c r="DT542" s="358"/>
      <c r="DU542" s="358"/>
      <c r="DV542" s="358"/>
      <c r="DW542" s="358"/>
      <c r="DX542" s="358"/>
      <c r="DY542" s="358"/>
      <c r="DZ542" s="358"/>
      <c r="EA542" s="358"/>
      <c r="EB542" s="358"/>
      <c r="EC542" s="358"/>
      <c r="ED542" s="358"/>
      <c r="EE542" s="358"/>
      <c r="EF542" s="358"/>
      <c r="EG542" s="358"/>
      <c r="EH542" s="358"/>
      <c r="EI542" s="358"/>
      <c r="EJ542" s="358"/>
      <c r="EK542" s="358"/>
      <c r="EL542" s="358"/>
      <c r="EM542" s="358"/>
      <c r="EN542" s="358"/>
      <c r="EO542" s="358"/>
      <c r="EP542" s="358"/>
      <c r="EQ542" s="358"/>
      <c r="ER542" s="358"/>
      <c r="ES542" s="358"/>
      <c r="ET542" s="358"/>
      <c r="EU542" s="358"/>
      <c r="EV542" s="358"/>
      <c r="EW542" s="358"/>
      <c r="EX542" s="358"/>
      <c r="EY542" s="358"/>
      <c r="EZ542" s="358"/>
      <c r="FA542" s="358"/>
      <c r="FB542" s="358"/>
      <c r="FC542" s="358"/>
      <c r="FD542" s="358"/>
      <c r="FE542" s="358"/>
      <c r="FF542" s="358"/>
      <c r="FG542" s="358"/>
      <c r="FH542" s="358"/>
      <c r="FI542" s="358"/>
      <c r="FJ542" s="358"/>
      <c r="FK542" s="358"/>
      <c r="FL542" s="358"/>
      <c r="FM542" s="358"/>
      <c r="FN542" s="358"/>
      <c r="FO542" s="358"/>
      <c r="FP542" s="358"/>
      <c r="FQ542" s="358"/>
      <c r="FR542" s="358"/>
      <c r="FS542" s="358"/>
      <c r="FT542" s="358"/>
      <c r="FU542" s="358"/>
      <c r="FV542" s="358"/>
      <c r="FW542" s="358"/>
      <c r="FX542" s="358"/>
      <c r="FY542" s="358"/>
      <c r="FZ542" s="358"/>
      <c r="GA542" s="358"/>
      <c r="GB542" s="358"/>
      <c r="GC542" s="358"/>
      <c r="GD542" s="358"/>
      <c r="GE542" s="358"/>
      <c r="GF542" s="358"/>
      <c r="GG542" s="358"/>
      <c r="GH542" s="358"/>
      <c r="GI542" s="358"/>
      <c r="GJ542" s="358"/>
      <c r="GK542" s="358"/>
      <c r="GL542" s="358"/>
      <c r="GM542" s="358"/>
      <c r="GN542" s="358"/>
      <c r="GO542" s="358"/>
      <c r="GP542" s="358"/>
      <c r="GQ542" s="358"/>
      <c r="GR542" s="358"/>
      <c r="GS542" s="358"/>
      <c r="GT542" s="358"/>
      <c r="GU542" s="358"/>
      <c r="GV542" s="358"/>
      <c r="GW542" s="358"/>
      <c r="GX542" s="358"/>
      <c r="GY542" s="358"/>
      <c r="GZ542" s="358"/>
      <c r="HA542" s="358"/>
      <c r="HB542" s="358"/>
      <c r="HC542" s="358"/>
      <c r="HD542" s="358"/>
      <c r="HE542" s="358"/>
      <c r="HF542" s="358"/>
      <c r="HG542" s="358"/>
      <c r="HH542" s="358"/>
      <c r="HI542" s="358"/>
      <c r="HJ542" s="358"/>
      <c r="HK542" s="358"/>
      <c r="HL542" s="358"/>
      <c r="HM542" s="358"/>
      <c r="HN542" s="358"/>
      <c r="HO542" s="358"/>
      <c r="HP542" s="358"/>
      <c r="HQ542" s="358"/>
      <c r="HR542" s="358"/>
      <c r="HS542" s="358"/>
      <c r="HT542" s="358"/>
      <c r="HU542" s="358"/>
      <c r="HV542" s="358"/>
      <c r="HW542" s="358"/>
      <c r="HX542" s="358"/>
      <c r="HY542" s="358"/>
      <c r="HZ542" s="358"/>
      <c r="IA542" s="358"/>
      <c r="IB542" s="358"/>
      <c r="IC542" s="358"/>
      <c r="ID542" s="358"/>
      <c r="IE542" s="358"/>
      <c r="IF542" s="358"/>
      <c r="IG542" s="358"/>
      <c r="IH542" s="358"/>
      <c r="II542" s="358"/>
      <c r="IJ542" s="358"/>
      <c r="IK542" s="358"/>
      <c r="IL542" s="358"/>
      <c r="IM542" s="358"/>
      <c r="IN542" s="358"/>
      <c r="IO542" s="358"/>
      <c r="IP542" s="358"/>
      <c r="IQ542" s="358"/>
      <c r="IR542" s="358"/>
      <c r="IS542" s="358"/>
      <c r="IT542" s="358"/>
      <c r="IU542" s="358"/>
      <c r="IV542" s="358"/>
      <c r="IW542" s="358"/>
      <c r="IX542" s="358"/>
      <c r="IY542" s="358"/>
      <c r="IZ542" s="358"/>
      <c r="JA542" s="358"/>
      <c r="JB542" s="358"/>
      <c r="JC542" s="358"/>
      <c r="JD542" s="358"/>
      <c r="JE542" s="358"/>
      <c r="JF542" s="358"/>
      <c r="JG542" s="358"/>
      <c r="JH542" s="358"/>
      <c r="JI542" s="358"/>
      <c r="JJ542" s="358"/>
      <c r="JK542" s="358"/>
      <c r="JL542" s="358"/>
      <c r="JM542" s="358"/>
      <c r="JN542" s="358"/>
      <c r="JO542" s="358"/>
      <c r="JP542" s="358"/>
      <c r="JQ542" s="358"/>
      <c r="JR542" s="358"/>
      <c r="JS542" s="358"/>
      <c r="JT542" s="358"/>
      <c r="JU542" s="358"/>
      <c r="JV542" s="358"/>
      <c r="JW542" s="358"/>
      <c r="JX542" s="358"/>
      <c r="JY542" s="358"/>
      <c r="JZ542" s="358"/>
      <c r="KA542" s="358"/>
      <c r="KB542" s="358"/>
      <c r="KC542" s="358"/>
      <c r="KD542" s="358"/>
      <c r="KE542" s="358"/>
      <c r="KF542" s="358"/>
      <c r="KG542" s="358"/>
      <c r="KH542" s="358"/>
      <c r="KI542" s="358"/>
      <c r="KJ542" s="358"/>
      <c r="KK542" s="358"/>
      <c r="KL542" s="358"/>
      <c r="KM542" s="358"/>
      <c r="KN542" s="358"/>
      <c r="KO542" s="358"/>
      <c r="KP542" s="358"/>
      <c r="KQ542" s="358"/>
      <c r="KR542" s="358"/>
      <c r="KS542" s="358"/>
      <c r="KT542" s="358"/>
      <c r="KU542" s="358"/>
      <c r="KV542" s="358"/>
      <c r="KW542" s="358"/>
      <c r="KX542" s="358"/>
      <c r="KY542" s="358"/>
      <c r="KZ542" s="358"/>
      <c r="LA542" s="358"/>
      <c r="LB542" s="358"/>
      <c r="LC542" s="358"/>
      <c r="LD542" s="358"/>
      <c r="LE542" s="358"/>
      <c r="LF542" s="358"/>
      <c r="LG542" s="358"/>
      <c r="LH542" s="358"/>
      <c r="LI542" s="358"/>
      <c r="LJ542" s="358"/>
      <c r="LK542" s="358"/>
      <c r="LL542" s="358"/>
      <c r="LM542" s="358"/>
      <c r="LN542" s="358"/>
      <c r="LO542" s="358"/>
      <c r="LP542" s="358"/>
      <c r="LQ542" s="358"/>
      <c r="LR542" s="358"/>
      <c r="LS542" s="358"/>
      <c r="LT542" s="358"/>
      <c r="LU542" s="358"/>
      <c r="LV542" s="358"/>
      <c r="LW542" s="358"/>
      <c r="LX542" s="358"/>
      <c r="LY542" s="358"/>
      <c r="LZ542" s="358"/>
      <c r="MA542" s="358"/>
      <c r="MB542" s="358"/>
      <c r="MC542" s="358"/>
      <c r="MD542" s="358"/>
      <c r="ME542" s="358"/>
      <c r="MF542" s="358"/>
      <c r="MG542" s="358"/>
      <c r="MH542" s="358"/>
      <c r="MI542" s="358"/>
      <c r="MJ542" s="358"/>
      <c r="MK542" s="358"/>
      <c r="ML542" s="358"/>
      <c r="MM542" s="358"/>
      <c r="MN542" s="358"/>
      <c r="MO542" s="358"/>
      <c r="MP542" s="358"/>
      <c r="MQ542" s="358"/>
      <c r="MR542" s="358"/>
      <c r="MS542" s="358"/>
      <c r="MT542" s="358"/>
      <c r="MU542" s="358"/>
      <c r="MV542" s="358"/>
      <c r="MW542" s="358"/>
      <c r="MX542" s="358"/>
      <c r="MY542" s="358"/>
      <c r="MZ542" s="358"/>
      <c r="NA542" s="358"/>
      <c r="NB542" s="358"/>
      <c r="NC542" s="358"/>
      <c r="ND542" s="358"/>
      <c r="NE542" s="358"/>
      <c r="NF542" s="358"/>
      <c r="NG542" s="358"/>
      <c r="NH542" s="358"/>
      <c r="NI542" s="358"/>
      <c r="NJ542" s="358"/>
      <c r="NK542" s="358"/>
      <c r="NL542" s="358"/>
      <c r="NM542" s="358"/>
      <c r="NN542" s="358"/>
      <c r="NO542" s="358"/>
      <c r="NP542" s="358"/>
      <c r="NQ542" s="358"/>
      <c r="NR542" s="358"/>
      <c r="NS542" s="358"/>
      <c r="NT542" s="358"/>
      <c r="NU542" s="358"/>
      <c r="NV542" s="358"/>
      <c r="NW542" s="358"/>
      <c r="NX542" s="358"/>
      <c r="NY542" s="358"/>
      <c r="NZ542" s="358"/>
      <c r="OA542" s="358"/>
      <c r="OB542" s="358"/>
      <c r="OC542" s="358"/>
      <c r="OD542" s="358"/>
      <c r="OE542" s="358"/>
      <c r="OF542" s="358"/>
      <c r="OG542" s="358"/>
      <c r="OH542" s="358"/>
      <c r="OI542" s="358"/>
      <c r="OJ542" s="358"/>
      <c r="OK542" s="358"/>
      <c r="OL542" s="358"/>
      <c r="OM542" s="358"/>
      <c r="ON542" s="358"/>
      <c r="OO542" s="358"/>
      <c r="OP542" s="358"/>
      <c r="OQ542" s="358"/>
      <c r="OR542" s="358"/>
      <c r="OS542" s="358"/>
      <c r="OT542" s="358"/>
      <c r="OU542" s="358"/>
      <c r="OV542" s="358"/>
      <c r="OW542" s="358"/>
      <c r="OX542" s="358"/>
      <c r="OY542" s="358"/>
      <c r="OZ542" s="358"/>
      <c r="PA542" s="358"/>
      <c r="PB542" s="358"/>
      <c r="PC542" s="358"/>
      <c r="PD542" s="358"/>
      <c r="PE542" s="358"/>
      <c r="PF542" s="358"/>
      <c r="PG542" s="358"/>
      <c r="PH542" s="358"/>
      <c r="PI542" s="358"/>
      <c r="PJ542" s="358"/>
      <c r="PK542" s="358"/>
      <c r="PL542" s="358"/>
      <c r="PM542" s="358"/>
      <c r="PN542" s="358"/>
      <c r="PO542" s="358"/>
      <c r="PP542" s="358"/>
      <c r="PQ542" s="358"/>
      <c r="PR542" s="358"/>
      <c r="PS542" s="358"/>
      <c r="PT542" s="358"/>
      <c r="PU542" s="358"/>
      <c r="PV542" s="358"/>
      <c r="PW542" s="358"/>
      <c r="PX542" s="358"/>
      <c r="PY542" s="358"/>
      <c r="PZ542" s="358"/>
      <c r="QA542" s="358"/>
      <c r="QB542" s="358"/>
      <c r="QC542" s="358"/>
      <c r="QD542" s="358"/>
      <c r="QE542" s="358"/>
      <c r="QF542" s="358"/>
      <c r="QG542" s="358"/>
      <c r="QH542" s="358"/>
      <c r="QI542" s="358"/>
      <c r="QJ542" s="358"/>
      <c r="QK542" s="358"/>
      <c r="QL542" s="358"/>
      <c r="QM542" s="358"/>
      <c r="QN542" s="358"/>
      <c r="QO542" s="358"/>
      <c r="QP542" s="358"/>
      <c r="QQ542" s="358"/>
      <c r="QR542" s="358"/>
      <c r="QS542" s="358"/>
      <c r="QT542" s="358"/>
      <c r="QU542" s="358"/>
      <c r="QV542" s="358"/>
      <c r="QW542" s="358"/>
      <c r="QX542" s="358"/>
      <c r="QY542" s="358"/>
      <c r="QZ542" s="358"/>
      <c r="RA542" s="358"/>
      <c r="RB542" s="358"/>
      <c r="RC542" s="358"/>
      <c r="RD542" s="358"/>
      <c r="RE542" s="358"/>
      <c r="RF542" s="358"/>
      <c r="RG542" s="358"/>
      <c r="RH542" s="358"/>
      <c r="RI542" s="358"/>
      <c r="RJ542" s="358"/>
      <c r="RK542" s="358"/>
      <c r="RL542" s="358"/>
      <c r="RM542" s="358"/>
      <c r="RN542" s="358"/>
      <c r="RO542" s="358"/>
      <c r="RP542" s="358"/>
      <c r="RQ542" s="358"/>
      <c r="RR542" s="358"/>
      <c r="RS542" s="358"/>
      <c r="RT542" s="358"/>
      <c r="RU542" s="358"/>
      <c r="RV542" s="358"/>
      <c r="RW542" s="358"/>
      <c r="RX542" s="358"/>
      <c r="RY542" s="358"/>
      <c r="RZ542" s="358"/>
      <c r="SA542" s="358"/>
      <c r="SB542" s="358"/>
      <c r="SC542" s="358"/>
      <c r="SD542" s="358"/>
      <c r="SE542" s="358"/>
      <c r="SF542" s="358"/>
      <c r="SG542" s="358"/>
      <c r="SH542" s="358"/>
      <c r="SI542" s="358"/>
      <c r="SJ542" s="358"/>
      <c r="SK542" s="358"/>
      <c r="SL542" s="358"/>
      <c r="SM542" s="358"/>
      <c r="SN542" s="358"/>
      <c r="SO542" s="358"/>
      <c r="SP542" s="358"/>
      <c r="SQ542" s="358"/>
      <c r="SR542" s="358"/>
      <c r="SS542" s="358"/>
      <c r="ST542" s="358"/>
      <c r="SU542" s="358"/>
      <c r="SV542" s="358"/>
      <c r="SW542" s="358"/>
      <c r="SX542" s="358"/>
      <c r="SY542" s="358"/>
      <c r="SZ542" s="358"/>
      <c r="TA542" s="358"/>
      <c r="TB542" s="358"/>
      <c r="TC542" s="358"/>
      <c r="TD542" s="358"/>
      <c r="TE542" s="358"/>
      <c r="TF542" s="358"/>
      <c r="TG542" s="358"/>
      <c r="TH542" s="358"/>
      <c r="TI542" s="358"/>
      <c r="TJ542" s="358"/>
      <c r="TK542" s="358"/>
      <c r="TL542" s="358"/>
      <c r="TM542" s="358"/>
      <c r="TN542" s="358"/>
      <c r="TO542" s="358"/>
      <c r="TP542" s="358"/>
      <c r="TQ542" s="358"/>
      <c r="TR542" s="358"/>
      <c r="TS542" s="358"/>
      <c r="TT542" s="358"/>
      <c r="TU542" s="358"/>
      <c r="TV542" s="358"/>
      <c r="TW542" s="358"/>
      <c r="TX542" s="358"/>
      <c r="TY542" s="358"/>
      <c r="TZ542" s="358"/>
      <c r="UA542" s="358"/>
      <c r="UB542" s="358"/>
      <c r="UC542" s="358"/>
      <c r="UD542" s="358"/>
      <c r="UE542" s="358"/>
      <c r="UF542" s="358"/>
      <c r="UG542" s="358"/>
      <c r="UH542" s="358"/>
      <c r="UI542" s="358"/>
      <c r="UJ542" s="358"/>
      <c r="UK542" s="358"/>
      <c r="UL542" s="358"/>
      <c r="UM542" s="358"/>
      <c r="UN542" s="358"/>
      <c r="UO542" s="358"/>
      <c r="UP542" s="358"/>
      <c r="UQ542" s="358"/>
      <c r="UR542" s="358"/>
      <c r="US542" s="358"/>
      <c r="UT542" s="358"/>
      <c r="UU542" s="358"/>
      <c r="UV542" s="358"/>
      <c r="UW542" s="358"/>
      <c r="UX542" s="358"/>
      <c r="UY542" s="358"/>
      <c r="UZ542" s="358"/>
      <c r="VA542" s="358"/>
      <c r="VB542" s="358"/>
      <c r="VC542" s="358"/>
      <c r="VD542" s="358"/>
      <c r="VE542" s="358"/>
      <c r="VF542" s="358"/>
      <c r="VG542" s="358"/>
      <c r="VH542" s="358"/>
      <c r="VI542" s="358"/>
      <c r="VJ542" s="358"/>
      <c r="VK542" s="358"/>
      <c r="VL542" s="358"/>
      <c r="VM542" s="358"/>
      <c r="VN542" s="358"/>
      <c r="VO542" s="358"/>
      <c r="VP542" s="358"/>
      <c r="VQ542" s="358"/>
      <c r="VR542" s="358"/>
      <c r="VS542" s="358"/>
      <c r="VT542" s="358"/>
      <c r="VU542" s="358"/>
      <c r="VV542" s="358"/>
      <c r="VW542" s="358"/>
      <c r="VX542" s="358"/>
      <c r="VY542" s="358"/>
      <c r="VZ542" s="358"/>
      <c r="WA542" s="358"/>
      <c r="WB542" s="358"/>
      <c r="WC542" s="358"/>
      <c r="WD542" s="358"/>
      <c r="WE542" s="358"/>
      <c r="WF542" s="358"/>
      <c r="WG542" s="358"/>
      <c r="WH542" s="358"/>
    </row>
    <row r="543" spans="1:606" s="357" customFormat="1" ht="102" customHeight="1">
      <c r="A543" s="359"/>
      <c r="B543" s="235"/>
      <c r="C543" s="468"/>
      <c r="D543" s="181"/>
      <c r="E543" s="225"/>
      <c r="F543" s="474"/>
      <c r="G543" s="474"/>
      <c r="H543" s="474"/>
      <c r="I543" s="603" t="s">
        <v>0</v>
      </c>
      <c r="J543" s="603" t="s">
        <v>500</v>
      </c>
      <c r="K543" s="608" t="s">
        <v>1135</v>
      </c>
      <c r="L543" s="603" t="s">
        <v>5</v>
      </c>
      <c r="M543" s="604">
        <v>35000</v>
      </c>
      <c r="N543" s="604">
        <v>35000</v>
      </c>
      <c r="O543" s="604"/>
      <c r="P543" s="605"/>
      <c r="Q543" s="606"/>
      <c r="R543" s="606"/>
      <c r="S543" s="364">
        <v>3</v>
      </c>
      <c r="BF543" s="358"/>
      <c r="BG543" s="358"/>
      <c r="BH543" s="358"/>
      <c r="BI543" s="358"/>
      <c r="BJ543" s="358"/>
      <c r="BK543" s="358"/>
      <c r="BL543" s="358"/>
      <c r="BM543" s="358"/>
      <c r="BN543" s="358"/>
      <c r="BO543" s="358"/>
      <c r="BP543" s="358"/>
      <c r="BQ543" s="358"/>
      <c r="BR543" s="358"/>
      <c r="BS543" s="358"/>
      <c r="BT543" s="358"/>
      <c r="BU543" s="358"/>
      <c r="BV543" s="358"/>
      <c r="BW543" s="358"/>
      <c r="BX543" s="358"/>
      <c r="BY543" s="358"/>
      <c r="BZ543" s="358"/>
      <c r="CA543" s="358"/>
      <c r="CB543" s="358"/>
      <c r="CC543" s="358"/>
      <c r="CD543" s="358"/>
      <c r="CE543" s="358"/>
      <c r="CF543" s="358"/>
      <c r="CG543" s="358"/>
      <c r="CH543" s="358"/>
      <c r="CI543" s="358"/>
      <c r="CJ543" s="358"/>
      <c r="CK543" s="358"/>
      <c r="CL543" s="358"/>
      <c r="CM543" s="358"/>
      <c r="CN543" s="358"/>
      <c r="CO543" s="358"/>
      <c r="CP543" s="358"/>
      <c r="CQ543" s="358"/>
      <c r="CR543" s="358"/>
      <c r="CS543" s="358"/>
      <c r="CT543" s="358"/>
      <c r="CU543" s="358"/>
      <c r="CV543" s="358"/>
      <c r="CW543" s="358"/>
      <c r="CX543" s="358"/>
      <c r="CY543" s="358"/>
      <c r="CZ543" s="358"/>
      <c r="DA543" s="358"/>
      <c r="DB543" s="358"/>
      <c r="DC543" s="358"/>
      <c r="DD543" s="358"/>
      <c r="DE543" s="358"/>
      <c r="DF543" s="358"/>
      <c r="DG543" s="358"/>
      <c r="DH543" s="358"/>
      <c r="DI543" s="358"/>
      <c r="DJ543" s="358"/>
      <c r="DK543" s="358"/>
      <c r="DL543" s="358"/>
      <c r="DM543" s="358"/>
      <c r="DN543" s="358"/>
      <c r="DO543" s="358"/>
      <c r="DP543" s="358"/>
      <c r="DQ543" s="358"/>
      <c r="DR543" s="358"/>
      <c r="DS543" s="358"/>
      <c r="DT543" s="358"/>
      <c r="DU543" s="358"/>
      <c r="DV543" s="358"/>
      <c r="DW543" s="358"/>
      <c r="DX543" s="358"/>
      <c r="DY543" s="358"/>
      <c r="DZ543" s="358"/>
      <c r="EA543" s="358"/>
      <c r="EB543" s="358"/>
      <c r="EC543" s="358"/>
      <c r="ED543" s="358"/>
      <c r="EE543" s="358"/>
      <c r="EF543" s="358"/>
      <c r="EG543" s="358"/>
      <c r="EH543" s="358"/>
      <c r="EI543" s="358"/>
      <c r="EJ543" s="358"/>
      <c r="EK543" s="358"/>
      <c r="EL543" s="358"/>
      <c r="EM543" s="358"/>
      <c r="EN543" s="358"/>
      <c r="EO543" s="358"/>
      <c r="EP543" s="358"/>
      <c r="EQ543" s="358"/>
      <c r="ER543" s="358"/>
      <c r="ES543" s="358"/>
      <c r="ET543" s="358"/>
      <c r="EU543" s="358"/>
      <c r="EV543" s="358"/>
      <c r="EW543" s="358"/>
      <c r="EX543" s="358"/>
      <c r="EY543" s="358"/>
      <c r="EZ543" s="358"/>
      <c r="FA543" s="358"/>
      <c r="FB543" s="358"/>
      <c r="FC543" s="358"/>
      <c r="FD543" s="358"/>
      <c r="FE543" s="358"/>
      <c r="FF543" s="358"/>
      <c r="FG543" s="358"/>
      <c r="FH543" s="358"/>
      <c r="FI543" s="358"/>
      <c r="FJ543" s="358"/>
      <c r="FK543" s="358"/>
      <c r="FL543" s="358"/>
      <c r="FM543" s="358"/>
      <c r="FN543" s="358"/>
      <c r="FO543" s="358"/>
      <c r="FP543" s="358"/>
      <c r="FQ543" s="358"/>
      <c r="FR543" s="358"/>
      <c r="FS543" s="358"/>
      <c r="FT543" s="358"/>
      <c r="FU543" s="358"/>
      <c r="FV543" s="358"/>
      <c r="FW543" s="358"/>
      <c r="FX543" s="358"/>
      <c r="FY543" s="358"/>
      <c r="FZ543" s="358"/>
      <c r="GA543" s="358"/>
      <c r="GB543" s="358"/>
      <c r="GC543" s="358"/>
      <c r="GD543" s="358"/>
      <c r="GE543" s="358"/>
      <c r="GF543" s="358"/>
      <c r="GG543" s="358"/>
      <c r="GH543" s="358"/>
      <c r="GI543" s="358"/>
      <c r="GJ543" s="358"/>
      <c r="GK543" s="358"/>
      <c r="GL543" s="358"/>
      <c r="GM543" s="358"/>
      <c r="GN543" s="358"/>
      <c r="GO543" s="358"/>
      <c r="GP543" s="358"/>
      <c r="GQ543" s="358"/>
      <c r="GR543" s="358"/>
      <c r="GS543" s="358"/>
      <c r="GT543" s="358"/>
      <c r="GU543" s="358"/>
      <c r="GV543" s="358"/>
      <c r="GW543" s="358"/>
      <c r="GX543" s="358"/>
      <c r="GY543" s="358"/>
      <c r="GZ543" s="358"/>
      <c r="HA543" s="358"/>
      <c r="HB543" s="358"/>
      <c r="HC543" s="358"/>
      <c r="HD543" s="358"/>
      <c r="HE543" s="358"/>
      <c r="HF543" s="358"/>
      <c r="HG543" s="358"/>
      <c r="HH543" s="358"/>
      <c r="HI543" s="358"/>
      <c r="HJ543" s="358"/>
      <c r="HK543" s="358"/>
      <c r="HL543" s="358"/>
      <c r="HM543" s="358"/>
      <c r="HN543" s="358"/>
      <c r="HO543" s="358"/>
      <c r="HP543" s="358"/>
      <c r="HQ543" s="358"/>
      <c r="HR543" s="358"/>
      <c r="HS543" s="358"/>
      <c r="HT543" s="358"/>
      <c r="HU543" s="358"/>
      <c r="HV543" s="358"/>
      <c r="HW543" s="358"/>
      <c r="HX543" s="358"/>
      <c r="HY543" s="358"/>
      <c r="HZ543" s="358"/>
      <c r="IA543" s="358"/>
      <c r="IB543" s="358"/>
      <c r="IC543" s="358"/>
      <c r="ID543" s="358"/>
      <c r="IE543" s="358"/>
      <c r="IF543" s="358"/>
      <c r="IG543" s="358"/>
      <c r="IH543" s="358"/>
      <c r="II543" s="358"/>
      <c r="IJ543" s="358"/>
      <c r="IK543" s="358"/>
      <c r="IL543" s="358"/>
      <c r="IM543" s="358"/>
      <c r="IN543" s="358"/>
      <c r="IO543" s="358"/>
      <c r="IP543" s="358"/>
      <c r="IQ543" s="358"/>
      <c r="IR543" s="358"/>
      <c r="IS543" s="358"/>
      <c r="IT543" s="358"/>
      <c r="IU543" s="358"/>
      <c r="IV543" s="358"/>
      <c r="IW543" s="358"/>
      <c r="IX543" s="358"/>
      <c r="IY543" s="358"/>
      <c r="IZ543" s="358"/>
      <c r="JA543" s="358"/>
      <c r="JB543" s="358"/>
      <c r="JC543" s="358"/>
      <c r="JD543" s="358"/>
      <c r="JE543" s="358"/>
      <c r="JF543" s="358"/>
      <c r="JG543" s="358"/>
      <c r="JH543" s="358"/>
      <c r="JI543" s="358"/>
      <c r="JJ543" s="358"/>
      <c r="JK543" s="358"/>
      <c r="JL543" s="358"/>
      <c r="JM543" s="358"/>
      <c r="JN543" s="358"/>
      <c r="JO543" s="358"/>
      <c r="JP543" s="358"/>
      <c r="JQ543" s="358"/>
      <c r="JR543" s="358"/>
      <c r="JS543" s="358"/>
      <c r="JT543" s="358"/>
      <c r="JU543" s="358"/>
      <c r="JV543" s="358"/>
      <c r="JW543" s="358"/>
      <c r="JX543" s="358"/>
      <c r="JY543" s="358"/>
      <c r="JZ543" s="358"/>
      <c r="KA543" s="358"/>
      <c r="KB543" s="358"/>
      <c r="KC543" s="358"/>
      <c r="KD543" s="358"/>
      <c r="KE543" s="358"/>
      <c r="KF543" s="358"/>
      <c r="KG543" s="358"/>
      <c r="KH543" s="358"/>
      <c r="KI543" s="358"/>
      <c r="KJ543" s="358"/>
      <c r="KK543" s="358"/>
      <c r="KL543" s="358"/>
      <c r="KM543" s="358"/>
      <c r="KN543" s="358"/>
      <c r="KO543" s="358"/>
      <c r="KP543" s="358"/>
      <c r="KQ543" s="358"/>
      <c r="KR543" s="358"/>
      <c r="KS543" s="358"/>
      <c r="KT543" s="358"/>
      <c r="KU543" s="358"/>
      <c r="KV543" s="358"/>
      <c r="KW543" s="358"/>
      <c r="KX543" s="358"/>
      <c r="KY543" s="358"/>
      <c r="KZ543" s="358"/>
      <c r="LA543" s="358"/>
      <c r="LB543" s="358"/>
      <c r="LC543" s="358"/>
      <c r="LD543" s="358"/>
      <c r="LE543" s="358"/>
      <c r="LF543" s="358"/>
      <c r="LG543" s="358"/>
      <c r="LH543" s="358"/>
      <c r="LI543" s="358"/>
      <c r="LJ543" s="358"/>
      <c r="LK543" s="358"/>
      <c r="LL543" s="358"/>
      <c r="LM543" s="358"/>
      <c r="LN543" s="358"/>
      <c r="LO543" s="358"/>
      <c r="LP543" s="358"/>
      <c r="LQ543" s="358"/>
      <c r="LR543" s="358"/>
      <c r="LS543" s="358"/>
      <c r="LT543" s="358"/>
      <c r="LU543" s="358"/>
      <c r="LV543" s="358"/>
      <c r="LW543" s="358"/>
      <c r="LX543" s="358"/>
      <c r="LY543" s="358"/>
      <c r="LZ543" s="358"/>
      <c r="MA543" s="358"/>
      <c r="MB543" s="358"/>
      <c r="MC543" s="358"/>
      <c r="MD543" s="358"/>
      <c r="ME543" s="358"/>
      <c r="MF543" s="358"/>
      <c r="MG543" s="358"/>
      <c r="MH543" s="358"/>
      <c r="MI543" s="358"/>
      <c r="MJ543" s="358"/>
      <c r="MK543" s="358"/>
      <c r="ML543" s="358"/>
      <c r="MM543" s="358"/>
      <c r="MN543" s="358"/>
      <c r="MO543" s="358"/>
      <c r="MP543" s="358"/>
      <c r="MQ543" s="358"/>
      <c r="MR543" s="358"/>
      <c r="MS543" s="358"/>
      <c r="MT543" s="358"/>
      <c r="MU543" s="358"/>
      <c r="MV543" s="358"/>
      <c r="MW543" s="358"/>
      <c r="MX543" s="358"/>
      <c r="MY543" s="358"/>
      <c r="MZ543" s="358"/>
      <c r="NA543" s="358"/>
      <c r="NB543" s="358"/>
      <c r="NC543" s="358"/>
      <c r="ND543" s="358"/>
      <c r="NE543" s="358"/>
      <c r="NF543" s="358"/>
      <c r="NG543" s="358"/>
      <c r="NH543" s="358"/>
      <c r="NI543" s="358"/>
      <c r="NJ543" s="358"/>
      <c r="NK543" s="358"/>
      <c r="NL543" s="358"/>
      <c r="NM543" s="358"/>
      <c r="NN543" s="358"/>
      <c r="NO543" s="358"/>
      <c r="NP543" s="358"/>
      <c r="NQ543" s="358"/>
      <c r="NR543" s="358"/>
      <c r="NS543" s="358"/>
      <c r="NT543" s="358"/>
      <c r="NU543" s="358"/>
      <c r="NV543" s="358"/>
      <c r="NW543" s="358"/>
      <c r="NX543" s="358"/>
      <c r="NY543" s="358"/>
      <c r="NZ543" s="358"/>
      <c r="OA543" s="358"/>
      <c r="OB543" s="358"/>
      <c r="OC543" s="358"/>
      <c r="OD543" s="358"/>
      <c r="OE543" s="358"/>
      <c r="OF543" s="358"/>
      <c r="OG543" s="358"/>
      <c r="OH543" s="358"/>
      <c r="OI543" s="358"/>
      <c r="OJ543" s="358"/>
      <c r="OK543" s="358"/>
      <c r="OL543" s="358"/>
      <c r="OM543" s="358"/>
      <c r="ON543" s="358"/>
      <c r="OO543" s="358"/>
      <c r="OP543" s="358"/>
      <c r="OQ543" s="358"/>
      <c r="OR543" s="358"/>
      <c r="OS543" s="358"/>
      <c r="OT543" s="358"/>
      <c r="OU543" s="358"/>
      <c r="OV543" s="358"/>
      <c r="OW543" s="358"/>
      <c r="OX543" s="358"/>
      <c r="OY543" s="358"/>
      <c r="OZ543" s="358"/>
      <c r="PA543" s="358"/>
      <c r="PB543" s="358"/>
      <c r="PC543" s="358"/>
      <c r="PD543" s="358"/>
      <c r="PE543" s="358"/>
      <c r="PF543" s="358"/>
      <c r="PG543" s="358"/>
      <c r="PH543" s="358"/>
      <c r="PI543" s="358"/>
      <c r="PJ543" s="358"/>
      <c r="PK543" s="358"/>
      <c r="PL543" s="358"/>
      <c r="PM543" s="358"/>
      <c r="PN543" s="358"/>
      <c r="PO543" s="358"/>
      <c r="PP543" s="358"/>
      <c r="PQ543" s="358"/>
      <c r="PR543" s="358"/>
      <c r="PS543" s="358"/>
      <c r="PT543" s="358"/>
      <c r="PU543" s="358"/>
      <c r="PV543" s="358"/>
      <c r="PW543" s="358"/>
      <c r="PX543" s="358"/>
      <c r="PY543" s="358"/>
      <c r="PZ543" s="358"/>
      <c r="QA543" s="358"/>
      <c r="QB543" s="358"/>
      <c r="QC543" s="358"/>
      <c r="QD543" s="358"/>
      <c r="QE543" s="358"/>
      <c r="QF543" s="358"/>
      <c r="QG543" s="358"/>
      <c r="QH543" s="358"/>
      <c r="QI543" s="358"/>
      <c r="QJ543" s="358"/>
      <c r="QK543" s="358"/>
      <c r="QL543" s="358"/>
      <c r="QM543" s="358"/>
      <c r="QN543" s="358"/>
      <c r="QO543" s="358"/>
      <c r="QP543" s="358"/>
      <c r="QQ543" s="358"/>
      <c r="QR543" s="358"/>
      <c r="QS543" s="358"/>
      <c r="QT543" s="358"/>
      <c r="QU543" s="358"/>
      <c r="QV543" s="358"/>
      <c r="QW543" s="358"/>
      <c r="QX543" s="358"/>
      <c r="QY543" s="358"/>
      <c r="QZ543" s="358"/>
      <c r="RA543" s="358"/>
      <c r="RB543" s="358"/>
      <c r="RC543" s="358"/>
      <c r="RD543" s="358"/>
      <c r="RE543" s="358"/>
      <c r="RF543" s="358"/>
      <c r="RG543" s="358"/>
      <c r="RH543" s="358"/>
      <c r="RI543" s="358"/>
      <c r="RJ543" s="358"/>
      <c r="RK543" s="358"/>
      <c r="RL543" s="358"/>
      <c r="RM543" s="358"/>
      <c r="RN543" s="358"/>
      <c r="RO543" s="358"/>
      <c r="RP543" s="358"/>
      <c r="RQ543" s="358"/>
      <c r="RR543" s="358"/>
      <c r="RS543" s="358"/>
      <c r="RT543" s="358"/>
      <c r="RU543" s="358"/>
      <c r="RV543" s="358"/>
      <c r="RW543" s="358"/>
      <c r="RX543" s="358"/>
      <c r="RY543" s="358"/>
      <c r="RZ543" s="358"/>
      <c r="SA543" s="358"/>
      <c r="SB543" s="358"/>
      <c r="SC543" s="358"/>
      <c r="SD543" s="358"/>
      <c r="SE543" s="358"/>
      <c r="SF543" s="358"/>
      <c r="SG543" s="358"/>
      <c r="SH543" s="358"/>
      <c r="SI543" s="358"/>
      <c r="SJ543" s="358"/>
      <c r="SK543" s="358"/>
      <c r="SL543" s="358"/>
      <c r="SM543" s="358"/>
      <c r="SN543" s="358"/>
      <c r="SO543" s="358"/>
      <c r="SP543" s="358"/>
      <c r="SQ543" s="358"/>
      <c r="SR543" s="358"/>
      <c r="SS543" s="358"/>
      <c r="ST543" s="358"/>
      <c r="SU543" s="358"/>
      <c r="SV543" s="358"/>
      <c r="SW543" s="358"/>
      <c r="SX543" s="358"/>
      <c r="SY543" s="358"/>
      <c r="SZ543" s="358"/>
      <c r="TA543" s="358"/>
      <c r="TB543" s="358"/>
      <c r="TC543" s="358"/>
      <c r="TD543" s="358"/>
      <c r="TE543" s="358"/>
      <c r="TF543" s="358"/>
      <c r="TG543" s="358"/>
      <c r="TH543" s="358"/>
      <c r="TI543" s="358"/>
      <c r="TJ543" s="358"/>
      <c r="TK543" s="358"/>
      <c r="TL543" s="358"/>
      <c r="TM543" s="358"/>
      <c r="TN543" s="358"/>
      <c r="TO543" s="358"/>
      <c r="TP543" s="358"/>
      <c r="TQ543" s="358"/>
      <c r="TR543" s="358"/>
      <c r="TS543" s="358"/>
      <c r="TT543" s="358"/>
      <c r="TU543" s="358"/>
      <c r="TV543" s="358"/>
      <c r="TW543" s="358"/>
      <c r="TX543" s="358"/>
      <c r="TY543" s="358"/>
      <c r="TZ543" s="358"/>
      <c r="UA543" s="358"/>
      <c r="UB543" s="358"/>
      <c r="UC543" s="358"/>
      <c r="UD543" s="358"/>
      <c r="UE543" s="358"/>
      <c r="UF543" s="358"/>
      <c r="UG543" s="358"/>
      <c r="UH543" s="358"/>
      <c r="UI543" s="358"/>
      <c r="UJ543" s="358"/>
      <c r="UK543" s="358"/>
      <c r="UL543" s="358"/>
      <c r="UM543" s="358"/>
      <c r="UN543" s="358"/>
      <c r="UO543" s="358"/>
      <c r="UP543" s="358"/>
      <c r="UQ543" s="358"/>
      <c r="UR543" s="358"/>
      <c r="US543" s="358"/>
      <c r="UT543" s="358"/>
      <c r="UU543" s="358"/>
      <c r="UV543" s="358"/>
      <c r="UW543" s="358"/>
      <c r="UX543" s="358"/>
      <c r="UY543" s="358"/>
      <c r="UZ543" s="358"/>
      <c r="VA543" s="358"/>
      <c r="VB543" s="358"/>
      <c r="VC543" s="358"/>
      <c r="VD543" s="358"/>
      <c r="VE543" s="358"/>
      <c r="VF543" s="358"/>
      <c r="VG543" s="358"/>
      <c r="VH543" s="358"/>
      <c r="VI543" s="358"/>
      <c r="VJ543" s="358"/>
      <c r="VK543" s="358"/>
      <c r="VL543" s="358"/>
      <c r="VM543" s="358"/>
      <c r="VN543" s="358"/>
      <c r="VO543" s="358"/>
      <c r="VP543" s="358"/>
      <c r="VQ543" s="358"/>
      <c r="VR543" s="358"/>
      <c r="VS543" s="358"/>
      <c r="VT543" s="358"/>
      <c r="VU543" s="358"/>
      <c r="VV543" s="358"/>
      <c r="VW543" s="358"/>
      <c r="VX543" s="358"/>
      <c r="VY543" s="358"/>
      <c r="VZ543" s="358"/>
      <c r="WA543" s="358"/>
      <c r="WB543" s="358"/>
      <c r="WC543" s="358"/>
      <c r="WD543" s="358"/>
      <c r="WE543" s="358"/>
      <c r="WF543" s="358"/>
      <c r="WG543" s="358"/>
      <c r="WH543" s="358"/>
    </row>
    <row r="544" spans="1:606" s="357" customFormat="1" ht="56.25" customHeight="1">
      <c r="A544" s="359"/>
      <c r="B544" s="233" t="s">
        <v>1136</v>
      </c>
      <c r="C544" s="467" t="s">
        <v>1137</v>
      </c>
      <c r="D544" s="471" t="s">
        <v>1138</v>
      </c>
      <c r="E544" s="224" t="s">
        <v>907</v>
      </c>
      <c r="F544" s="475" t="s">
        <v>113</v>
      </c>
      <c r="G544" s="894">
        <v>43831</v>
      </c>
      <c r="H544" s="475" t="s">
        <v>114</v>
      </c>
      <c r="I544" s="745" t="s">
        <v>0</v>
      </c>
      <c r="J544" s="603" t="s">
        <v>1128</v>
      </c>
      <c r="K544" s="608" t="s">
        <v>1139</v>
      </c>
      <c r="L544" s="603" t="s">
        <v>54</v>
      </c>
      <c r="M544" s="602">
        <f>M545+M546</f>
        <v>90000</v>
      </c>
      <c r="N544" s="602">
        <f t="shared" ref="N544:R544" si="77">N545+N546</f>
        <v>90000</v>
      </c>
      <c r="O544" s="602">
        <f t="shared" si="77"/>
        <v>90000</v>
      </c>
      <c r="P544" s="602">
        <f t="shared" si="77"/>
        <v>90000</v>
      </c>
      <c r="Q544" s="602">
        <f t="shared" si="77"/>
        <v>90000</v>
      </c>
      <c r="R544" s="602">
        <f t="shared" si="77"/>
        <v>90000</v>
      </c>
      <c r="S544" s="463"/>
      <c r="BF544" s="358"/>
      <c r="BG544" s="358"/>
      <c r="BH544" s="358"/>
      <c r="BI544" s="358"/>
      <c r="BJ544" s="358"/>
      <c r="BK544" s="358"/>
      <c r="BL544" s="358"/>
      <c r="BM544" s="358"/>
      <c r="BN544" s="358"/>
      <c r="BO544" s="358"/>
      <c r="BP544" s="358"/>
      <c r="BQ544" s="358"/>
      <c r="BR544" s="358"/>
      <c r="BS544" s="358"/>
      <c r="BT544" s="358"/>
      <c r="BU544" s="358"/>
      <c r="BV544" s="358"/>
      <c r="BW544" s="358"/>
      <c r="BX544" s="358"/>
      <c r="BY544" s="358"/>
      <c r="BZ544" s="358"/>
      <c r="CA544" s="358"/>
      <c r="CB544" s="358"/>
      <c r="CC544" s="358"/>
      <c r="CD544" s="358"/>
      <c r="CE544" s="358"/>
      <c r="CF544" s="358"/>
      <c r="CG544" s="358"/>
      <c r="CH544" s="358"/>
      <c r="CI544" s="358"/>
      <c r="CJ544" s="358"/>
      <c r="CK544" s="358"/>
      <c r="CL544" s="358"/>
      <c r="CM544" s="358"/>
      <c r="CN544" s="358"/>
      <c r="CO544" s="358"/>
      <c r="CP544" s="358"/>
      <c r="CQ544" s="358"/>
      <c r="CR544" s="358"/>
      <c r="CS544" s="358"/>
      <c r="CT544" s="358"/>
      <c r="CU544" s="358"/>
      <c r="CV544" s="358"/>
      <c r="CW544" s="358"/>
      <c r="CX544" s="358"/>
      <c r="CY544" s="358"/>
      <c r="CZ544" s="358"/>
      <c r="DA544" s="358"/>
      <c r="DB544" s="358"/>
      <c r="DC544" s="358"/>
      <c r="DD544" s="358"/>
      <c r="DE544" s="358"/>
      <c r="DF544" s="358"/>
      <c r="DG544" s="358"/>
      <c r="DH544" s="358"/>
      <c r="DI544" s="358"/>
      <c r="DJ544" s="358"/>
      <c r="DK544" s="358"/>
      <c r="DL544" s="358"/>
      <c r="DM544" s="358"/>
      <c r="DN544" s="358"/>
      <c r="DO544" s="358"/>
      <c r="DP544" s="358"/>
      <c r="DQ544" s="358"/>
      <c r="DR544" s="358"/>
      <c r="DS544" s="358"/>
      <c r="DT544" s="358"/>
      <c r="DU544" s="358"/>
      <c r="DV544" s="358"/>
      <c r="DW544" s="358"/>
      <c r="DX544" s="358"/>
      <c r="DY544" s="358"/>
      <c r="DZ544" s="358"/>
      <c r="EA544" s="358"/>
      <c r="EB544" s="358"/>
      <c r="EC544" s="358"/>
      <c r="ED544" s="358"/>
      <c r="EE544" s="358"/>
      <c r="EF544" s="358"/>
      <c r="EG544" s="358"/>
      <c r="EH544" s="358"/>
      <c r="EI544" s="358"/>
      <c r="EJ544" s="358"/>
      <c r="EK544" s="358"/>
      <c r="EL544" s="358"/>
      <c r="EM544" s="358"/>
      <c r="EN544" s="358"/>
      <c r="EO544" s="358"/>
      <c r="EP544" s="358"/>
      <c r="EQ544" s="358"/>
      <c r="ER544" s="358"/>
      <c r="ES544" s="358"/>
      <c r="ET544" s="358"/>
      <c r="EU544" s="358"/>
      <c r="EV544" s="358"/>
      <c r="EW544" s="358"/>
      <c r="EX544" s="358"/>
      <c r="EY544" s="358"/>
      <c r="EZ544" s="358"/>
      <c r="FA544" s="358"/>
      <c r="FB544" s="358"/>
      <c r="FC544" s="358"/>
      <c r="FD544" s="358"/>
      <c r="FE544" s="358"/>
      <c r="FF544" s="358"/>
      <c r="FG544" s="358"/>
      <c r="FH544" s="358"/>
      <c r="FI544" s="358"/>
      <c r="FJ544" s="358"/>
      <c r="FK544" s="358"/>
      <c r="FL544" s="358"/>
      <c r="FM544" s="358"/>
      <c r="FN544" s="358"/>
      <c r="FO544" s="358"/>
      <c r="FP544" s="358"/>
      <c r="FQ544" s="358"/>
      <c r="FR544" s="358"/>
      <c r="FS544" s="358"/>
      <c r="FT544" s="358"/>
      <c r="FU544" s="358"/>
      <c r="FV544" s="358"/>
      <c r="FW544" s="358"/>
      <c r="FX544" s="358"/>
      <c r="FY544" s="358"/>
      <c r="FZ544" s="358"/>
      <c r="GA544" s="358"/>
      <c r="GB544" s="358"/>
      <c r="GC544" s="358"/>
      <c r="GD544" s="358"/>
      <c r="GE544" s="358"/>
      <c r="GF544" s="358"/>
      <c r="GG544" s="358"/>
      <c r="GH544" s="358"/>
      <c r="GI544" s="358"/>
      <c r="GJ544" s="358"/>
      <c r="GK544" s="358"/>
      <c r="GL544" s="358"/>
      <c r="GM544" s="358"/>
      <c r="GN544" s="358"/>
      <c r="GO544" s="358"/>
      <c r="GP544" s="358"/>
      <c r="GQ544" s="358"/>
      <c r="GR544" s="358"/>
      <c r="GS544" s="358"/>
      <c r="GT544" s="358"/>
      <c r="GU544" s="358"/>
      <c r="GV544" s="358"/>
      <c r="GW544" s="358"/>
      <c r="GX544" s="358"/>
      <c r="GY544" s="358"/>
      <c r="GZ544" s="358"/>
      <c r="HA544" s="358"/>
      <c r="HB544" s="358"/>
      <c r="HC544" s="358"/>
      <c r="HD544" s="358"/>
      <c r="HE544" s="358"/>
      <c r="HF544" s="358"/>
      <c r="HG544" s="358"/>
      <c r="HH544" s="358"/>
      <c r="HI544" s="358"/>
      <c r="HJ544" s="358"/>
      <c r="HK544" s="358"/>
      <c r="HL544" s="358"/>
      <c r="HM544" s="358"/>
      <c r="HN544" s="358"/>
      <c r="HO544" s="358"/>
      <c r="HP544" s="358"/>
      <c r="HQ544" s="358"/>
      <c r="HR544" s="358"/>
      <c r="HS544" s="358"/>
      <c r="HT544" s="358"/>
      <c r="HU544" s="358"/>
      <c r="HV544" s="358"/>
      <c r="HW544" s="358"/>
      <c r="HX544" s="358"/>
      <c r="HY544" s="358"/>
      <c r="HZ544" s="358"/>
      <c r="IA544" s="358"/>
      <c r="IB544" s="358"/>
      <c r="IC544" s="358"/>
      <c r="ID544" s="358"/>
      <c r="IE544" s="358"/>
      <c r="IF544" s="358"/>
      <c r="IG544" s="358"/>
      <c r="IH544" s="358"/>
      <c r="II544" s="358"/>
      <c r="IJ544" s="358"/>
      <c r="IK544" s="358"/>
      <c r="IL544" s="358"/>
      <c r="IM544" s="358"/>
      <c r="IN544" s="358"/>
      <c r="IO544" s="358"/>
      <c r="IP544" s="358"/>
      <c r="IQ544" s="358"/>
      <c r="IR544" s="358"/>
      <c r="IS544" s="358"/>
      <c r="IT544" s="358"/>
      <c r="IU544" s="358"/>
      <c r="IV544" s="358"/>
      <c r="IW544" s="358"/>
      <c r="IX544" s="358"/>
      <c r="IY544" s="358"/>
      <c r="IZ544" s="358"/>
      <c r="JA544" s="358"/>
      <c r="JB544" s="358"/>
      <c r="JC544" s="358"/>
      <c r="JD544" s="358"/>
      <c r="JE544" s="358"/>
      <c r="JF544" s="358"/>
      <c r="JG544" s="358"/>
      <c r="JH544" s="358"/>
      <c r="JI544" s="358"/>
      <c r="JJ544" s="358"/>
      <c r="JK544" s="358"/>
      <c r="JL544" s="358"/>
      <c r="JM544" s="358"/>
      <c r="JN544" s="358"/>
      <c r="JO544" s="358"/>
      <c r="JP544" s="358"/>
      <c r="JQ544" s="358"/>
      <c r="JR544" s="358"/>
      <c r="JS544" s="358"/>
      <c r="JT544" s="358"/>
      <c r="JU544" s="358"/>
      <c r="JV544" s="358"/>
      <c r="JW544" s="358"/>
      <c r="JX544" s="358"/>
      <c r="JY544" s="358"/>
      <c r="JZ544" s="358"/>
      <c r="KA544" s="358"/>
      <c r="KB544" s="358"/>
      <c r="KC544" s="358"/>
      <c r="KD544" s="358"/>
      <c r="KE544" s="358"/>
      <c r="KF544" s="358"/>
      <c r="KG544" s="358"/>
      <c r="KH544" s="358"/>
      <c r="KI544" s="358"/>
      <c r="KJ544" s="358"/>
      <c r="KK544" s="358"/>
      <c r="KL544" s="358"/>
      <c r="KM544" s="358"/>
      <c r="KN544" s="358"/>
      <c r="KO544" s="358"/>
      <c r="KP544" s="358"/>
      <c r="KQ544" s="358"/>
      <c r="KR544" s="358"/>
      <c r="KS544" s="358"/>
      <c r="KT544" s="358"/>
      <c r="KU544" s="358"/>
      <c r="KV544" s="358"/>
      <c r="KW544" s="358"/>
      <c r="KX544" s="358"/>
      <c r="KY544" s="358"/>
      <c r="KZ544" s="358"/>
      <c r="LA544" s="358"/>
      <c r="LB544" s="358"/>
      <c r="LC544" s="358"/>
      <c r="LD544" s="358"/>
      <c r="LE544" s="358"/>
      <c r="LF544" s="358"/>
      <c r="LG544" s="358"/>
      <c r="LH544" s="358"/>
      <c r="LI544" s="358"/>
      <c r="LJ544" s="358"/>
      <c r="LK544" s="358"/>
      <c r="LL544" s="358"/>
      <c r="LM544" s="358"/>
      <c r="LN544" s="358"/>
      <c r="LO544" s="358"/>
      <c r="LP544" s="358"/>
      <c r="LQ544" s="358"/>
      <c r="LR544" s="358"/>
      <c r="LS544" s="358"/>
      <c r="LT544" s="358"/>
      <c r="LU544" s="358"/>
      <c r="LV544" s="358"/>
      <c r="LW544" s="358"/>
      <c r="LX544" s="358"/>
      <c r="LY544" s="358"/>
      <c r="LZ544" s="358"/>
      <c r="MA544" s="358"/>
      <c r="MB544" s="358"/>
      <c r="MC544" s="358"/>
      <c r="MD544" s="358"/>
      <c r="ME544" s="358"/>
      <c r="MF544" s="358"/>
      <c r="MG544" s="358"/>
      <c r="MH544" s="358"/>
      <c r="MI544" s="358"/>
      <c r="MJ544" s="358"/>
      <c r="MK544" s="358"/>
      <c r="ML544" s="358"/>
      <c r="MM544" s="358"/>
      <c r="MN544" s="358"/>
      <c r="MO544" s="358"/>
      <c r="MP544" s="358"/>
      <c r="MQ544" s="358"/>
      <c r="MR544" s="358"/>
      <c r="MS544" s="358"/>
      <c r="MT544" s="358"/>
      <c r="MU544" s="358"/>
      <c r="MV544" s="358"/>
      <c r="MW544" s="358"/>
      <c r="MX544" s="358"/>
      <c r="MY544" s="358"/>
      <c r="MZ544" s="358"/>
      <c r="NA544" s="358"/>
      <c r="NB544" s="358"/>
      <c r="NC544" s="358"/>
      <c r="ND544" s="358"/>
      <c r="NE544" s="358"/>
      <c r="NF544" s="358"/>
      <c r="NG544" s="358"/>
      <c r="NH544" s="358"/>
      <c r="NI544" s="358"/>
      <c r="NJ544" s="358"/>
      <c r="NK544" s="358"/>
      <c r="NL544" s="358"/>
      <c r="NM544" s="358"/>
      <c r="NN544" s="358"/>
      <c r="NO544" s="358"/>
      <c r="NP544" s="358"/>
      <c r="NQ544" s="358"/>
      <c r="NR544" s="358"/>
      <c r="NS544" s="358"/>
      <c r="NT544" s="358"/>
      <c r="NU544" s="358"/>
      <c r="NV544" s="358"/>
      <c r="NW544" s="358"/>
      <c r="NX544" s="358"/>
      <c r="NY544" s="358"/>
      <c r="NZ544" s="358"/>
      <c r="OA544" s="358"/>
      <c r="OB544" s="358"/>
      <c r="OC544" s="358"/>
      <c r="OD544" s="358"/>
      <c r="OE544" s="358"/>
      <c r="OF544" s="358"/>
      <c r="OG544" s="358"/>
      <c r="OH544" s="358"/>
      <c r="OI544" s="358"/>
      <c r="OJ544" s="358"/>
      <c r="OK544" s="358"/>
      <c r="OL544" s="358"/>
      <c r="OM544" s="358"/>
      <c r="ON544" s="358"/>
      <c r="OO544" s="358"/>
      <c r="OP544" s="358"/>
      <c r="OQ544" s="358"/>
      <c r="OR544" s="358"/>
      <c r="OS544" s="358"/>
      <c r="OT544" s="358"/>
      <c r="OU544" s="358"/>
      <c r="OV544" s="358"/>
      <c r="OW544" s="358"/>
      <c r="OX544" s="358"/>
      <c r="OY544" s="358"/>
      <c r="OZ544" s="358"/>
      <c r="PA544" s="358"/>
      <c r="PB544" s="358"/>
      <c r="PC544" s="358"/>
      <c r="PD544" s="358"/>
      <c r="PE544" s="358"/>
      <c r="PF544" s="358"/>
      <c r="PG544" s="358"/>
      <c r="PH544" s="358"/>
      <c r="PI544" s="358"/>
      <c r="PJ544" s="358"/>
      <c r="PK544" s="358"/>
      <c r="PL544" s="358"/>
      <c r="PM544" s="358"/>
      <c r="PN544" s="358"/>
      <c r="PO544" s="358"/>
      <c r="PP544" s="358"/>
      <c r="PQ544" s="358"/>
      <c r="PR544" s="358"/>
      <c r="PS544" s="358"/>
      <c r="PT544" s="358"/>
      <c r="PU544" s="358"/>
      <c r="PV544" s="358"/>
      <c r="PW544" s="358"/>
      <c r="PX544" s="358"/>
      <c r="PY544" s="358"/>
      <c r="PZ544" s="358"/>
      <c r="QA544" s="358"/>
      <c r="QB544" s="358"/>
      <c r="QC544" s="358"/>
      <c r="QD544" s="358"/>
      <c r="QE544" s="358"/>
      <c r="QF544" s="358"/>
      <c r="QG544" s="358"/>
      <c r="QH544" s="358"/>
      <c r="QI544" s="358"/>
      <c r="QJ544" s="358"/>
      <c r="QK544" s="358"/>
      <c r="QL544" s="358"/>
      <c r="QM544" s="358"/>
      <c r="QN544" s="358"/>
      <c r="QO544" s="358"/>
      <c r="QP544" s="358"/>
      <c r="QQ544" s="358"/>
      <c r="QR544" s="358"/>
      <c r="QS544" s="358"/>
      <c r="QT544" s="358"/>
      <c r="QU544" s="358"/>
      <c r="QV544" s="358"/>
      <c r="QW544" s="358"/>
      <c r="QX544" s="358"/>
      <c r="QY544" s="358"/>
      <c r="QZ544" s="358"/>
      <c r="RA544" s="358"/>
      <c r="RB544" s="358"/>
      <c r="RC544" s="358"/>
      <c r="RD544" s="358"/>
      <c r="RE544" s="358"/>
      <c r="RF544" s="358"/>
      <c r="RG544" s="358"/>
      <c r="RH544" s="358"/>
      <c r="RI544" s="358"/>
      <c r="RJ544" s="358"/>
      <c r="RK544" s="358"/>
      <c r="RL544" s="358"/>
      <c r="RM544" s="358"/>
      <c r="RN544" s="358"/>
      <c r="RO544" s="358"/>
      <c r="RP544" s="358"/>
      <c r="RQ544" s="358"/>
      <c r="RR544" s="358"/>
      <c r="RS544" s="358"/>
      <c r="RT544" s="358"/>
      <c r="RU544" s="358"/>
      <c r="RV544" s="358"/>
      <c r="RW544" s="358"/>
      <c r="RX544" s="358"/>
      <c r="RY544" s="358"/>
      <c r="RZ544" s="358"/>
      <c r="SA544" s="358"/>
      <c r="SB544" s="358"/>
      <c r="SC544" s="358"/>
      <c r="SD544" s="358"/>
      <c r="SE544" s="358"/>
      <c r="SF544" s="358"/>
      <c r="SG544" s="358"/>
      <c r="SH544" s="358"/>
      <c r="SI544" s="358"/>
      <c r="SJ544" s="358"/>
      <c r="SK544" s="358"/>
      <c r="SL544" s="358"/>
      <c r="SM544" s="358"/>
      <c r="SN544" s="358"/>
      <c r="SO544" s="358"/>
      <c r="SP544" s="358"/>
      <c r="SQ544" s="358"/>
      <c r="SR544" s="358"/>
      <c r="SS544" s="358"/>
      <c r="ST544" s="358"/>
      <c r="SU544" s="358"/>
      <c r="SV544" s="358"/>
      <c r="SW544" s="358"/>
      <c r="SX544" s="358"/>
      <c r="SY544" s="358"/>
      <c r="SZ544" s="358"/>
      <c r="TA544" s="358"/>
      <c r="TB544" s="358"/>
      <c r="TC544" s="358"/>
      <c r="TD544" s="358"/>
      <c r="TE544" s="358"/>
      <c r="TF544" s="358"/>
      <c r="TG544" s="358"/>
      <c r="TH544" s="358"/>
      <c r="TI544" s="358"/>
      <c r="TJ544" s="358"/>
      <c r="TK544" s="358"/>
      <c r="TL544" s="358"/>
      <c r="TM544" s="358"/>
      <c r="TN544" s="358"/>
      <c r="TO544" s="358"/>
      <c r="TP544" s="358"/>
      <c r="TQ544" s="358"/>
      <c r="TR544" s="358"/>
      <c r="TS544" s="358"/>
      <c r="TT544" s="358"/>
      <c r="TU544" s="358"/>
      <c r="TV544" s="358"/>
      <c r="TW544" s="358"/>
      <c r="TX544" s="358"/>
      <c r="TY544" s="358"/>
      <c r="TZ544" s="358"/>
      <c r="UA544" s="358"/>
      <c r="UB544" s="358"/>
      <c r="UC544" s="358"/>
      <c r="UD544" s="358"/>
      <c r="UE544" s="358"/>
      <c r="UF544" s="358"/>
      <c r="UG544" s="358"/>
      <c r="UH544" s="358"/>
      <c r="UI544" s="358"/>
      <c r="UJ544" s="358"/>
      <c r="UK544" s="358"/>
      <c r="UL544" s="358"/>
      <c r="UM544" s="358"/>
      <c r="UN544" s="358"/>
      <c r="UO544" s="358"/>
      <c r="UP544" s="358"/>
      <c r="UQ544" s="358"/>
      <c r="UR544" s="358"/>
      <c r="US544" s="358"/>
      <c r="UT544" s="358"/>
      <c r="UU544" s="358"/>
      <c r="UV544" s="358"/>
      <c r="UW544" s="358"/>
      <c r="UX544" s="358"/>
      <c r="UY544" s="358"/>
      <c r="UZ544" s="358"/>
      <c r="VA544" s="358"/>
      <c r="VB544" s="358"/>
      <c r="VC544" s="358"/>
      <c r="VD544" s="358"/>
      <c r="VE544" s="358"/>
      <c r="VF544" s="358"/>
      <c r="VG544" s="358"/>
      <c r="VH544" s="358"/>
      <c r="VI544" s="358"/>
      <c r="VJ544" s="358"/>
      <c r="VK544" s="358"/>
      <c r="VL544" s="358"/>
      <c r="VM544" s="358"/>
      <c r="VN544" s="358"/>
      <c r="VO544" s="358"/>
      <c r="VP544" s="358"/>
      <c r="VQ544" s="358"/>
      <c r="VR544" s="358"/>
      <c r="VS544" s="358"/>
      <c r="VT544" s="358"/>
      <c r="VU544" s="358"/>
      <c r="VV544" s="358"/>
      <c r="VW544" s="358"/>
      <c r="VX544" s="358"/>
      <c r="VY544" s="358"/>
      <c r="VZ544" s="358"/>
      <c r="WA544" s="358"/>
      <c r="WB544" s="358"/>
      <c r="WC544" s="358"/>
      <c r="WD544" s="358"/>
      <c r="WE544" s="358"/>
      <c r="WF544" s="358"/>
      <c r="WG544" s="358"/>
      <c r="WH544" s="358"/>
    </row>
    <row r="545" spans="1:606" s="357" customFormat="1" ht="45" customHeight="1">
      <c r="A545" s="359"/>
      <c r="B545" s="234"/>
      <c r="C545" s="469"/>
      <c r="D545" s="180"/>
      <c r="E545" s="453"/>
      <c r="F545" s="473"/>
      <c r="G545" s="902"/>
      <c r="H545" s="473"/>
      <c r="I545" s="603" t="s">
        <v>0</v>
      </c>
      <c r="J545" s="603" t="s">
        <v>16</v>
      </c>
      <c r="K545" s="608" t="s">
        <v>1139</v>
      </c>
      <c r="L545" s="603" t="s">
        <v>5</v>
      </c>
      <c r="M545" s="604"/>
      <c r="N545" s="604"/>
      <c r="O545" s="604">
        <v>90000</v>
      </c>
      <c r="P545" s="605">
        <v>90000</v>
      </c>
      <c r="Q545" s="606">
        <v>90000</v>
      </c>
      <c r="R545" s="606">
        <v>90000</v>
      </c>
      <c r="S545" s="364">
        <v>3</v>
      </c>
      <c r="BF545" s="358"/>
      <c r="BG545" s="358"/>
      <c r="BH545" s="358"/>
      <c r="BI545" s="358"/>
      <c r="BJ545" s="358"/>
      <c r="BK545" s="358"/>
      <c r="BL545" s="358"/>
      <c r="BM545" s="358"/>
      <c r="BN545" s="358"/>
      <c r="BO545" s="358"/>
      <c r="BP545" s="358"/>
      <c r="BQ545" s="358"/>
      <c r="BR545" s="358"/>
      <c r="BS545" s="358"/>
      <c r="BT545" s="358"/>
      <c r="BU545" s="358"/>
      <c r="BV545" s="358"/>
      <c r="BW545" s="358"/>
      <c r="BX545" s="358"/>
      <c r="BY545" s="358"/>
      <c r="BZ545" s="358"/>
      <c r="CA545" s="358"/>
      <c r="CB545" s="358"/>
      <c r="CC545" s="358"/>
      <c r="CD545" s="358"/>
      <c r="CE545" s="358"/>
      <c r="CF545" s="358"/>
      <c r="CG545" s="358"/>
      <c r="CH545" s="358"/>
      <c r="CI545" s="358"/>
      <c r="CJ545" s="358"/>
      <c r="CK545" s="358"/>
      <c r="CL545" s="358"/>
      <c r="CM545" s="358"/>
      <c r="CN545" s="358"/>
      <c r="CO545" s="358"/>
      <c r="CP545" s="358"/>
      <c r="CQ545" s="358"/>
      <c r="CR545" s="358"/>
      <c r="CS545" s="358"/>
      <c r="CT545" s="358"/>
      <c r="CU545" s="358"/>
      <c r="CV545" s="358"/>
      <c r="CW545" s="358"/>
      <c r="CX545" s="358"/>
      <c r="CY545" s="358"/>
      <c r="CZ545" s="358"/>
      <c r="DA545" s="358"/>
      <c r="DB545" s="358"/>
      <c r="DC545" s="358"/>
      <c r="DD545" s="358"/>
      <c r="DE545" s="358"/>
      <c r="DF545" s="358"/>
      <c r="DG545" s="358"/>
      <c r="DH545" s="358"/>
      <c r="DI545" s="358"/>
      <c r="DJ545" s="358"/>
      <c r="DK545" s="358"/>
      <c r="DL545" s="358"/>
      <c r="DM545" s="358"/>
      <c r="DN545" s="358"/>
      <c r="DO545" s="358"/>
      <c r="DP545" s="358"/>
      <c r="DQ545" s="358"/>
      <c r="DR545" s="358"/>
      <c r="DS545" s="358"/>
      <c r="DT545" s="358"/>
      <c r="DU545" s="358"/>
      <c r="DV545" s="358"/>
      <c r="DW545" s="358"/>
      <c r="DX545" s="358"/>
      <c r="DY545" s="358"/>
      <c r="DZ545" s="358"/>
      <c r="EA545" s="358"/>
      <c r="EB545" s="358"/>
      <c r="EC545" s="358"/>
      <c r="ED545" s="358"/>
      <c r="EE545" s="358"/>
      <c r="EF545" s="358"/>
      <c r="EG545" s="358"/>
      <c r="EH545" s="358"/>
      <c r="EI545" s="358"/>
      <c r="EJ545" s="358"/>
      <c r="EK545" s="358"/>
      <c r="EL545" s="358"/>
      <c r="EM545" s="358"/>
      <c r="EN545" s="358"/>
      <c r="EO545" s="358"/>
      <c r="EP545" s="358"/>
      <c r="EQ545" s="358"/>
      <c r="ER545" s="358"/>
      <c r="ES545" s="358"/>
      <c r="ET545" s="358"/>
      <c r="EU545" s="358"/>
      <c r="EV545" s="358"/>
      <c r="EW545" s="358"/>
      <c r="EX545" s="358"/>
      <c r="EY545" s="358"/>
      <c r="EZ545" s="358"/>
      <c r="FA545" s="358"/>
      <c r="FB545" s="358"/>
      <c r="FC545" s="358"/>
      <c r="FD545" s="358"/>
      <c r="FE545" s="358"/>
      <c r="FF545" s="358"/>
      <c r="FG545" s="358"/>
      <c r="FH545" s="358"/>
      <c r="FI545" s="358"/>
      <c r="FJ545" s="358"/>
      <c r="FK545" s="358"/>
      <c r="FL545" s="358"/>
      <c r="FM545" s="358"/>
      <c r="FN545" s="358"/>
      <c r="FO545" s="358"/>
      <c r="FP545" s="358"/>
      <c r="FQ545" s="358"/>
      <c r="FR545" s="358"/>
      <c r="FS545" s="358"/>
      <c r="FT545" s="358"/>
      <c r="FU545" s="358"/>
      <c r="FV545" s="358"/>
      <c r="FW545" s="358"/>
      <c r="FX545" s="358"/>
      <c r="FY545" s="358"/>
      <c r="FZ545" s="358"/>
      <c r="GA545" s="358"/>
      <c r="GB545" s="358"/>
      <c r="GC545" s="358"/>
      <c r="GD545" s="358"/>
      <c r="GE545" s="358"/>
      <c r="GF545" s="358"/>
      <c r="GG545" s="358"/>
      <c r="GH545" s="358"/>
      <c r="GI545" s="358"/>
      <c r="GJ545" s="358"/>
      <c r="GK545" s="358"/>
      <c r="GL545" s="358"/>
      <c r="GM545" s="358"/>
      <c r="GN545" s="358"/>
      <c r="GO545" s="358"/>
      <c r="GP545" s="358"/>
      <c r="GQ545" s="358"/>
      <c r="GR545" s="358"/>
      <c r="GS545" s="358"/>
      <c r="GT545" s="358"/>
      <c r="GU545" s="358"/>
      <c r="GV545" s="358"/>
      <c r="GW545" s="358"/>
      <c r="GX545" s="358"/>
      <c r="GY545" s="358"/>
      <c r="GZ545" s="358"/>
      <c r="HA545" s="358"/>
      <c r="HB545" s="358"/>
      <c r="HC545" s="358"/>
      <c r="HD545" s="358"/>
      <c r="HE545" s="358"/>
      <c r="HF545" s="358"/>
      <c r="HG545" s="358"/>
      <c r="HH545" s="358"/>
      <c r="HI545" s="358"/>
      <c r="HJ545" s="358"/>
      <c r="HK545" s="358"/>
      <c r="HL545" s="358"/>
      <c r="HM545" s="358"/>
      <c r="HN545" s="358"/>
      <c r="HO545" s="358"/>
      <c r="HP545" s="358"/>
      <c r="HQ545" s="358"/>
      <c r="HR545" s="358"/>
      <c r="HS545" s="358"/>
      <c r="HT545" s="358"/>
      <c r="HU545" s="358"/>
      <c r="HV545" s="358"/>
      <c r="HW545" s="358"/>
      <c r="HX545" s="358"/>
      <c r="HY545" s="358"/>
      <c r="HZ545" s="358"/>
      <c r="IA545" s="358"/>
      <c r="IB545" s="358"/>
      <c r="IC545" s="358"/>
      <c r="ID545" s="358"/>
      <c r="IE545" s="358"/>
      <c r="IF545" s="358"/>
      <c r="IG545" s="358"/>
      <c r="IH545" s="358"/>
      <c r="II545" s="358"/>
      <c r="IJ545" s="358"/>
      <c r="IK545" s="358"/>
      <c r="IL545" s="358"/>
      <c r="IM545" s="358"/>
      <c r="IN545" s="358"/>
      <c r="IO545" s="358"/>
      <c r="IP545" s="358"/>
      <c r="IQ545" s="358"/>
      <c r="IR545" s="358"/>
      <c r="IS545" s="358"/>
      <c r="IT545" s="358"/>
      <c r="IU545" s="358"/>
      <c r="IV545" s="358"/>
      <c r="IW545" s="358"/>
      <c r="IX545" s="358"/>
      <c r="IY545" s="358"/>
      <c r="IZ545" s="358"/>
      <c r="JA545" s="358"/>
      <c r="JB545" s="358"/>
      <c r="JC545" s="358"/>
      <c r="JD545" s="358"/>
      <c r="JE545" s="358"/>
      <c r="JF545" s="358"/>
      <c r="JG545" s="358"/>
      <c r="JH545" s="358"/>
      <c r="JI545" s="358"/>
      <c r="JJ545" s="358"/>
      <c r="JK545" s="358"/>
      <c r="JL545" s="358"/>
      <c r="JM545" s="358"/>
      <c r="JN545" s="358"/>
      <c r="JO545" s="358"/>
      <c r="JP545" s="358"/>
      <c r="JQ545" s="358"/>
      <c r="JR545" s="358"/>
      <c r="JS545" s="358"/>
      <c r="JT545" s="358"/>
      <c r="JU545" s="358"/>
      <c r="JV545" s="358"/>
      <c r="JW545" s="358"/>
      <c r="JX545" s="358"/>
      <c r="JY545" s="358"/>
      <c r="JZ545" s="358"/>
      <c r="KA545" s="358"/>
      <c r="KB545" s="358"/>
      <c r="KC545" s="358"/>
      <c r="KD545" s="358"/>
      <c r="KE545" s="358"/>
      <c r="KF545" s="358"/>
      <c r="KG545" s="358"/>
      <c r="KH545" s="358"/>
      <c r="KI545" s="358"/>
      <c r="KJ545" s="358"/>
      <c r="KK545" s="358"/>
      <c r="KL545" s="358"/>
      <c r="KM545" s="358"/>
      <c r="KN545" s="358"/>
      <c r="KO545" s="358"/>
      <c r="KP545" s="358"/>
      <c r="KQ545" s="358"/>
      <c r="KR545" s="358"/>
      <c r="KS545" s="358"/>
      <c r="KT545" s="358"/>
      <c r="KU545" s="358"/>
      <c r="KV545" s="358"/>
      <c r="KW545" s="358"/>
      <c r="KX545" s="358"/>
      <c r="KY545" s="358"/>
      <c r="KZ545" s="358"/>
      <c r="LA545" s="358"/>
      <c r="LB545" s="358"/>
      <c r="LC545" s="358"/>
      <c r="LD545" s="358"/>
      <c r="LE545" s="358"/>
      <c r="LF545" s="358"/>
      <c r="LG545" s="358"/>
      <c r="LH545" s="358"/>
      <c r="LI545" s="358"/>
      <c r="LJ545" s="358"/>
      <c r="LK545" s="358"/>
      <c r="LL545" s="358"/>
      <c r="LM545" s="358"/>
      <c r="LN545" s="358"/>
      <c r="LO545" s="358"/>
      <c r="LP545" s="358"/>
      <c r="LQ545" s="358"/>
      <c r="LR545" s="358"/>
      <c r="LS545" s="358"/>
      <c r="LT545" s="358"/>
      <c r="LU545" s="358"/>
      <c r="LV545" s="358"/>
      <c r="LW545" s="358"/>
      <c r="LX545" s="358"/>
      <c r="LY545" s="358"/>
      <c r="LZ545" s="358"/>
      <c r="MA545" s="358"/>
      <c r="MB545" s="358"/>
      <c r="MC545" s="358"/>
      <c r="MD545" s="358"/>
      <c r="ME545" s="358"/>
      <c r="MF545" s="358"/>
      <c r="MG545" s="358"/>
      <c r="MH545" s="358"/>
      <c r="MI545" s="358"/>
      <c r="MJ545" s="358"/>
      <c r="MK545" s="358"/>
      <c r="ML545" s="358"/>
      <c r="MM545" s="358"/>
      <c r="MN545" s="358"/>
      <c r="MO545" s="358"/>
      <c r="MP545" s="358"/>
      <c r="MQ545" s="358"/>
      <c r="MR545" s="358"/>
      <c r="MS545" s="358"/>
      <c r="MT545" s="358"/>
      <c r="MU545" s="358"/>
      <c r="MV545" s="358"/>
      <c r="MW545" s="358"/>
      <c r="MX545" s="358"/>
      <c r="MY545" s="358"/>
      <c r="MZ545" s="358"/>
      <c r="NA545" s="358"/>
      <c r="NB545" s="358"/>
      <c r="NC545" s="358"/>
      <c r="ND545" s="358"/>
      <c r="NE545" s="358"/>
      <c r="NF545" s="358"/>
      <c r="NG545" s="358"/>
      <c r="NH545" s="358"/>
      <c r="NI545" s="358"/>
      <c r="NJ545" s="358"/>
      <c r="NK545" s="358"/>
      <c r="NL545" s="358"/>
      <c r="NM545" s="358"/>
      <c r="NN545" s="358"/>
      <c r="NO545" s="358"/>
      <c r="NP545" s="358"/>
      <c r="NQ545" s="358"/>
      <c r="NR545" s="358"/>
      <c r="NS545" s="358"/>
      <c r="NT545" s="358"/>
      <c r="NU545" s="358"/>
      <c r="NV545" s="358"/>
      <c r="NW545" s="358"/>
      <c r="NX545" s="358"/>
      <c r="NY545" s="358"/>
      <c r="NZ545" s="358"/>
      <c r="OA545" s="358"/>
      <c r="OB545" s="358"/>
      <c r="OC545" s="358"/>
      <c r="OD545" s="358"/>
      <c r="OE545" s="358"/>
      <c r="OF545" s="358"/>
      <c r="OG545" s="358"/>
      <c r="OH545" s="358"/>
      <c r="OI545" s="358"/>
      <c r="OJ545" s="358"/>
      <c r="OK545" s="358"/>
      <c r="OL545" s="358"/>
      <c r="OM545" s="358"/>
      <c r="ON545" s="358"/>
      <c r="OO545" s="358"/>
      <c r="OP545" s="358"/>
      <c r="OQ545" s="358"/>
      <c r="OR545" s="358"/>
      <c r="OS545" s="358"/>
      <c r="OT545" s="358"/>
      <c r="OU545" s="358"/>
      <c r="OV545" s="358"/>
      <c r="OW545" s="358"/>
      <c r="OX545" s="358"/>
      <c r="OY545" s="358"/>
      <c r="OZ545" s="358"/>
      <c r="PA545" s="358"/>
      <c r="PB545" s="358"/>
      <c r="PC545" s="358"/>
      <c r="PD545" s="358"/>
      <c r="PE545" s="358"/>
      <c r="PF545" s="358"/>
      <c r="PG545" s="358"/>
      <c r="PH545" s="358"/>
      <c r="PI545" s="358"/>
      <c r="PJ545" s="358"/>
      <c r="PK545" s="358"/>
      <c r="PL545" s="358"/>
      <c r="PM545" s="358"/>
      <c r="PN545" s="358"/>
      <c r="PO545" s="358"/>
      <c r="PP545" s="358"/>
      <c r="PQ545" s="358"/>
      <c r="PR545" s="358"/>
      <c r="PS545" s="358"/>
      <c r="PT545" s="358"/>
      <c r="PU545" s="358"/>
      <c r="PV545" s="358"/>
      <c r="PW545" s="358"/>
      <c r="PX545" s="358"/>
      <c r="PY545" s="358"/>
      <c r="PZ545" s="358"/>
      <c r="QA545" s="358"/>
      <c r="QB545" s="358"/>
      <c r="QC545" s="358"/>
      <c r="QD545" s="358"/>
      <c r="QE545" s="358"/>
      <c r="QF545" s="358"/>
      <c r="QG545" s="358"/>
      <c r="QH545" s="358"/>
      <c r="QI545" s="358"/>
      <c r="QJ545" s="358"/>
      <c r="QK545" s="358"/>
      <c r="QL545" s="358"/>
      <c r="QM545" s="358"/>
      <c r="QN545" s="358"/>
      <c r="QO545" s="358"/>
      <c r="QP545" s="358"/>
      <c r="QQ545" s="358"/>
      <c r="QR545" s="358"/>
      <c r="QS545" s="358"/>
      <c r="QT545" s="358"/>
      <c r="QU545" s="358"/>
      <c r="QV545" s="358"/>
      <c r="QW545" s="358"/>
      <c r="QX545" s="358"/>
      <c r="QY545" s="358"/>
      <c r="QZ545" s="358"/>
      <c r="RA545" s="358"/>
      <c r="RB545" s="358"/>
      <c r="RC545" s="358"/>
      <c r="RD545" s="358"/>
      <c r="RE545" s="358"/>
      <c r="RF545" s="358"/>
      <c r="RG545" s="358"/>
      <c r="RH545" s="358"/>
      <c r="RI545" s="358"/>
      <c r="RJ545" s="358"/>
      <c r="RK545" s="358"/>
      <c r="RL545" s="358"/>
      <c r="RM545" s="358"/>
      <c r="RN545" s="358"/>
      <c r="RO545" s="358"/>
      <c r="RP545" s="358"/>
      <c r="RQ545" s="358"/>
      <c r="RR545" s="358"/>
      <c r="RS545" s="358"/>
      <c r="RT545" s="358"/>
      <c r="RU545" s="358"/>
      <c r="RV545" s="358"/>
      <c r="RW545" s="358"/>
      <c r="RX545" s="358"/>
      <c r="RY545" s="358"/>
      <c r="RZ545" s="358"/>
      <c r="SA545" s="358"/>
      <c r="SB545" s="358"/>
      <c r="SC545" s="358"/>
      <c r="SD545" s="358"/>
      <c r="SE545" s="358"/>
      <c r="SF545" s="358"/>
      <c r="SG545" s="358"/>
      <c r="SH545" s="358"/>
      <c r="SI545" s="358"/>
      <c r="SJ545" s="358"/>
      <c r="SK545" s="358"/>
      <c r="SL545" s="358"/>
      <c r="SM545" s="358"/>
      <c r="SN545" s="358"/>
      <c r="SO545" s="358"/>
      <c r="SP545" s="358"/>
      <c r="SQ545" s="358"/>
      <c r="SR545" s="358"/>
      <c r="SS545" s="358"/>
      <c r="ST545" s="358"/>
      <c r="SU545" s="358"/>
      <c r="SV545" s="358"/>
      <c r="SW545" s="358"/>
      <c r="SX545" s="358"/>
      <c r="SY545" s="358"/>
      <c r="SZ545" s="358"/>
      <c r="TA545" s="358"/>
      <c r="TB545" s="358"/>
      <c r="TC545" s="358"/>
      <c r="TD545" s="358"/>
      <c r="TE545" s="358"/>
      <c r="TF545" s="358"/>
      <c r="TG545" s="358"/>
      <c r="TH545" s="358"/>
      <c r="TI545" s="358"/>
      <c r="TJ545" s="358"/>
      <c r="TK545" s="358"/>
      <c r="TL545" s="358"/>
      <c r="TM545" s="358"/>
      <c r="TN545" s="358"/>
      <c r="TO545" s="358"/>
      <c r="TP545" s="358"/>
      <c r="TQ545" s="358"/>
      <c r="TR545" s="358"/>
      <c r="TS545" s="358"/>
      <c r="TT545" s="358"/>
      <c r="TU545" s="358"/>
      <c r="TV545" s="358"/>
      <c r="TW545" s="358"/>
      <c r="TX545" s="358"/>
      <c r="TY545" s="358"/>
      <c r="TZ545" s="358"/>
      <c r="UA545" s="358"/>
      <c r="UB545" s="358"/>
      <c r="UC545" s="358"/>
      <c r="UD545" s="358"/>
      <c r="UE545" s="358"/>
      <c r="UF545" s="358"/>
      <c r="UG545" s="358"/>
      <c r="UH545" s="358"/>
      <c r="UI545" s="358"/>
      <c r="UJ545" s="358"/>
      <c r="UK545" s="358"/>
      <c r="UL545" s="358"/>
      <c r="UM545" s="358"/>
      <c r="UN545" s="358"/>
      <c r="UO545" s="358"/>
      <c r="UP545" s="358"/>
      <c r="UQ545" s="358"/>
      <c r="UR545" s="358"/>
      <c r="US545" s="358"/>
      <c r="UT545" s="358"/>
      <c r="UU545" s="358"/>
      <c r="UV545" s="358"/>
      <c r="UW545" s="358"/>
      <c r="UX545" s="358"/>
      <c r="UY545" s="358"/>
      <c r="UZ545" s="358"/>
      <c r="VA545" s="358"/>
      <c r="VB545" s="358"/>
      <c r="VC545" s="358"/>
      <c r="VD545" s="358"/>
      <c r="VE545" s="358"/>
      <c r="VF545" s="358"/>
      <c r="VG545" s="358"/>
      <c r="VH545" s="358"/>
      <c r="VI545" s="358"/>
      <c r="VJ545" s="358"/>
      <c r="VK545" s="358"/>
      <c r="VL545" s="358"/>
      <c r="VM545" s="358"/>
      <c r="VN545" s="358"/>
      <c r="VO545" s="358"/>
      <c r="VP545" s="358"/>
      <c r="VQ545" s="358"/>
      <c r="VR545" s="358"/>
      <c r="VS545" s="358"/>
      <c r="VT545" s="358"/>
      <c r="VU545" s="358"/>
      <c r="VV545" s="358"/>
      <c r="VW545" s="358"/>
      <c r="VX545" s="358"/>
      <c r="VY545" s="358"/>
      <c r="VZ545" s="358"/>
      <c r="WA545" s="358"/>
      <c r="WB545" s="358"/>
      <c r="WC545" s="358"/>
      <c r="WD545" s="358"/>
      <c r="WE545" s="358"/>
      <c r="WF545" s="358"/>
      <c r="WG545" s="358"/>
      <c r="WH545" s="358"/>
    </row>
    <row r="546" spans="1:606" s="357" customFormat="1" ht="45" customHeight="1">
      <c r="A546" s="359"/>
      <c r="B546" s="235"/>
      <c r="C546" s="468"/>
      <c r="D546" s="181"/>
      <c r="E546" s="453"/>
      <c r="F546" s="473"/>
      <c r="G546" s="902"/>
      <c r="H546" s="473"/>
      <c r="I546" s="603" t="s">
        <v>0</v>
      </c>
      <c r="J546" s="603" t="s">
        <v>0</v>
      </c>
      <c r="K546" s="608" t="s">
        <v>1139</v>
      </c>
      <c r="L546" s="603" t="s">
        <v>5</v>
      </c>
      <c r="M546" s="604">
        <v>90000</v>
      </c>
      <c r="N546" s="604">
        <v>90000</v>
      </c>
      <c r="O546" s="604"/>
      <c r="P546" s="605"/>
      <c r="Q546" s="606"/>
      <c r="R546" s="606"/>
      <c r="S546" s="364">
        <v>3</v>
      </c>
      <c r="BF546" s="358"/>
      <c r="BG546" s="358"/>
      <c r="BH546" s="358"/>
      <c r="BI546" s="358"/>
      <c r="BJ546" s="358"/>
      <c r="BK546" s="358"/>
      <c r="BL546" s="358"/>
      <c r="BM546" s="358"/>
      <c r="BN546" s="358"/>
      <c r="BO546" s="358"/>
      <c r="BP546" s="358"/>
      <c r="BQ546" s="358"/>
      <c r="BR546" s="358"/>
      <c r="BS546" s="358"/>
      <c r="BT546" s="358"/>
      <c r="BU546" s="358"/>
      <c r="BV546" s="358"/>
      <c r="BW546" s="358"/>
      <c r="BX546" s="358"/>
      <c r="BY546" s="358"/>
      <c r="BZ546" s="358"/>
      <c r="CA546" s="358"/>
      <c r="CB546" s="358"/>
      <c r="CC546" s="358"/>
      <c r="CD546" s="358"/>
      <c r="CE546" s="358"/>
      <c r="CF546" s="358"/>
      <c r="CG546" s="358"/>
      <c r="CH546" s="358"/>
      <c r="CI546" s="358"/>
      <c r="CJ546" s="358"/>
      <c r="CK546" s="358"/>
      <c r="CL546" s="358"/>
      <c r="CM546" s="358"/>
      <c r="CN546" s="358"/>
      <c r="CO546" s="358"/>
      <c r="CP546" s="358"/>
      <c r="CQ546" s="358"/>
      <c r="CR546" s="358"/>
      <c r="CS546" s="358"/>
      <c r="CT546" s="358"/>
      <c r="CU546" s="358"/>
      <c r="CV546" s="358"/>
      <c r="CW546" s="358"/>
      <c r="CX546" s="358"/>
      <c r="CY546" s="358"/>
      <c r="CZ546" s="358"/>
      <c r="DA546" s="358"/>
      <c r="DB546" s="358"/>
      <c r="DC546" s="358"/>
      <c r="DD546" s="358"/>
      <c r="DE546" s="358"/>
      <c r="DF546" s="358"/>
      <c r="DG546" s="358"/>
      <c r="DH546" s="358"/>
      <c r="DI546" s="358"/>
      <c r="DJ546" s="358"/>
      <c r="DK546" s="358"/>
      <c r="DL546" s="358"/>
      <c r="DM546" s="358"/>
      <c r="DN546" s="358"/>
      <c r="DO546" s="358"/>
      <c r="DP546" s="358"/>
      <c r="DQ546" s="358"/>
      <c r="DR546" s="358"/>
      <c r="DS546" s="358"/>
      <c r="DT546" s="358"/>
      <c r="DU546" s="358"/>
      <c r="DV546" s="358"/>
      <c r="DW546" s="358"/>
      <c r="DX546" s="358"/>
      <c r="DY546" s="358"/>
      <c r="DZ546" s="358"/>
      <c r="EA546" s="358"/>
      <c r="EB546" s="358"/>
      <c r="EC546" s="358"/>
      <c r="ED546" s="358"/>
      <c r="EE546" s="358"/>
      <c r="EF546" s="358"/>
      <c r="EG546" s="358"/>
      <c r="EH546" s="358"/>
      <c r="EI546" s="358"/>
      <c r="EJ546" s="358"/>
      <c r="EK546" s="358"/>
      <c r="EL546" s="358"/>
      <c r="EM546" s="358"/>
      <c r="EN546" s="358"/>
      <c r="EO546" s="358"/>
      <c r="EP546" s="358"/>
      <c r="EQ546" s="358"/>
      <c r="ER546" s="358"/>
      <c r="ES546" s="358"/>
      <c r="ET546" s="358"/>
      <c r="EU546" s="358"/>
      <c r="EV546" s="358"/>
      <c r="EW546" s="358"/>
      <c r="EX546" s="358"/>
      <c r="EY546" s="358"/>
      <c r="EZ546" s="358"/>
      <c r="FA546" s="358"/>
      <c r="FB546" s="358"/>
      <c r="FC546" s="358"/>
      <c r="FD546" s="358"/>
      <c r="FE546" s="358"/>
      <c r="FF546" s="358"/>
      <c r="FG546" s="358"/>
      <c r="FH546" s="358"/>
      <c r="FI546" s="358"/>
      <c r="FJ546" s="358"/>
      <c r="FK546" s="358"/>
      <c r="FL546" s="358"/>
      <c r="FM546" s="358"/>
      <c r="FN546" s="358"/>
      <c r="FO546" s="358"/>
      <c r="FP546" s="358"/>
      <c r="FQ546" s="358"/>
      <c r="FR546" s="358"/>
      <c r="FS546" s="358"/>
      <c r="FT546" s="358"/>
      <c r="FU546" s="358"/>
      <c r="FV546" s="358"/>
      <c r="FW546" s="358"/>
      <c r="FX546" s="358"/>
      <c r="FY546" s="358"/>
      <c r="FZ546" s="358"/>
      <c r="GA546" s="358"/>
      <c r="GB546" s="358"/>
      <c r="GC546" s="358"/>
      <c r="GD546" s="358"/>
      <c r="GE546" s="358"/>
      <c r="GF546" s="358"/>
      <c r="GG546" s="358"/>
      <c r="GH546" s="358"/>
      <c r="GI546" s="358"/>
      <c r="GJ546" s="358"/>
      <c r="GK546" s="358"/>
      <c r="GL546" s="358"/>
      <c r="GM546" s="358"/>
      <c r="GN546" s="358"/>
      <c r="GO546" s="358"/>
      <c r="GP546" s="358"/>
      <c r="GQ546" s="358"/>
      <c r="GR546" s="358"/>
      <c r="GS546" s="358"/>
      <c r="GT546" s="358"/>
      <c r="GU546" s="358"/>
      <c r="GV546" s="358"/>
      <c r="GW546" s="358"/>
      <c r="GX546" s="358"/>
      <c r="GY546" s="358"/>
      <c r="GZ546" s="358"/>
      <c r="HA546" s="358"/>
      <c r="HB546" s="358"/>
      <c r="HC546" s="358"/>
      <c r="HD546" s="358"/>
      <c r="HE546" s="358"/>
      <c r="HF546" s="358"/>
      <c r="HG546" s="358"/>
      <c r="HH546" s="358"/>
      <c r="HI546" s="358"/>
      <c r="HJ546" s="358"/>
      <c r="HK546" s="358"/>
      <c r="HL546" s="358"/>
      <c r="HM546" s="358"/>
      <c r="HN546" s="358"/>
      <c r="HO546" s="358"/>
      <c r="HP546" s="358"/>
      <c r="HQ546" s="358"/>
      <c r="HR546" s="358"/>
      <c r="HS546" s="358"/>
      <c r="HT546" s="358"/>
      <c r="HU546" s="358"/>
      <c r="HV546" s="358"/>
      <c r="HW546" s="358"/>
      <c r="HX546" s="358"/>
      <c r="HY546" s="358"/>
      <c r="HZ546" s="358"/>
      <c r="IA546" s="358"/>
      <c r="IB546" s="358"/>
      <c r="IC546" s="358"/>
      <c r="ID546" s="358"/>
      <c r="IE546" s="358"/>
      <c r="IF546" s="358"/>
      <c r="IG546" s="358"/>
      <c r="IH546" s="358"/>
      <c r="II546" s="358"/>
      <c r="IJ546" s="358"/>
      <c r="IK546" s="358"/>
      <c r="IL546" s="358"/>
      <c r="IM546" s="358"/>
      <c r="IN546" s="358"/>
      <c r="IO546" s="358"/>
      <c r="IP546" s="358"/>
      <c r="IQ546" s="358"/>
      <c r="IR546" s="358"/>
      <c r="IS546" s="358"/>
      <c r="IT546" s="358"/>
      <c r="IU546" s="358"/>
      <c r="IV546" s="358"/>
      <c r="IW546" s="358"/>
      <c r="IX546" s="358"/>
      <c r="IY546" s="358"/>
      <c r="IZ546" s="358"/>
      <c r="JA546" s="358"/>
      <c r="JB546" s="358"/>
      <c r="JC546" s="358"/>
      <c r="JD546" s="358"/>
      <c r="JE546" s="358"/>
      <c r="JF546" s="358"/>
      <c r="JG546" s="358"/>
      <c r="JH546" s="358"/>
      <c r="JI546" s="358"/>
      <c r="JJ546" s="358"/>
      <c r="JK546" s="358"/>
      <c r="JL546" s="358"/>
      <c r="JM546" s="358"/>
      <c r="JN546" s="358"/>
      <c r="JO546" s="358"/>
      <c r="JP546" s="358"/>
      <c r="JQ546" s="358"/>
      <c r="JR546" s="358"/>
      <c r="JS546" s="358"/>
      <c r="JT546" s="358"/>
      <c r="JU546" s="358"/>
      <c r="JV546" s="358"/>
      <c r="JW546" s="358"/>
      <c r="JX546" s="358"/>
      <c r="JY546" s="358"/>
      <c r="JZ546" s="358"/>
      <c r="KA546" s="358"/>
      <c r="KB546" s="358"/>
      <c r="KC546" s="358"/>
      <c r="KD546" s="358"/>
      <c r="KE546" s="358"/>
      <c r="KF546" s="358"/>
      <c r="KG546" s="358"/>
      <c r="KH546" s="358"/>
      <c r="KI546" s="358"/>
      <c r="KJ546" s="358"/>
      <c r="KK546" s="358"/>
      <c r="KL546" s="358"/>
      <c r="KM546" s="358"/>
      <c r="KN546" s="358"/>
      <c r="KO546" s="358"/>
      <c r="KP546" s="358"/>
      <c r="KQ546" s="358"/>
      <c r="KR546" s="358"/>
      <c r="KS546" s="358"/>
      <c r="KT546" s="358"/>
      <c r="KU546" s="358"/>
      <c r="KV546" s="358"/>
      <c r="KW546" s="358"/>
      <c r="KX546" s="358"/>
      <c r="KY546" s="358"/>
      <c r="KZ546" s="358"/>
      <c r="LA546" s="358"/>
      <c r="LB546" s="358"/>
      <c r="LC546" s="358"/>
      <c r="LD546" s="358"/>
      <c r="LE546" s="358"/>
      <c r="LF546" s="358"/>
      <c r="LG546" s="358"/>
      <c r="LH546" s="358"/>
      <c r="LI546" s="358"/>
      <c r="LJ546" s="358"/>
      <c r="LK546" s="358"/>
      <c r="LL546" s="358"/>
      <c r="LM546" s="358"/>
      <c r="LN546" s="358"/>
      <c r="LO546" s="358"/>
      <c r="LP546" s="358"/>
      <c r="LQ546" s="358"/>
      <c r="LR546" s="358"/>
      <c r="LS546" s="358"/>
      <c r="LT546" s="358"/>
      <c r="LU546" s="358"/>
      <c r="LV546" s="358"/>
      <c r="LW546" s="358"/>
      <c r="LX546" s="358"/>
      <c r="LY546" s="358"/>
      <c r="LZ546" s="358"/>
      <c r="MA546" s="358"/>
      <c r="MB546" s="358"/>
      <c r="MC546" s="358"/>
      <c r="MD546" s="358"/>
      <c r="ME546" s="358"/>
      <c r="MF546" s="358"/>
      <c r="MG546" s="358"/>
      <c r="MH546" s="358"/>
      <c r="MI546" s="358"/>
      <c r="MJ546" s="358"/>
      <c r="MK546" s="358"/>
      <c r="ML546" s="358"/>
      <c r="MM546" s="358"/>
      <c r="MN546" s="358"/>
      <c r="MO546" s="358"/>
      <c r="MP546" s="358"/>
      <c r="MQ546" s="358"/>
      <c r="MR546" s="358"/>
      <c r="MS546" s="358"/>
      <c r="MT546" s="358"/>
      <c r="MU546" s="358"/>
      <c r="MV546" s="358"/>
      <c r="MW546" s="358"/>
      <c r="MX546" s="358"/>
      <c r="MY546" s="358"/>
      <c r="MZ546" s="358"/>
      <c r="NA546" s="358"/>
      <c r="NB546" s="358"/>
      <c r="NC546" s="358"/>
      <c r="ND546" s="358"/>
      <c r="NE546" s="358"/>
      <c r="NF546" s="358"/>
      <c r="NG546" s="358"/>
      <c r="NH546" s="358"/>
      <c r="NI546" s="358"/>
      <c r="NJ546" s="358"/>
      <c r="NK546" s="358"/>
      <c r="NL546" s="358"/>
      <c r="NM546" s="358"/>
      <c r="NN546" s="358"/>
      <c r="NO546" s="358"/>
      <c r="NP546" s="358"/>
      <c r="NQ546" s="358"/>
      <c r="NR546" s="358"/>
      <c r="NS546" s="358"/>
      <c r="NT546" s="358"/>
      <c r="NU546" s="358"/>
      <c r="NV546" s="358"/>
      <c r="NW546" s="358"/>
      <c r="NX546" s="358"/>
      <c r="NY546" s="358"/>
      <c r="NZ546" s="358"/>
      <c r="OA546" s="358"/>
      <c r="OB546" s="358"/>
      <c r="OC546" s="358"/>
      <c r="OD546" s="358"/>
      <c r="OE546" s="358"/>
      <c r="OF546" s="358"/>
      <c r="OG546" s="358"/>
      <c r="OH546" s="358"/>
      <c r="OI546" s="358"/>
      <c r="OJ546" s="358"/>
      <c r="OK546" s="358"/>
      <c r="OL546" s="358"/>
      <c r="OM546" s="358"/>
      <c r="ON546" s="358"/>
      <c r="OO546" s="358"/>
      <c r="OP546" s="358"/>
      <c r="OQ546" s="358"/>
      <c r="OR546" s="358"/>
      <c r="OS546" s="358"/>
      <c r="OT546" s="358"/>
      <c r="OU546" s="358"/>
      <c r="OV546" s="358"/>
      <c r="OW546" s="358"/>
      <c r="OX546" s="358"/>
      <c r="OY546" s="358"/>
      <c r="OZ546" s="358"/>
      <c r="PA546" s="358"/>
      <c r="PB546" s="358"/>
      <c r="PC546" s="358"/>
      <c r="PD546" s="358"/>
      <c r="PE546" s="358"/>
      <c r="PF546" s="358"/>
      <c r="PG546" s="358"/>
      <c r="PH546" s="358"/>
      <c r="PI546" s="358"/>
      <c r="PJ546" s="358"/>
      <c r="PK546" s="358"/>
      <c r="PL546" s="358"/>
      <c r="PM546" s="358"/>
      <c r="PN546" s="358"/>
      <c r="PO546" s="358"/>
      <c r="PP546" s="358"/>
      <c r="PQ546" s="358"/>
      <c r="PR546" s="358"/>
      <c r="PS546" s="358"/>
      <c r="PT546" s="358"/>
      <c r="PU546" s="358"/>
      <c r="PV546" s="358"/>
      <c r="PW546" s="358"/>
      <c r="PX546" s="358"/>
      <c r="PY546" s="358"/>
      <c r="PZ546" s="358"/>
      <c r="QA546" s="358"/>
      <c r="QB546" s="358"/>
      <c r="QC546" s="358"/>
      <c r="QD546" s="358"/>
      <c r="QE546" s="358"/>
      <c r="QF546" s="358"/>
      <c r="QG546" s="358"/>
      <c r="QH546" s="358"/>
      <c r="QI546" s="358"/>
      <c r="QJ546" s="358"/>
      <c r="QK546" s="358"/>
      <c r="QL546" s="358"/>
      <c r="QM546" s="358"/>
      <c r="QN546" s="358"/>
      <c r="QO546" s="358"/>
      <c r="QP546" s="358"/>
      <c r="QQ546" s="358"/>
      <c r="QR546" s="358"/>
      <c r="QS546" s="358"/>
      <c r="QT546" s="358"/>
      <c r="QU546" s="358"/>
      <c r="QV546" s="358"/>
      <c r="QW546" s="358"/>
      <c r="QX546" s="358"/>
      <c r="QY546" s="358"/>
      <c r="QZ546" s="358"/>
      <c r="RA546" s="358"/>
      <c r="RB546" s="358"/>
      <c r="RC546" s="358"/>
      <c r="RD546" s="358"/>
      <c r="RE546" s="358"/>
      <c r="RF546" s="358"/>
      <c r="RG546" s="358"/>
      <c r="RH546" s="358"/>
      <c r="RI546" s="358"/>
      <c r="RJ546" s="358"/>
      <c r="RK546" s="358"/>
      <c r="RL546" s="358"/>
      <c r="RM546" s="358"/>
      <c r="RN546" s="358"/>
      <c r="RO546" s="358"/>
      <c r="RP546" s="358"/>
      <c r="RQ546" s="358"/>
      <c r="RR546" s="358"/>
      <c r="RS546" s="358"/>
      <c r="RT546" s="358"/>
      <c r="RU546" s="358"/>
      <c r="RV546" s="358"/>
      <c r="RW546" s="358"/>
      <c r="RX546" s="358"/>
      <c r="RY546" s="358"/>
      <c r="RZ546" s="358"/>
      <c r="SA546" s="358"/>
      <c r="SB546" s="358"/>
      <c r="SC546" s="358"/>
      <c r="SD546" s="358"/>
      <c r="SE546" s="358"/>
      <c r="SF546" s="358"/>
      <c r="SG546" s="358"/>
      <c r="SH546" s="358"/>
      <c r="SI546" s="358"/>
      <c r="SJ546" s="358"/>
      <c r="SK546" s="358"/>
      <c r="SL546" s="358"/>
      <c r="SM546" s="358"/>
      <c r="SN546" s="358"/>
      <c r="SO546" s="358"/>
      <c r="SP546" s="358"/>
      <c r="SQ546" s="358"/>
      <c r="SR546" s="358"/>
      <c r="SS546" s="358"/>
      <c r="ST546" s="358"/>
      <c r="SU546" s="358"/>
      <c r="SV546" s="358"/>
      <c r="SW546" s="358"/>
      <c r="SX546" s="358"/>
      <c r="SY546" s="358"/>
      <c r="SZ546" s="358"/>
      <c r="TA546" s="358"/>
      <c r="TB546" s="358"/>
      <c r="TC546" s="358"/>
      <c r="TD546" s="358"/>
      <c r="TE546" s="358"/>
      <c r="TF546" s="358"/>
      <c r="TG546" s="358"/>
      <c r="TH546" s="358"/>
      <c r="TI546" s="358"/>
      <c r="TJ546" s="358"/>
      <c r="TK546" s="358"/>
      <c r="TL546" s="358"/>
      <c r="TM546" s="358"/>
      <c r="TN546" s="358"/>
      <c r="TO546" s="358"/>
      <c r="TP546" s="358"/>
      <c r="TQ546" s="358"/>
      <c r="TR546" s="358"/>
      <c r="TS546" s="358"/>
      <c r="TT546" s="358"/>
      <c r="TU546" s="358"/>
      <c r="TV546" s="358"/>
      <c r="TW546" s="358"/>
      <c r="TX546" s="358"/>
      <c r="TY546" s="358"/>
      <c r="TZ546" s="358"/>
      <c r="UA546" s="358"/>
      <c r="UB546" s="358"/>
      <c r="UC546" s="358"/>
      <c r="UD546" s="358"/>
      <c r="UE546" s="358"/>
      <c r="UF546" s="358"/>
      <c r="UG546" s="358"/>
      <c r="UH546" s="358"/>
      <c r="UI546" s="358"/>
      <c r="UJ546" s="358"/>
      <c r="UK546" s="358"/>
      <c r="UL546" s="358"/>
      <c r="UM546" s="358"/>
      <c r="UN546" s="358"/>
      <c r="UO546" s="358"/>
      <c r="UP546" s="358"/>
      <c r="UQ546" s="358"/>
      <c r="UR546" s="358"/>
      <c r="US546" s="358"/>
      <c r="UT546" s="358"/>
      <c r="UU546" s="358"/>
      <c r="UV546" s="358"/>
      <c r="UW546" s="358"/>
      <c r="UX546" s="358"/>
      <c r="UY546" s="358"/>
      <c r="UZ546" s="358"/>
      <c r="VA546" s="358"/>
      <c r="VB546" s="358"/>
      <c r="VC546" s="358"/>
      <c r="VD546" s="358"/>
      <c r="VE546" s="358"/>
      <c r="VF546" s="358"/>
      <c r="VG546" s="358"/>
      <c r="VH546" s="358"/>
      <c r="VI546" s="358"/>
      <c r="VJ546" s="358"/>
      <c r="VK546" s="358"/>
      <c r="VL546" s="358"/>
      <c r="VM546" s="358"/>
      <c r="VN546" s="358"/>
      <c r="VO546" s="358"/>
      <c r="VP546" s="358"/>
      <c r="VQ546" s="358"/>
      <c r="VR546" s="358"/>
      <c r="VS546" s="358"/>
      <c r="VT546" s="358"/>
      <c r="VU546" s="358"/>
      <c r="VV546" s="358"/>
      <c r="VW546" s="358"/>
      <c r="VX546" s="358"/>
      <c r="VY546" s="358"/>
      <c r="VZ546" s="358"/>
      <c r="WA546" s="358"/>
      <c r="WB546" s="358"/>
      <c r="WC546" s="358"/>
      <c r="WD546" s="358"/>
      <c r="WE546" s="358"/>
      <c r="WF546" s="358"/>
      <c r="WG546" s="358"/>
      <c r="WH546" s="358"/>
    </row>
    <row r="547" spans="1:606" s="357" customFormat="1" ht="45" customHeight="1">
      <c r="A547" s="359"/>
      <c r="B547" s="233" t="s">
        <v>1140</v>
      </c>
      <c r="C547" s="467" t="s">
        <v>1141</v>
      </c>
      <c r="D547" s="471" t="s">
        <v>893</v>
      </c>
      <c r="E547" s="453"/>
      <c r="F547" s="473"/>
      <c r="G547" s="902"/>
      <c r="H547" s="473"/>
      <c r="I547" s="745" t="s">
        <v>0</v>
      </c>
      <c r="J547" s="603" t="s">
        <v>1128</v>
      </c>
      <c r="K547" s="608" t="s">
        <v>1142</v>
      </c>
      <c r="L547" s="603" t="s">
        <v>54</v>
      </c>
      <c r="M547" s="602">
        <f>M548+M549</f>
        <v>25000</v>
      </c>
      <c r="N547" s="602">
        <f t="shared" ref="N547:R547" si="78">N548+N549</f>
        <v>25000</v>
      </c>
      <c r="O547" s="602">
        <f t="shared" si="78"/>
        <v>25000</v>
      </c>
      <c r="P547" s="602">
        <f t="shared" si="78"/>
        <v>25000</v>
      </c>
      <c r="Q547" s="602">
        <f t="shared" si="78"/>
        <v>25000</v>
      </c>
      <c r="R547" s="602">
        <f t="shared" si="78"/>
        <v>25000</v>
      </c>
      <c r="S547" s="463"/>
      <c r="BF547" s="358"/>
      <c r="BG547" s="358"/>
      <c r="BH547" s="358"/>
      <c r="BI547" s="358"/>
      <c r="BJ547" s="358"/>
      <c r="BK547" s="358"/>
      <c r="BL547" s="358"/>
      <c r="BM547" s="358"/>
      <c r="BN547" s="358"/>
      <c r="BO547" s="358"/>
      <c r="BP547" s="358"/>
      <c r="BQ547" s="358"/>
      <c r="BR547" s="358"/>
      <c r="BS547" s="358"/>
      <c r="BT547" s="358"/>
      <c r="BU547" s="358"/>
      <c r="BV547" s="358"/>
      <c r="BW547" s="358"/>
      <c r="BX547" s="358"/>
      <c r="BY547" s="358"/>
      <c r="BZ547" s="358"/>
      <c r="CA547" s="358"/>
      <c r="CB547" s="358"/>
      <c r="CC547" s="358"/>
      <c r="CD547" s="358"/>
      <c r="CE547" s="358"/>
      <c r="CF547" s="358"/>
      <c r="CG547" s="358"/>
      <c r="CH547" s="358"/>
      <c r="CI547" s="358"/>
      <c r="CJ547" s="358"/>
      <c r="CK547" s="358"/>
      <c r="CL547" s="358"/>
      <c r="CM547" s="358"/>
      <c r="CN547" s="358"/>
      <c r="CO547" s="358"/>
      <c r="CP547" s="358"/>
      <c r="CQ547" s="358"/>
      <c r="CR547" s="358"/>
      <c r="CS547" s="358"/>
      <c r="CT547" s="358"/>
      <c r="CU547" s="358"/>
      <c r="CV547" s="358"/>
      <c r="CW547" s="358"/>
      <c r="CX547" s="358"/>
      <c r="CY547" s="358"/>
      <c r="CZ547" s="358"/>
      <c r="DA547" s="358"/>
      <c r="DB547" s="358"/>
      <c r="DC547" s="358"/>
      <c r="DD547" s="358"/>
      <c r="DE547" s="358"/>
      <c r="DF547" s="358"/>
      <c r="DG547" s="358"/>
      <c r="DH547" s="358"/>
      <c r="DI547" s="358"/>
      <c r="DJ547" s="358"/>
      <c r="DK547" s="358"/>
      <c r="DL547" s="358"/>
      <c r="DM547" s="358"/>
      <c r="DN547" s="358"/>
      <c r="DO547" s="358"/>
      <c r="DP547" s="358"/>
      <c r="DQ547" s="358"/>
      <c r="DR547" s="358"/>
      <c r="DS547" s="358"/>
      <c r="DT547" s="358"/>
      <c r="DU547" s="358"/>
      <c r="DV547" s="358"/>
      <c r="DW547" s="358"/>
      <c r="DX547" s="358"/>
      <c r="DY547" s="358"/>
      <c r="DZ547" s="358"/>
      <c r="EA547" s="358"/>
      <c r="EB547" s="358"/>
      <c r="EC547" s="358"/>
      <c r="ED547" s="358"/>
      <c r="EE547" s="358"/>
      <c r="EF547" s="358"/>
      <c r="EG547" s="358"/>
      <c r="EH547" s="358"/>
      <c r="EI547" s="358"/>
      <c r="EJ547" s="358"/>
      <c r="EK547" s="358"/>
      <c r="EL547" s="358"/>
      <c r="EM547" s="358"/>
      <c r="EN547" s="358"/>
      <c r="EO547" s="358"/>
      <c r="EP547" s="358"/>
      <c r="EQ547" s="358"/>
      <c r="ER547" s="358"/>
      <c r="ES547" s="358"/>
      <c r="ET547" s="358"/>
      <c r="EU547" s="358"/>
      <c r="EV547" s="358"/>
      <c r="EW547" s="358"/>
      <c r="EX547" s="358"/>
      <c r="EY547" s="358"/>
      <c r="EZ547" s="358"/>
      <c r="FA547" s="358"/>
      <c r="FB547" s="358"/>
      <c r="FC547" s="358"/>
      <c r="FD547" s="358"/>
      <c r="FE547" s="358"/>
      <c r="FF547" s="358"/>
      <c r="FG547" s="358"/>
      <c r="FH547" s="358"/>
      <c r="FI547" s="358"/>
      <c r="FJ547" s="358"/>
      <c r="FK547" s="358"/>
      <c r="FL547" s="358"/>
      <c r="FM547" s="358"/>
      <c r="FN547" s="358"/>
      <c r="FO547" s="358"/>
      <c r="FP547" s="358"/>
      <c r="FQ547" s="358"/>
      <c r="FR547" s="358"/>
      <c r="FS547" s="358"/>
      <c r="FT547" s="358"/>
      <c r="FU547" s="358"/>
      <c r="FV547" s="358"/>
      <c r="FW547" s="358"/>
      <c r="FX547" s="358"/>
      <c r="FY547" s="358"/>
      <c r="FZ547" s="358"/>
      <c r="GA547" s="358"/>
      <c r="GB547" s="358"/>
      <c r="GC547" s="358"/>
      <c r="GD547" s="358"/>
      <c r="GE547" s="358"/>
      <c r="GF547" s="358"/>
      <c r="GG547" s="358"/>
      <c r="GH547" s="358"/>
      <c r="GI547" s="358"/>
      <c r="GJ547" s="358"/>
      <c r="GK547" s="358"/>
      <c r="GL547" s="358"/>
      <c r="GM547" s="358"/>
      <c r="GN547" s="358"/>
      <c r="GO547" s="358"/>
      <c r="GP547" s="358"/>
      <c r="GQ547" s="358"/>
      <c r="GR547" s="358"/>
      <c r="GS547" s="358"/>
      <c r="GT547" s="358"/>
      <c r="GU547" s="358"/>
      <c r="GV547" s="358"/>
      <c r="GW547" s="358"/>
      <c r="GX547" s="358"/>
      <c r="GY547" s="358"/>
      <c r="GZ547" s="358"/>
      <c r="HA547" s="358"/>
      <c r="HB547" s="358"/>
      <c r="HC547" s="358"/>
      <c r="HD547" s="358"/>
      <c r="HE547" s="358"/>
      <c r="HF547" s="358"/>
      <c r="HG547" s="358"/>
      <c r="HH547" s="358"/>
      <c r="HI547" s="358"/>
      <c r="HJ547" s="358"/>
      <c r="HK547" s="358"/>
      <c r="HL547" s="358"/>
      <c r="HM547" s="358"/>
      <c r="HN547" s="358"/>
      <c r="HO547" s="358"/>
      <c r="HP547" s="358"/>
      <c r="HQ547" s="358"/>
      <c r="HR547" s="358"/>
      <c r="HS547" s="358"/>
      <c r="HT547" s="358"/>
      <c r="HU547" s="358"/>
      <c r="HV547" s="358"/>
      <c r="HW547" s="358"/>
      <c r="HX547" s="358"/>
      <c r="HY547" s="358"/>
      <c r="HZ547" s="358"/>
      <c r="IA547" s="358"/>
      <c r="IB547" s="358"/>
      <c r="IC547" s="358"/>
      <c r="ID547" s="358"/>
      <c r="IE547" s="358"/>
      <c r="IF547" s="358"/>
      <c r="IG547" s="358"/>
      <c r="IH547" s="358"/>
      <c r="II547" s="358"/>
      <c r="IJ547" s="358"/>
      <c r="IK547" s="358"/>
      <c r="IL547" s="358"/>
      <c r="IM547" s="358"/>
      <c r="IN547" s="358"/>
      <c r="IO547" s="358"/>
      <c r="IP547" s="358"/>
      <c r="IQ547" s="358"/>
      <c r="IR547" s="358"/>
      <c r="IS547" s="358"/>
      <c r="IT547" s="358"/>
      <c r="IU547" s="358"/>
      <c r="IV547" s="358"/>
      <c r="IW547" s="358"/>
      <c r="IX547" s="358"/>
      <c r="IY547" s="358"/>
      <c r="IZ547" s="358"/>
      <c r="JA547" s="358"/>
      <c r="JB547" s="358"/>
      <c r="JC547" s="358"/>
      <c r="JD547" s="358"/>
      <c r="JE547" s="358"/>
      <c r="JF547" s="358"/>
      <c r="JG547" s="358"/>
      <c r="JH547" s="358"/>
      <c r="JI547" s="358"/>
      <c r="JJ547" s="358"/>
      <c r="JK547" s="358"/>
      <c r="JL547" s="358"/>
      <c r="JM547" s="358"/>
      <c r="JN547" s="358"/>
      <c r="JO547" s="358"/>
      <c r="JP547" s="358"/>
      <c r="JQ547" s="358"/>
      <c r="JR547" s="358"/>
      <c r="JS547" s="358"/>
      <c r="JT547" s="358"/>
      <c r="JU547" s="358"/>
      <c r="JV547" s="358"/>
      <c r="JW547" s="358"/>
      <c r="JX547" s="358"/>
      <c r="JY547" s="358"/>
      <c r="JZ547" s="358"/>
      <c r="KA547" s="358"/>
      <c r="KB547" s="358"/>
      <c r="KC547" s="358"/>
      <c r="KD547" s="358"/>
      <c r="KE547" s="358"/>
      <c r="KF547" s="358"/>
      <c r="KG547" s="358"/>
      <c r="KH547" s="358"/>
      <c r="KI547" s="358"/>
      <c r="KJ547" s="358"/>
      <c r="KK547" s="358"/>
      <c r="KL547" s="358"/>
      <c r="KM547" s="358"/>
      <c r="KN547" s="358"/>
      <c r="KO547" s="358"/>
      <c r="KP547" s="358"/>
      <c r="KQ547" s="358"/>
      <c r="KR547" s="358"/>
      <c r="KS547" s="358"/>
      <c r="KT547" s="358"/>
      <c r="KU547" s="358"/>
      <c r="KV547" s="358"/>
      <c r="KW547" s="358"/>
      <c r="KX547" s="358"/>
      <c r="KY547" s="358"/>
      <c r="KZ547" s="358"/>
      <c r="LA547" s="358"/>
      <c r="LB547" s="358"/>
      <c r="LC547" s="358"/>
      <c r="LD547" s="358"/>
      <c r="LE547" s="358"/>
      <c r="LF547" s="358"/>
      <c r="LG547" s="358"/>
      <c r="LH547" s="358"/>
      <c r="LI547" s="358"/>
      <c r="LJ547" s="358"/>
      <c r="LK547" s="358"/>
      <c r="LL547" s="358"/>
      <c r="LM547" s="358"/>
      <c r="LN547" s="358"/>
      <c r="LO547" s="358"/>
      <c r="LP547" s="358"/>
      <c r="LQ547" s="358"/>
      <c r="LR547" s="358"/>
      <c r="LS547" s="358"/>
      <c r="LT547" s="358"/>
      <c r="LU547" s="358"/>
      <c r="LV547" s="358"/>
      <c r="LW547" s="358"/>
      <c r="LX547" s="358"/>
      <c r="LY547" s="358"/>
      <c r="LZ547" s="358"/>
      <c r="MA547" s="358"/>
      <c r="MB547" s="358"/>
      <c r="MC547" s="358"/>
      <c r="MD547" s="358"/>
      <c r="ME547" s="358"/>
      <c r="MF547" s="358"/>
      <c r="MG547" s="358"/>
      <c r="MH547" s="358"/>
      <c r="MI547" s="358"/>
      <c r="MJ547" s="358"/>
      <c r="MK547" s="358"/>
      <c r="ML547" s="358"/>
      <c r="MM547" s="358"/>
      <c r="MN547" s="358"/>
      <c r="MO547" s="358"/>
      <c r="MP547" s="358"/>
      <c r="MQ547" s="358"/>
      <c r="MR547" s="358"/>
      <c r="MS547" s="358"/>
      <c r="MT547" s="358"/>
      <c r="MU547" s="358"/>
      <c r="MV547" s="358"/>
      <c r="MW547" s="358"/>
      <c r="MX547" s="358"/>
      <c r="MY547" s="358"/>
      <c r="MZ547" s="358"/>
      <c r="NA547" s="358"/>
      <c r="NB547" s="358"/>
      <c r="NC547" s="358"/>
      <c r="ND547" s="358"/>
      <c r="NE547" s="358"/>
      <c r="NF547" s="358"/>
      <c r="NG547" s="358"/>
      <c r="NH547" s="358"/>
      <c r="NI547" s="358"/>
      <c r="NJ547" s="358"/>
      <c r="NK547" s="358"/>
      <c r="NL547" s="358"/>
      <c r="NM547" s="358"/>
      <c r="NN547" s="358"/>
      <c r="NO547" s="358"/>
      <c r="NP547" s="358"/>
      <c r="NQ547" s="358"/>
      <c r="NR547" s="358"/>
      <c r="NS547" s="358"/>
      <c r="NT547" s="358"/>
      <c r="NU547" s="358"/>
      <c r="NV547" s="358"/>
      <c r="NW547" s="358"/>
      <c r="NX547" s="358"/>
      <c r="NY547" s="358"/>
      <c r="NZ547" s="358"/>
      <c r="OA547" s="358"/>
      <c r="OB547" s="358"/>
      <c r="OC547" s="358"/>
      <c r="OD547" s="358"/>
      <c r="OE547" s="358"/>
      <c r="OF547" s="358"/>
      <c r="OG547" s="358"/>
      <c r="OH547" s="358"/>
      <c r="OI547" s="358"/>
      <c r="OJ547" s="358"/>
      <c r="OK547" s="358"/>
      <c r="OL547" s="358"/>
      <c r="OM547" s="358"/>
      <c r="ON547" s="358"/>
      <c r="OO547" s="358"/>
      <c r="OP547" s="358"/>
      <c r="OQ547" s="358"/>
      <c r="OR547" s="358"/>
      <c r="OS547" s="358"/>
      <c r="OT547" s="358"/>
      <c r="OU547" s="358"/>
      <c r="OV547" s="358"/>
      <c r="OW547" s="358"/>
      <c r="OX547" s="358"/>
      <c r="OY547" s="358"/>
      <c r="OZ547" s="358"/>
      <c r="PA547" s="358"/>
      <c r="PB547" s="358"/>
      <c r="PC547" s="358"/>
      <c r="PD547" s="358"/>
      <c r="PE547" s="358"/>
      <c r="PF547" s="358"/>
      <c r="PG547" s="358"/>
      <c r="PH547" s="358"/>
      <c r="PI547" s="358"/>
      <c r="PJ547" s="358"/>
      <c r="PK547" s="358"/>
      <c r="PL547" s="358"/>
      <c r="PM547" s="358"/>
      <c r="PN547" s="358"/>
      <c r="PO547" s="358"/>
      <c r="PP547" s="358"/>
      <c r="PQ547" s="358"/>
      <c r="PR547" s="358"/>
      <c r="PS547" s="358"/>
      <c r="PT547" s="358"/>
      <c r="PU547" s="358"/>
      <c r="PV547" s="358"/>
      <c r="PW547" s="358"/>
      <c r="PX547" s="358"/>
      <c r="PY547" s="358"/>
      <c r="PZ547" s="358"/>
      <c r="QA547" s="358"/>
      <c r="QB547" s="358"/>
      <c r="QC547" s="358"/>
      <c r="QD547" s="358"/>
      <c r="QE547" s="358"/>
      <c r="QF547" s="358"/>
      <c r="QG547" s="358"/>
      <c r="QH547" s="358"/>
      <c r="QI547" s="358"/>
      <c r="QJ547" s="358"/>
      <c r="QK547" s="358"/>
      <c r="QL547" s="358"/>
      <c r="QM547" s="358"/>
      <c r="QN547" s="358"/>
      <c r="QO547" s="358"/>
      <c r="QP547" s="358"/>
      <c r="QQ547" s="358"/>
      <c r="QR547" s="358"/>
      <c r="QS547" s="358"/>
      <c r="QT547" s="358"/>
      <c r="QU547" s="358"/>
      <c r="QV547" s="358"/>
      <c r="QW547" s="358"/>
      <c r="QX547" s="358"/>
      <c r="QY547" s="358"/>
      <c r="QZ547" s="358"/>
      <c r="RA547" s="358"/>
      <c r="RB547" s="358"/>
      <c r="RC547" s="358"/>
      <c r="RD547" s="358"/>
      <c r="RE547" s="358"/>
      <c r="RF547" s="358"/>
      <c r="RG547" s="358"/>
      <c r="RH547" s="358"/>
      <c r="RI547" s="358"/>
      <c r="RJ547" s="358"/>
      <c r="RK547" s="358"/>
      <c r="RL547" s="358"/>
      <c r="RM547" s="358"/>
      <c r="RN547" s="358"/>
      <c r="RO547" s="358"/>
      <c r="RP547" s="358"/>
      <c r="RQ547" s="358"/>
      <c r="RR547" s="358"/>
      <c r="RS547" s="358"/>
      <c r="RT547" s="358"/>
      <c r="RU547" s="358"/>
      <c r="RV547" s="358"/>
      <c r="RW547" s="358"/>
      <c r="RX547" s="358"/>
      <c r="RY547" s="358"/>
      <c r="RZ547" s="358"/>
      <c r="SA547" s="358"/>
      <c r="SB547" s="358"/>
      <c r="SC547" s="358"/>
      <c r="SD547" s="358"/>
      <c r="SE547" s="358"/>
      <c r="SF547" s="358"/>
      <c r="SG547" s="358"/>
      <c r="SH547" s="358"/>
      <c r="SI547" s="358"/>
      <c r="SJ547" s="358"/>
      <c r="SK547" s="358"/>
      <c r="SL547" s="358"/>
      <c r="SM547" s="358"/>
      <c r="SN547" s="358"/>
      <c r="SO547" s="358"/>
      <c r="SP547" s="358"/>
      <c r="SQ547" s="358"/>
      <c r="SR547" s="358"/>
      <c r="SS547" s="358"/>
      <c r="ST547" s="358"/>
      <c r="SU547" s="358"/>
      <c r="SV547" s="358"/>
      <c r="SW547" s="358"/>
      <c r="SX547" s="358"/>
      <c r="SY547" s="358"/>
      <c r="SZ547" s="358"/>
      <c r="TA547" s="358"/>
      <c r="TB547" s="358"/>
      <c r="TC547" s="358"/>
      <c r="TD547" s="358"/>
      <c r="TE547" s="358"/>
      <c r="TF547" s="358"/>
      <c r="TG547" s="358"/>
      <c r="TH547" s="358"/>
      <c r="TI547" s="358"/>
      <c r="TJ547" s="358"/>
      <c r="TK547" s="358"/>
      <c r="TL547" s="358"/>
      <c r="TM547" s="358"/>
      <c r="TN547" s="358"/>
      <c r="TO547" s="358"/>
      <c r="TP547" s="358"/>
      <c r="TQ547" s="358"/>
      <c r="TR547" s="358"/>
      <c r="TS547" s="358"/>
      <c r="TT547" s="358"/>
      <c r="TU547" s="358"/>
      <c r="TV547" s="358"/>
      <c r="TW547" s="358"/>
      <c r="TX547" s="358"/>
      <c r="TY547" s="358"/>
      <c r="TZ547" s="358"/>
      <c r="UA547" s="358"/>
      <c r="UB547" s="358"/>
      <c r="UC547" s="358"/>
      <c r="UD547" s="358"/>
      <c r="UE547" s="358"/>
      <c r="UF547" s="358"/>
      <c r="UG547" s="358"/>
      <c r="UH547" s="358"/>
      <c r="UI547" s="358"/>
      <c r="UJ547" s="358"/>
      <c r="UK547" s="358"/>
      <c r="UL547" s="358"/>
      <c r="UM547" s="358"/>
      <c r="UN547" s="358"/>
      <c r="UO547" s="358"/>
      <c r="UP547" s="358"/>
      <c r="UQ547" s="358"/>
      <c r="UR547" s="358"/>
      <c r="US547" s="358"/>
      <c r="UT547" s="358"/>
      <c r="UU547" s="358"/>
      <c r="UV547" s="358"/>
      <c r="UW547" s="358"/>
      <c r="UX547" s="358"/>
      <c r="UY547" s="358"/>
      <c r="UZ547" s="358"/>
      <c r="VA547" s="358"/>
      <c r="VB547" s="358"/>
      <c r="VC547" s="358"/>
      <c r="VD547" s="358"/>
      <c r="VE547" s="358"/>
      <c r="VF547" s="358"/>
      <c r="VG547" s="358"/>
      <c r="VH547" s="358"/>
      <c r="VI547" s="358"/>
      <c r="VJ547" s="358"/>
      <c r="VK547" s="358"/>
      <c r="VL547" s="358"/>
      <c r="VM547" s="358"/>
      <c r="VN547" s="358"/>
      <c r="VO547" s="358"/>
      <c r="VP547" s="358"/>
      <c r="VQ547" s="358"/>
      <c r="VR547" s="358"/>
      <c r="VS547" s="358"/>
      <c r="VT547" s="358"/>
      <c r="VU547" s="358"/>
      <c r="VV547" s="358"/>
      <c r="VW547" s="358"/>
      <c r="VX547" s="358"/>
      <c r="VY547" s="358"/>
      <c r="VZ547" s="358"/>
      <c r="WA547" s="358"/>
      <c r="WB547" s="358"/>
      <c r="WC547" s="358"/>
      <c r="WD547" s="358"/>
      <c r="WE547" s="358"/>
      <c r="WF547" s="358"/>
      <c r="WG547" s="358"/>
      <c r="WH547" s="358"/>
    </row>
    <row r="548" spans="1:606" s="357" customFormat="1" ht="45" customHeight="1">
      <c r="A548" s="359"/>
      <c r="B548" s="234"/>
      <c r="C548" s="469"/>
      <c r="D548" s="180"/>
      <c r="E548" s="453"/>
      <c r="F548" s="473"/>
      <c r="G548" s="902"/>
      <c r="H548" s="473"/>
      <c r="I548" s="603" t="s">
        <v>0</v>
      </c>
      <c r="J548" s="603" t="s">
        <v>16</v>
      </c>
      <c r="K548" s="608" t="s">
        <v>1142</v>
      </c>
      <c r="L548" s="603" t="s">
        <v>5</v>
      </c>
      <c r="M548" s="604"/>
      <c r="N548" s="604"/>
      <c r="O548" s="604">
        <v>25000</v>
      </c>
      <c r="P548" s="605">
        <v>25000</v>
      </c>
      <c r="Q548" s="606">
        <v>25000</v>
      </c>
      <c r="R548" s="606">
        <v>25000</v>
      </c>
      <c r="S548" s="364">
        <v>3</v>
      </c>
      <c r="BF548" s="358"/>
      <c r="BG548" s="358"/>
      <c r="BH548" s="358"/>
      <c r="BI548" s="358"/>
      <c r="BJ548" s="358"/>
      <c r="BK548" s="358"/>
      <c r="BL548" s="358"/>
      <c r="BM548" s="358"/>
      <c r="BN548" s="358"/>
      <c r="BO548" s="358"/>
      <c r="BP548" s="358"/>
      <c r="BQ548" s="358"/>
      <c r="BR548" s="358"/>
      <c r="BS548" s="358"/>
      <c r="BT548" s="358"/>
      <c r="BU548" s="358"/>
      <c r="BV548" s="358"/>
      <c r="BW548" s="358"/>
      <c r="BX548" s="358"/>
      <c r="BY548" s="358"/>
      <c r="BZ548" s="358"/>
      <c r="CA548" s="358"/>
      <c r="CB548" s="358"/>
      <c r="CC548" s="358"/>
      <c r="CD548" s="358"/>
      <c r="CE548" s="358"/>
      <c r="CF548" s="358"/>
      <c r="CG548" s="358"/>
      <c r="CH548" s="358"/>
      <c r="CI548" s="358"/>
      <c r="CJ548" s="358"/>
      <c r="CK548" s="358"/>
      <c r="CL548" s="358"/>
      <c r="CM548" s="358"/>
      <c r="CN548" s="358"/>
      <c r="CO548" s="358"/>
      <c r="CP548" s="358"/>
      <c r="CQ548" s="358"/>
      <c r="CR548" s="358"/>
      <c r="CS548" s="358"/>
      <c r="CT548" s="358"/>
      <c r="CU548" s="358"/>
      <c r="CV548" s="358"/>
      <c r="CW548" s="358"/>
      <c r="CX548" s="358"/>
      <c r="CY548" s="358"/>
      <c r="CZ548" s="358"/>
      <c r="DA548" s="358"/>
      <c r="DB548" s="358"/>
      <c r="DC548" s="358"/>
      <c r="DD548" s="358"/>
      <c r="DE548" s="358"/>
      <c r="DF548" s="358"/>
      <c r="DG548" s="358"/>
      <c r="DH548" s="358"/>
      <c r="DI548" s="358"/>
      <c r="DJ548" s="358"/>
      <c r="DK548" s="358"/>
      <c r="DL548" s="358"/>
      <c r="DM548" s="358"/>
      <c r="DN548" s="358"/>
      <c r="DO548" s="358"/>
      <c r="DP548" s="358"/>
      <c r="DQ548" s="358"/>
      <c r="DR548" s="358"/>
      <c r="DS548" s="358"/>
      <c r="DT548" s="358"/>
      <c r="DU548" s="358"/>
      <c r="DV548" s="358"/>
      <c r="DW548" s="358"/>
      <c r="DX548" s="358"/>
      <c r="DY548" s="358"/>
      <c r="DZ548" s="358"/>
      <c r="EA548" s="358"/>
      <c r="EB548" s="358"/>
      <c r="EC548" s="358"/>
      <c r="ED548" s="358"/>
      <c r="EE548" s="358"/>
      <c r="EF548" s="358"/>
      <c r="EG548" s="358"/>
      <c r="EH548" s="358"/>
      <c r="EI548" s="358"/>
      <c r="EJ548" s="358"/>
      <c r="EK548" s="358"/>
      <c r="EL548" s="358"/>
      <c r="EM548" s="358"/>
      <c r="EN548" s="358"/>
      <c r="EO548" s="358"/>
      <c r="EP548" s="358"/>
      <c r="EQ548" s="358"/>
      <c r="ER548" s="358"/>
      <c r="ES548" s="358"/>
      <c r="ET548" s="358"/>
      <c r="EU548" s="358"/>
      <c r="EV548" s="358"/>
      <c r="EW548" s="358"/>
      <c r="EX548" s="358"/>
      <c r="EY548" s="358"/>
      <c r="EZ548" s="358"/>
      <c r="FA548" s="358"/>
      <c r="FB548" s="358"/>
      <c r="FC548" s="358"/>
      <c r="FD548" s="358"/>
      <c r="FE548" s="358"/>
      <c r="FF548" s="358"/>
      <c r="FG548" s="358"/>
      <c r="FH548" s="358"/>
      <c r="FI548" s="358"/>
      <c r="FJ548" s="358"/>
      <c r="FK548" s="358"/>
      <c r="FL548" s="358"/>
      <c r="FM548" s="358"/>
      <c r="FN548" s="358"/>
      <c r="FO548" s="358"/>
      <c r="FP548" s="358"/>
      <c r="FQ548" s="358"/>
      <c r="FR548" s="358"/>
      <c r="FS548" s="358"/>
      <c r="FT548" s="358"/>
      <c r="FU548" s="358"/>
      <c r="FV548" s="358"/>
      <c r="FW548" s="358"/>
      <c r="FX548" s="358"/>
      <c r="FY548" s="358"/>
      <c r="FZ548" s="358"/>
      <c r="GA548" s="358"/>
      <c r="GB548" s="358"/>
      <c r="GC548" s="358"/>
      <c r="GD548" s="358"/>
      <c r="GE548" s="358"/>
      <c r="GF548" s="358"/>
      <c r="GG548" s="358"/>
      <c r="GH548" s="358"/>
      <c r="GI548" s="358"/>
      <c r="GJ548" s="358"/>
      <c r="GK548" s="358"/>
      <c r="GL548" s="358"/>
      <c r="GM548" s="358"/>
      <c r="GN548" s="358"/>
      <c r="GO548" s="358"/>
      <c r="GP548" s="358"/>
      <c r="GQ548" s="358"/>
      <c r="GR548" s="358"/>
      <c r="GS548" s="358"/>
      <c r="GT548" s="358"/>
      <c r="GU548" s="358"/>
      <c r="GV548" s="358"/>
      <c r="GW548" s="358"/>
      <c r="GX548" s="358"/>
      <c r="GY548" s="358"/>
      <c r="GZ548" s="358"/>
      <c r="HA548" s="358"/>
      <c r="HB548" s="358"/>
      <c r="HC548" s="358"/>
      <c r="HD548" s="358"/>
      <c r="HE548" s="358"/>
      <c r="HF548" s="358"/>
      <c r="HG548" s="358"/>
      <c r="HH548" s="358"/>
      <c r="HI548" s="358"/>
      <c r="HJ548" s="358"/>
      <c r="HK548" s="358"/>
      <c r="HL548" s="358"/>
      <c r="HM548" s="358"/>
      <c r="HN548" s="358"/>
      <c r="HO548" s="358"/>
      <c r="HP548" s="358"/>
      <c r="HQ548" s="358"/>
      <c r="HR548" s="358"/>
      <c r="HS548" s="358"/>
      <c r="HT548" s="358"/>
      <c r="HU548" s="358"/>
      <c r="HV548" s="358"/>
      <c r="HW548" s="358"/>
      <c r="HX548" s="358"/>
      <c r="HY548" s="358"/>
      <c r="HZ548" s="358"/>
      <c r="IA548" s="358"/>
      <c r="IB548" s="358"/>
      <c r="IC548" s="358"/>
      <c r="ID548" s="358"/>
      <c r="IE548" s="358"/>
      <c r="IF548" s="358"/>
      <c r="IG548" s="358"/>
      <c r="IH548" s="358"/>
      <c r="II548" s="358"/>
      <c r="IJ548" s="358"/>
      <c r="IK548" s="358"/>
      <c r="IL548" s="358"/>
      <c r="IM548" s="358"/>
      <c r="IN548" s="358"/>
      <c r="IO548" s="358"/>
      <c r="IP548" s="358"/>
      <c r="IQ548" s="358"/>
      <c r="IR548" s="358"/>
      <c r="IS548" s="358"/>
      <c r="IT548" s="358"/>
      <c r="IU548" s="358"/>
      <c r="IV548" s="358"/>
      <c r="IW548" s="358"/>
      <c r="IX548" s="358"/>
      <c r="IY548" s="358"/>
      <c r="IZ548" s="358"/>
      <c r="JA548" s="358"/>
      <c r="JB548" s="358"/>
      <c r="JC548" s="358"/>
      <c r="JD548" s="358"/>
      <c r="JE548" s="358"/>
      <c r="JF548" s="358"/>
      <c r="JG548" s="358"/>
      <c r="JH548" s="358"/>
      <c r="JI548" s="358"/>
      <c r="JJ548" s="358"/>
      <c r="JK548" s="358"/>
      <c r="JL548" s="358"/>
      <c r="JM548" s="358"/>
      <c r="JN548" s="358"/>
      <c r="JO548" s="358"/>
      <c r="JP548" s="358"/>
      <c r="JQ548" s="358"/>
      <c r="JR548" s="358"/>
      <c r="JS548" s="358"/>
      <c r="JT548" s="358"/>
      <c r="JU548" s="358"/>
      <c r="JV548" s="358"/>
      <c r="JW548" s="358"/>
      <c r="JX548" s="358"/>
      <c r="JY548" s="358"/>
      <c r="JZ548" s="358"/>
      <c r="KA548" s="358"/>
      <c r="KB548" s="358"/>
      <c r="KC548" s="358"/>
      <c r="KD548" s="358"/>
      <c r="KE548" s="358"/>
      <c r="KF548" s="358"/>
      <c r="KG548" s="358"/>
      <c r="KH548" s="358"/>
      <c r="KI548" s="358"/>
      <c r="KJ548" s="358"/>
      <c r="KK548" s="358"/>
      <c r="KL548" s="358"/>
      <c r="KM548" s="358"/>
      <c r="KN548" s="358"/>
      <c r="KO548" s="358"/>
      <c r="KP548" s="358"/>
      <c r="KQ548" s="358"/>
      <c r="KR548" s="358"/>
      <c r="KS548" s="358"/>
      <c r="KT548" s="358"/>
      <c r="KU548" s="358"/>
      <c r="KV548" s="358"/>
      <c r="KW548" s="358"/>
      <c r="KX548" s="358"/>
      <c r="KY548" s="358"/>
      <c r="KZ548" s="358"/>
      <c r="LA548" s="358"/>
      <c r="LB548" s="358"/>
      <c r="LC548" s="358"/>
      <c r="LD548" s="358"/>
      <c r="LE548" s="358"/>
      <c r="LF548" s="358"/>
      <c r="LG548" s="358"/>
      <c r="LH548" s="358"/>
      <c r="LI548" s="358"/>
      <c r="LJ548" s="358"/>
      <c r="LK548" s="358"/>
      <c r="LL548" s="358"/>
      <c r="LM548" s="358"/>
      <c r="LN548" s="358"/>
      <c r="LO548" s="358"/>
      <c r="LP548" s="358"/>
      <c r="LQ548" s="358"/>
      <c r="LR548" s="358"/>
      <c r="LS548" s="358"/>
      <c r="LT548" s="358"/>
      <c r="LU548" s="358"/>
      <c r="LV548" s="358"/>
      <c r="LW548" s="358"/>
      <c r="LX548" s="358"/>
      <c r="LY548" s="358"/>
      <c r="LZ548" s="358"/>
      <c r="MA548" s="358"/>
      <c r="MB548" s="358"/>
      <c r="MC548" s="358"/>
      <c r="MD548" s="358"/>
      <c r="ME548" s="358"/>
      <c r="MF548" s="358"/>
      <c r="MG548" s="358"/>
      <c r="MH548" s="358"/>
      <c r="MI548" s="358"/>
      <c r="MJ548" s="358"/>
      <c r="MK548" s="358"/>
      <c r="ML548" s="358"/>
      <c r="MM548" s="358"/>
      <c r="MN548" s="358"/>
      <c r="MO548" s="358"/>
      <c r="MP548" s="358"/>
      <c r="MQ548" s="358"/>
      <c r="MR548" s="358"/>
      <c r="MS548" s="358"/>
      <c r="MT548" s="358"/>
      <c r="MU548" s="358"/>
      <c r="MV548" s="358"/>
      <c r="MW548" s="358"/>
      <c r="MX548" s="358"/>
      <c r="MY548" s="358"/>
      <c r="MZ548" s="358"/>
      <c r="NA548" s="358"/>
      <c r="NB548" s="358"/>
      <c r="NC548" s="358"/>
      <c r="ND548" s="358"/>
      <c r="NE548" s="358"/>
      <c r="NF548" s="358"/>
      <c r="NG548" s="358"/>
      <c r="NH548" s="358"/>
      <c r="NI548" s="358"/>
      <c r="NJ548" s="358"/>
      <c r="NK548" s="358"/>
      <c r="NL548" s="358"/>
      <c r="NM548" s="358"/>
      <c r="NN548" s="358"/>
      <c r="NO548" s="358"/>
      <c r="NP548" s="358"/>
      <c r="NQ548" s="358"/>
      <c r="NR548" s="358"/>
      <c r="NS548" s="358"/>
      <c r="NT548" s="358"/>
      <c r="NU548" s="358"/>
      <c r="NV548" s="358"/>
      <c r="NW548" s="358"/>
      <c r="NX548" s="358"/>
      <c r="NY548" s="358"/>
      <c r="NZ548" s="358"/>
      <c r="OA548" s="358"/>
      <c r="OB548" s="358"/>
      <c r="OC548" s="358"/>
      <c r="OD548" s="358"/>
      <c r="OE548" s="358"/>
      <c r="OF548" s="358"/>
      <c r="OG548" s="358"/>
      <c r="OH548" s="358"/>
      <c r="OI548" s="358"/>
      <c r="OJ548" s="358"/>
      <c r="OK548" s="358"/>
      <c r="OL548" s="358"/>
      <c r="OM548" s="358"/>
      <c r="ON548" s="358"/>
      <c r="OO548" s="358"/>
      <c r="OP548" s="358"/>
      <c r="OQ548" s="358"/>
      <c r="OR548" s="358"/>
      <c r="OS548" s="358"/>
      <c r="OT548" s="358"/>
      <c r="OU548" s="358"/>
      <c r="OV548" s="358"/>
      <c r="OW548" s="358"/>
      <c r="OX548" s="358"/>
      <c r="OY548" s="358"/>
      <c r="OZ548" s="358"/>
      <c r="PA548" s="358"/>
      <c r="PB548" s="358"/>
      <c r="PC548" s="358"/>
      <c r="PD548" s="358"/>
      <c r="PE548" s="358"/>
      <c r="PF548" s="358"/>
      <c r="PG548" s="358"/>
      <c r="PH548" s="358"/>
      <c r="PI548" s="358"/>
      <c r="PJ548" s="358"/>
      <c r="PK548" s="358"/>
      <c r="PL548" s="358"/>
      <c r="PM548" s="358"/>
      <c r="PN548" s="358"/>
      <c r="PO548" s="358"/>
      <c r="PP548" s="358"/>
      <c r="PQ548" s="358"/>
      <c r="PR548" s="358"/>
      <c r="PS548" s="358"/>
      <c r="PT548" s="358"/>
      <c r="PU548" s="358"/>
      <c r="PV548" s="358"/>
      <c r="PW548" s="358"/>
      <c r="PX548" s="358"/>
      <c r="PY548" s="358"/>
      <c r="PZ548" s="358"/>
      <c r="QA548" s="358"/>
      <c r="QB548" s="358"/>
      <c r="QC548" s="358"/>
      <c r="QD548" s="358"/>
      <c r="QE548" s="358"/>
      <c r="QF548" s="358"/>
      <c r="QG548" s="358"/>
      <c r="QH548" s="358"/>
      <c r="QI548" s="358"/>
      <c r="QJ548" s="358"/>
      <c r="QK548" s="358"/>
      <c r="QL548" s="358"/>
      <c r="QM548" s="358"/>
      <c r="QN548" s="358"/>
      <c r="QO548" s="358"/>
      <c r="QP548" s="358"/>
      <c r="QQ548" s="358"/>
      <c r="QR548" s="358"/>
      <c r="QS548" s="358"/>
      <c r="QT548" s="358"/>
      <c r="QU548" s="358"/>
      <c r="QV548" s="358"/>
      <c r="QW548" s="358"/>
      <c r="QX548" s="358"/>
      <c r="QY548" s="358"/>
      <c r="QZ548" s="358"/>
      <c r="RA548" s="358"/>
      <c r="RB548" s="358"/>
      <c r="RC548" s="358"/>
      <c r="RD548" s="358"/>
      <c r="RE548" s="358"/>
      <c r="RF548" s="358"/>
      <c r="RG548" s="358"/>
      <c r="RH548" s="358"/>
      <c r="RI548" s="358"/>
      <c r="RJ548" s="358"/>
      <c r="RK548" s="358"/>
      <c r="RL548" s="358"/>
      <c r="RM548" s="358"/>
      <c r="RN548" s="358"/>
      <c r="RO548" s="358"/>
      <c r="RP548" s="358"/>
      <c r="RQ548" s="358"/>
      <c r="RR548" s="358"/>
      <c r="RS548" s="358"/>
      <c r="RT548" s="358"/>
      <c r="RU548" s="358"/>
      <c r="RV548" s="358"/>
      <c r="RW548" s="358"/>
      <c r="RX548" s="358"/>
      <c r="RY548" s="358"/>
      <c r="RZ548" s="358"/>
      <c r="SA548" s="358"/>
      <c r="SB548" s="358"/>
      <c r="SC548" s="358"/>
      <c r="SD548" s="358"/>
      <c r="SE548" s="358"/>
      <c r="SF548" s="358"/>
      <c r="SG548" s="358"/>
      <c r="SH548" s="358"/>
      <c r="SI548" s="358"/>
      <c r="SJ548" s="358"/>
      <c r="SK548" s="358"/>
      <c r="SL548" s="358"/>
      <c r="SM548" s="358"/>
      <c r="SN548" s="358"/>
      <c r="SO548" s="358"/>
      <c r="SP548" s="358"/>
      <c r="SQ548" s="358"/>
      <c r="SR548" s="358"/>
      <c r="SS548" s="358"/>
      <c r="ST548" s="358"/>
      <c r="SU548" s="358"/>
      <c r="SV548" s="358"/>
      <c r="SW548" s="358"/>
      <c r="SX548" s="358"/>
      <c r="SY548" s="358"/>
      <c r="SZ548" s="358"/>
      <c r="TA548" s="358"/>
      <c r="TB548" s="358"/>
      <c r="TC548" s="358"/>
      <c r="TD548" s="358"/>
      <c r="TE548" s="358"/>
      <c r="TF548" s="358"/>
      <c r="TG548" s="358"/>
      <c r="TH548" s="358"/>
      <c r="TI548" s="358"/>
      <c r="TJ548" s="358"/>
      <c r="TK548" s="358"/>
      <c r="TL548" s="358"/>
      <c r="TM548" s="358"/>
      <c r="TN548" s="358"/>
      <c r="TO548" s="358"/>
      <c r="TP548" s="358"/>
      <c r="TQ548" s="358"/>
      <c r="TR548" s="358"/>
      <c r="TS548" s="358"/>
      <c r="TT548" s="358"/>
      <c r="TU548" s="358"/>
      <c r="TV548" s="358"/>
      <c r="TW548" s="358"/>
      <c r="TX548" s="358"/>
      <c r="TY548" s="358"/>
      <c r="TZ548" s="358"/>
      <c r="UA548" s="358"/>
      <c r="UB548" s="358"/>
      <c r="UC548" s="358"/>
      <c r="UD548" s="358"/>
      <c r="UE548" s="358"/>
      <c r="UF548" s="358"/>
      <c r="UG548" s="358"/>
      <c r="UH548" s="358"/>
      <c r="UI548" s="358"/>
      <c r="UJ548" s="358"/>
      <c r="UK548" s="358"/>
      <c r="UL548" s="358"/>
      <c r="UM548" s="358"/>
      <c r="UN548" s="358"/>
      <c r="UO548" s="358"/>
      <c r="UP548" s="358"/>
      <c r="UQ548" s="358"/>
      <c r="UR548" s="358"/>
      <c r="US548" s="358"/>
      <c r="UT548" s="358"/>
      <c r="UU548" s="358"/>
      <c r="UV548" s="358"/>
      <c r="UW548" s="358"/>
      <c r="UX548" s="358"/>
      <c r="UY548" s="358"/>
      <c r="UZ548" s="358"/>
      <c r="VA548" s="358"/>
      <c r="VB548" s="358"/>
      <c r="VC548" s="358"/>
      <c r="VD548" s="358"/>
      <c r="VE548" s="358"/>
      <c r="VF548" s="358"/>
      <c r="VG548" s="358"/>
      <c r="VH548" s="358"/>
      <c r="VI548" s="358"/>
      <c r="VJ548" s="358"/>
      <c r="VK548" s="358"/>
      <c r="VL548" s="358"/>
      <c r="VM548" s="358"/>
      <c r="VN548" s="358"/>
      <c r="VO548" s="358"/>
      <c r="VP548" s="358"/>
      <c r="VQ548" s="358"/>
      <c r="VR548" s="358"/>
      <c r="VS548" s="358"/>
      <c r="VT548" s="358"/>
      <c r="VU548" s="358"/>
      <c r="VV548" s="358"/>
      <c r="VW548" s="358"/>
      <c r="VX548" s="358"/>
      <c r="VY548" s="358"/>
      <c r="VZ548" s="358"/>
      <c r="WA548" s="358"/>
      <c r="WB548" s="358"/>
      <c r="WC548" s="358"/>
      <c r="WD548" s="358"/>
      <c r="WE548" s="358"/>
      <c r="WF548" s="358"/>
      <c r="WG548" s="358"/>
      <c r="WH548" s="358"/>
    </row>
    <row r="549" spans="1:606" s="357" customFormat="1" ht="45" customHeight="1">
      <c r="A549" s="359"/>
      <c r="B549" s="235"/>
      <c r="C549" s="468"/>
      <c r="D549" s="181"/>
      <c r="E549" s="225"/>
      <c r="F549" s="474"/>
      <c r="G549" s="901"/>
      <c r="H549" s="474"/>
      <c r="I549" s="603" t="s">
        <v>0</v>
      </c>
      <c r="J549" s="603" t="s">
        <v>0</v>
      </c>
      <c r="K549" s="608" t="s">
        <v>1142</v>
      </c>
      <c r="L549" s="603" t="s">
        <v>5</v>
      </c>
      <c r="M549" s="604">
        <v>25000</v>
      </c>
      <c r="N549" s="604">
        <v>25000</v>
      </c>
      <c r="O549" s="604"/>
      <c r="P549" s="605"/>
      <c r="Q549" s="606"/>
      <c r="R549" s="606"/>
      <c r="S549" s="364">
        <v>3</v>
      </c>
      <c r="BF549" s="358"/>
      <c r="BG549" s="358"/>
      <c r="BH549" s="358"/>
      <c r="BI549" s="358"/>
      <c r="BJ549" s="358"/>
      <c r="BK549" s="358"/>
      <c r="BL549" s="358"/>
      <c r="BM549" s="358"/>
      <c r="BN549" s="358"/>
      <c r="BO549" s="358"/>
      <c r="BP549" s="358"/>
      <c r="BQ549" s="358"/>
      <c r="BR549" s="358"/>
      <c r="BS549" s="358"/>
      <c r="BT549" s="358"/>
      <c r="BU549" s="358"/>
      <c r="BV549" s="358"/>
      <c r="BW549" s="358"/>
      <c r="BX549" s="358"/>
      <c r="BY549" s="358"/>
      <c r="BZ549" s="358"/>
      <c r="CA549" s="358"/>
      <c r="CB549" s="358"/>
      <c r="CC549" s="358"/>
      <c r="CD549" s="358"/>
      <c r="CE549" s="358"/>
      <c r="CF549" s="358"/>
      <c r="CG549" s="358"/>
      <c r="CH549" s="358"/>
      <c r="CI549" s="358"/>
      <c r="CJ549" s="358"/>
      <c r="CK549" s="358"/>
      <c r="CL549" s="358"/>
      <c r="CM549" s="358"/>
      <c r="CN549" s="358"/>
      <c r="CO549" s="358"/>
      <c r="CP549" s="358"/>
      <c r="CQ549" s="358"/>
      <c r="CR549" s="358"/>
      <c r="CS549" s="358"/>
      <c r="CT549" s="358"/>
      <c r="CU549" s="358"/>
      <c r="CV549" s="358"/>
      <c r="CW549" s="358"/>
      <c r="CX549" s="358"/>
      <c r="CY549" s="358"/>
      <c r="CZ549" s="358"/>
      <c r="DA549" s="358"/>
      <c r="DB549" s="358"/>
      <c r="DC549" s="358"/>
      <c r="DD549" s="358"/>
      <c r="DE549" s="358"/>
      <c r="DF549" s="358"/>
      <c r="DG549" s="358"/>
      <c r="DH549" s="358"/>
      <c r="DI549" s="358"/>
      <c r="DJ549" s="358"/>
      <c r="DK549" s="358"/>
      <c r="DL549" s="358"/>
      <c r="DM549" s="358"/>
      <c r="DN549" s="358"/>
      <c r="DO549" s="358"/>
      <c r="DP549" s="358"/>
      <c r="DQ549" s="358"/>
      <c r="DR549" s="358"/>
      <c r="DS549" s="358"/>
      <c r="DT549" s="358"/>
      <c r="DU549" s="358"/>
      <c r="DV549" s="358"/>
      <c r="DW549" s="358"/>
      <c r="DX549" s="358"/>
      <c r="DY549" s="358"/>
      <c r="DZ549" s="358"/>
      <c r="EA549" s="358"/>
      <c r="EB549" s="358"/>
      <c r="EC549" s="358"/>
      <c r="ED549" s="358"/>
      <c r="EE549" s="358"/>
      <c r="EF549" s="358"/>
      <c r="EG549" s="358"/>
      <c r="EH549" s="358"/>
      <c r="EI549" s="358"/>
      <c r="EJ549" s="358"/>
      <c r="EK549" s="358"/>
      <c r="EL549" s="358"/>
      <c r="EM549" s="358"/>
      <c r="EN549" s="358"/>
      <c r="EO549" s="358"/>
      <c r="EP549" s="358"/>
      <c r="EQ549" s="358"/>
      <c r="ER549" s="358"/>
      <c r="ES549" s="358"/>
      <c r="ET549" s="358"/>
      <c r="EU549" s="358"/>
      <c r="EV549" s="358"/>
      <c r="EW549" s="358"/>
      <c r="EX549" s="358"/>
      <c r="EY549" s="358"/>
      <c r="EZ549" s="358"/>
      <c r="FA549" s="358"/>
      <c r="FB549" s="358"/>
      <c r="FC549" s="358"/>
      <c r="FD549" s="358"/>
      <c r="FE549" s="358"/>
      <c r="FF549" s="358"/>
      <c r="FG549" s="358"/>
      <c r="FH549" s="358"/>
      <c r="FI549" s="358"/>
      <c r="FJ549" s="358"/>
      <c r="FK549" s="358"/>
      <c r="FL549" s="358"/>
      <c r="FM549" s="358"/>
      <c r="FN549" s="358"/>
      <c r="FO549" s="358"/>
      <c r="FP549" s="358"/>
      <c r="FQ549" s="358"/>
      <c r="FR549" s="358"/>
      <c r="FS549" s="358"/>
      <c r="FT549" s="358"/>
      <c r="FU549" s="358"/>
      <c r="FV549" s="358"/>
      <c r="FW549" s="358"/>
      <c r="FX549" s="358"/>
      <c r="FY549" s="358"/>
      <c r="FZ549" s="358"/>
      <c r="GA549" s="358"/>
      <c r="GB549" s="358"/>
      <c r="GC549" s="358"/>
      <c r="GD549" s="358"/>
      <c r="GE549" s="358"/>
      <c r="GF549" s="358"/>
      <c r="GG549" s="358"/>
      <c r="GH549" s="358"/>
      <c r="GI549" s="358"/>
      <c r="GJ549" s="358"/>
      <c r="GK549" s="358"/>
      <c r="GL549" s="358"/>
      <c r="GM549" s="358"/>
      <c r="GN549" s="358"/>
      <c r="GO549" s="358"/>
      <c r="GP549" s="358"/>
      <c r="GQ549" s="358"/>
      <c r="GR549" s="358"/>
      <c r="GS549" s="358"/>
      <c r="GT549" s="358"/>
      <c r="GU549" s="358"/>
      <c r="GV549" s="358"/>
      <c r="GW549" s="358"/>
      <c r="GX549" s="358"/>
      <c r="GY549" s="358"/>
      <c r="GZ549" s="358"/>
      <c r="HA549" s="358"/>
      <c r="HB549" s="358"/>
      <c r="HC549" s="358"/>
      <c r="HD549" s="358"/>
      <c r="HE549" s="358"/>
      <c r="HF549" s="358"/>
      <c r="HG549" s="358"/>
      <c r="HH549" s="358"/>
      <c r="HI549" s="358"/>
      <c r="HJ549" s="358"/>
      <c r="HK549" s="358"/>
      <c r="HL549" s="358"/>
      <c r="HM549" s="358"/>
      <c r="HN549" s="358"/>
      <c r="HO549" s="358"/>
      <c r="HP549" s="358"/>
      <c r="HQ549" s="358"/>
      <c r="HR549" s="358"/>
      <c r="HS549" s="358"/>
      <c r="HT549" s="358"/>
      <c r="HU549" s="358"/>
      <c r="HV549" s="358"/>
      <c r="HW549" s="358"/>
      <c r="HX549" s="358"/>
      <c r="HY549" s="358"/>
      <c r="HZ549" s="358"/>
      <c r="IA549" s="358"/>
      <c r="IB549" s="358"/>
      <c r="IC549" s="358"/>
      <c r="ID549" s="358"/>
      <c r="IE549" s="358"/>
      <c r="IF549" s="358"/>
      <c r="IG549" s="358"/>
      <c r="IH549" s="358"/>
      <c r="II549" s="358"/>
      <c r="IJ549" s="358"/>
      <c r="IK549" s="358"/>
      <c r="IL549" s="358"/>
      <c r="IM549" s="358"/>
      <c r="IN549" s="358"/>
      <c r="IO549" s="358"/>
      <c r="IP549" s="358"/>
      <c r="IQ549" s="358"/>
      <c r="IR549" s="358"/>
      <c r="IS549" s="358"/>
      <c r="IT549" s="358"/>
      <c r="IU549" s="358"/>
      <c r="IV549" s="358"/>
      <c r="IW549" s="358"/>
      <c r="IX549" s="358"/>
      <c r="IY549" s="358"/>
      <c r="IZ549" s="358"/>
      <c r="JA549" s="358"/>
      <c r="JB549" s="358"/>
      <c r="JC549" s="358"/>
      <c r="JD549" s="358"/>
      <c r="JE549" s="358"/>
      <c r="JF549" s="358"/>
      <c r="JG549" s="358"/>
      <c r="JH549" s="358"/>
      <c r="JI549" s="358"/>
      <c r="JJ549" s="358"/>
      <c r="JK549" s="358"/>
      <c r="JL549" s="358"/>
      <c r="JM549" s="358"/>
      <c r="JN549" s="358"/>
      <c r="JO549" s="358"/>
      <c r="JP549" s="358"/>
      <c r="JQ549" s="358"/>
      <c r="JR549" s="358"/>
      <c r="JS549" s="358"/>
      <c r="JT549" s="358"/>
      <c r="JU549" s="358"/>
      <c r="JV549" s="358"/>
      <c r="JW549" s="358"/>
      <c r="JX549" s="358"/>
      <c r="JY549" s="358"/>
      <c r="JZ549" s="358"/>
      <c r="KA549" s="358"/>
      <c r="KB549" s="358"/>
      <c r="KC549" s="358"/>
      <c r="KD549" s="358"/>
      <c r="KE549" s="358"/>
      <c r="KF549" s="358"/>
      <c r="KG549" s="358"/>
      <c r="KH549" s="358"/>
      <c r="KI549" s="358"/>
      <c r="KJ549" s="358"/>
      <c r="KK549" s="358"/>
      <c r="KL549" s="358"/>
      <c r="KM549" s="358"/>
      <c r="KN549" s="358"/>
      <c r="KO549" s="358"/>
      <c r="KP549" s="358"/>
      <c r="KQ549" s="358"/>
      <c r="KR549" s="358"/>
      <c r="KS549" s="358"/>
      <c r="KT549" s="358"/>
      <c r="KU549" s="358"/>
      <c r="KV549" s="358"/>
      <c r="KW549" s="358"/>
      <c r="KX549" s="358"/>
      <c r="KY549" s="358"/>
      <c r="KZ549" s="358"/>
      <c r="LA549" s="358"/>
      <c r="LB549" s="358"/>
      <c r="LC549" s="358"/>
      <c r="LD549" s="358"/>
      <c r="LE549" s="358"/>
      <c r="LF549" s="358"/>
      <c r="LG549" s="358"/>
      <c r="LH549" s="358"/>
      <c r="LI549" s="358"/>
      <c r="LJ549" s="358"/>
      <c r="LK549" s="358"/>
      <c r="LL549" s="358"/>
      <c r="LM549" s="358"/>
      <c r="LN549" s="358"/>
      <c r="LO549" s="358"/>
      <c r="LP549" s="358"/>
      <c r="LQ549" s="358"/>
      <c r="LR549" s="358"/>
      <c r="LS549" s="358"/>
      <c r="LT549" s="358"/>
      <c r="LU549" s="358"/>
      <c r="LV549" s="358"/>
      <c r="LW549" s="358"/>
      <c r="LX549" s="358"/>
      <c r="LY549" s="358"/>
      <c r="LZ549" s="358"/>
      <c r="MA549" s="358"/>
      <c r="MB549" s="358"/>
      <c r="MC549" s="358"/>
      <c r="MD549" s="358"/>
      <c r="ME549" s="358"/>
      <c r="MF549" s="358"/>
      <c r="MG549" s="358"/>
      <c r="MH549" s="358"/>
      <c r="MI549" s="358"/>
      <c r="MJ549" s="358"/>
      <c r="MK549" s="358"/>
      <c r="ML549" s="358"/>
      <c r="MM549" s="358"/>
      <c r="MN549" s="358"/>
      <c r="MO549" s="358"/>
      <c r="MP549" s="358"/>
      <c r="MQ549" s="358"/>
      <c r="MR549" s="358"/>
      <c r="MS549" s="358"/>
      <c r="MT549" s="358"/>
      <c r="MU549" s="358"/>
      <c r="MV549" s="358"/>
      <c r="MW549" s="358"/>
      <c r="MX549" s="358"/>
      <c r="MY549" s="358"/>
      <c r="MZ549" s="358"/>
      <c r="NA549" s="358"/>
      <c r="NB549" s="358"/>
      <c r="NC549" s="358"/>
      <c r="ND549" s="358"/>
      <c r="NE549" s="358"/>
      <c r="NF549" s="358"/>
      <c r="NG549" s="358"/>
      <c r="NH549" s="358"/>
      <c r="NI549" s="358"/>
      <c r="NJ549" s="358"/>
      <c r="NK549" s="358"/>
      <c r="NL549" s="358"/>
      <c r="NM549" s="358"/>
      <c r="NN549" s="358"/>
      <c r="NO549" s="358"/>
      <c r="NP549" s="358"/>
      <c r="NQ549" s="358"/>
      <c r="NR549" s="358"/>
      <c r="NS549" s="358"/>
      <c r="NT549" s="358"/>
      <c r="NU549" s="358"/>
      <c r="NV549" s="358"/>
      <c r="NW549" s="358"/>
      <c r="NX549" s="358"/>
      <c r="NY549" s="358"/>
      <c r="NZ549" s="358"/>
      <c r="OA549" s="358"/>
      <c r="OB549" s="358"/>
      <c r="OC549" s="358"/>
      <c r="OD549" s="358"/>
      <c r="OE549" s="358"/>
      <c r="OF549" s="358"/>
      <c r="OG549" s="358"/>
      <c r="OH549" s="358"/>
      <c r="OI549" s="358"/>
      <c r="OJ549" s="358"/>
      <c r="OK549" s="358"/>
      <c r="OL549" s="358"/>
      <c r="OM549" s="358"/>
      <c r="ON549" s="358"/>
      <c r="OO549" s="358"/>
      <c r="OP549" s="358"/>
      <c r="OQ549" s="358"/>
      <c r="OR549" s="358"/>
      <c r="OS549" s="358"/>
      <c r="OT549" s="358"/>
      <c r="OU549" s="358"/>
      <c r="OV549" s="358"/>
      <c r="OW549" s="358"/>
      <c r="OX549" s="358"/>
      <c r="OY549" s="358"/>
      <c r="OZ549" s="358"/>
      <c r="PA549" s="358"/>
      <c r="PB549" s="358"/>
      <c r="PC549" s="358"/>
      <c r="PD549" s="358"/>
      <c r="PE549" s="358"/>
      <c r="PF549" s="358"/>
      <c r="PG549" s="358"/>
      <c r="PH549" s="358"/>
      <c r="PI549" s="358"/>
      <c r="PJ549" s="358"/>
      <c r="PK549" s="358"/>
      <c r="PL549" s="358"/>
      <c r="PM549" s="358"/>
      <c r="PN549" s="358"/>
      <c r="PO549" s="358"/>
      <c r="PP549" s="358"/>
      <c r="PQ549" s="358"/>
      <c r="PR549" s="358"/>
      <c r="PS549" s="358"/>
      <c r="PT549" s="358"/>
      <c r="PU549" s="358"/>
      <c r="PV549" s="358"/>
      <c r="PW549" s="358"/>
      <c r="PX549" s="358"/>
      <c r="PY549" s="358"/>
      <c r="PZ549" s="358"/>
      <c r="QA549" s="358"/>
      <c r="QB549" s="358"/>
      <c r="QC549" s="358"/>
      <c r="QD549" s="358"/>
      <c r="QE549" s="358"/>
      <c r="QF549" s="358"/>
      <c r="QG549" s="358"/>
      <c r="QH549" s="358"/>
      <c r="QI549" s="358"/>
      <c r="QJ549" s="358"/>
      <c r="QK549" s="358"/>
      <c r="QL549" s="358"/>
      <c r="QM549" s="358"/>
      <c r="QN549" s="358"/>
      <c r="QO549" s="358"/>
      <c r="QP549" s="358"/>
      <c r="QQ549" s="358"/>
      <c r="QR549" s="358"/>
      <c r="QS549" s="358"/>
      <c r="QT549" s="358"/>
      <c r="QU549" s="358"/>
      <c r="QV549" s="358"/>
      <c r="QW549" s="358"/>
      <c r="QX549" s="358"/>
      <c r="QY549" s="358"/>
      <c r="QZ549" s="358"/>
      <c r="RA549" s="358"/>
      <c r="RB549" s="358"/>
      <c r="RC549" s="358"/>
      <c r="RD549" s="358"/>
      <c r="RE549" s="358"/>
      <c r="RF549" s="358"/>
      <c r="RG549" s="358"/>
      <c r="RH549" s="358"/>
      <c r="RI549" s="358"/>
      <c r="RJ549" s="358"/>
      <c r="RK549" s="358"/>
      <c r="RL549" s="358"/>
      <c r="RM549" s="358"/>
      <c r="RN549" s="358"/>
      <c r="RO549" s="358"/>
      <c r="RP549" s="358"/>
      <c r="RQ549" s="358"/>
      <c r="RR549" s="358"/>
      <c r="RS549" s="358"/>
      <c r="RT549" s="358"/>
      <c r="RU549" s="358"/>
      <c r="RV549" s="358"/>
      <c r="RW549" s="358"/>
      <c r="RX549" s="358"/>
      <c r="RY549" s="358"/>
      <c r="RZ549" s="358"/>
      <c r="SA549" s="358"/>
      <c r="SB549" s="358"/>
      <c r="SC549" s="358"/>
      <c r="SD549" s="358"/>
      <c r="SE549" s="358"/>
      <c r="SF549" s="358"/>
      <c r="SG549" s="358"/>
      <c r="SH549" s="358"/>
      <c r="SI549" s="358"/>
      <c r="SJ549" s="358"/>
      <c r="SK549" s="358"/>
      <c r="SL549" s="358"/>
      <c r="SM549" s="358"/>
      <c r="SN549" s="358"/>
      <c r="SO549" s="358"/>
      <c r="SP549" s="358"/>
      <c r="SQ549" s="358"/>
      <c r="SR549" s="358"/>
      <c r="SS549" s="358"/>
      <c r="ST549" s="358"/>
      <c r="SU549" s="358"/>
      <c r="SV549" s="358"/>
      <c r="SW549" s="358"/>
      <c r="SX549" s="358"/>
      <c r="SY549" s="358"/>
      <c r="SZ549" s="358"/>
      <c r="TA549" s="358"/>
      <c r="TB549" s="358"/>
      <c r="TC549" s="358"/>
      <c r="TD549" s="358"/>
      <c r="TE549" s="358"/>
      <c r="TF549" s="358"/>
      <c r="TG549" s="358"/>
      <c r="TH549" s="358"/>
      <c r="TI549" s="358"/>
      <c r="TJ549" s="358"/>
      <c r="TK549" s="358"/>
      <c r="TL549" s="358"/>
      <c r="TM549" s="358"/>
      <c r="TN549" s="358"/>
      <c r="TO549" s="358"/>
      <c r="TP549" s="358"/>
      <c r="TQ549" s="358"/>
      <c r="TR549" s="358"/>
      <c r="TS549" s="358"/>
      <c r="TT549" s="358"/>
      <c r="TU549" s="358"/>
      <c r="TV549" s="358"/>
      <c r="TW549" s="358"/>
      <c r="TX549" s="358"/>
      <c r="TY549" s="358"/>
      <c r="TZ549" s="358"/>
      <c r="UA549" s="358"/>
      <c r="UB549" s="358"/>
      <c r="UC549" s="358"/>
      <c r="UD549" s="358"/>
      <c r="UE549" s="358"/>
      <c r="UF549" s="358"/>
      <c r="UG549" s="358"/>
      <c r="UH549" s="358"/>
      <c r="UI549" s="358"/>
      <c r="UJ549" s="358"/>
      <c r="UK549" s="358"/>
      <c r="UL549" s="358"/>
      <c r="UM549" s="358"/>
      <c r="UN549" s="358"/>
      <c r="UO549" s="358"/>
      <c r="UP549" s="358"/>
      <c r="UQ549" s="358"/>
      <c r="UR549" s="358"/>
      <c r="US549" s="358"/>
      <c r="UT549" s="358"/>
      <c r="UU549" s="358"/>
      <c r="UV549" s="358"/>
      <c r="UW549" s="358"/>
      <c r="UX549" s="358"/>
      <c r="UY549" s="358"/>
      <c r="UZ549" s="358"/>
      <c r="VA549" s="358"/>
      <c r="VB549" s="358"/>
      <c r="VC549" s="358"/>
      <c r="VD549" s="358"/>
      <c r="VE549" s="358"/>
      <c r="VF549" s="358"/>
      <c r="VG549" s="358"/>
      <c r="VH549" s="358"/>
      <c r="VI549" s="358"/>
      <c r="VJ549" s="358"/>
      <c r="VK549" s="358"/>
      <c r="VL549" s="358"/>
      <c r="VM549" s="358"/>
      <c r="VN549" s="358"/>
      <c r="VO549" s="358"/>
      <c r="VP549" s="358"/>
      <c r="VQ549" s="358"/>
      <c r="VR549" s="358"/>
      <c r="VS549" s="358"/>
      <c r="VT549" s="358"/>
      <c r="VU549" s="358"/>
      <c r="VV549" s="358"/>
      <c r="VW549" s="358"/>
      <c r="VX549" s="358"/>
      <c r="VY549" s="358"/>
      <c r="VZ549" s="358"/>
      <c r="WA549" s="358"/>
      <c r="WB549" s="358"/>
      <c r="WC549" s="358"/>
      <c r="WD549" s="358"/>
      <c r="WE549" s="358"/>
      <c r="WF549" s="358"/>
      <c r="WG549" s="358"/>
      <c r="WH549" s="358"/>
    </row>
    <row r="550" spans="1:606" s="357" customFormat="1" ht="48.75" customHeight="1">
      <c r="A550" s="359"/>
      <c r="B550" s="233" t="s">
        <v>1143</v>
      </c>
      <c r="C550" s="467" t="s">
        <v>1144</v>
      </c>
      <c r="D550" s="471" t="s">
        <v>893</v>
      </c>
      <c r="E550" s="224" t="s">
        <v>900</v>
      </c>
      <c r="F550" s="475" t="s">
        <v>113</v>
      </c>
      <c r="G550" s="894">
        <v>39814</v>
      </c>
      <c r="H550" s="475" t="s">
        <v>114</v>
      </c>
      <c r="I550" s="745" t="s">
        <v>0</v>
      </c>
      <c r="J550" s="603" t="s">
        <v>1128</v>
      </c>
      <c r="K550" s="608" t="s">
        <v>1145</v>
      </c>
      <c r="L550" s="603" t="s">
        <v>54</v>
      </c>
      <c r="M550" s="602">
        <f>M551+M552</f>
        <v>60000</v>
      </c>
      <c r="N550" s="602">
        <f t="shared" ref="N550:R550" si="79">N551+N552</f>
        <v>60000</v>
      </c>
      <c r="O550" s="602">
        <f t="shared" si="79"/>
        <v>60000</v>
      </c>
      <c r="P550" s="602">
        <f t="shared" si="79"/>
        <v>60000</v>
      </c>
      <c r="Q550" s="602">
        <f t="shared" si="79"/>
        <v>60000</v>
      </c>
      <c r="R550" s="602">
        <f t="shared" si="79"/>
        <v>60000</v>
      </c>
      <c r="S550" s="463"/>
      <c r="BF550" s="358"/>
      <c r="BG550" s="358"/>
      <c r="BH550" s="358"/>
      <c r="BI550" s="358"/>
      <c r="BJ550" s="358"/>
      <c r="BK550" s="358"/>
      <c r="BL550" s="358"/>
      <c r="BM550" s="358"/>
      <c r="BN550" s="358"/>
      <c r="BO550" s="358"/>
      <c r="BP550" s="358"/>
      <c r="BQ550" s="358"/>
      <c r="BR550" s="358"/>
      <c r="BS550" s="358"/>
      <c r="BT550" s="358"/>
      <c r="BU550" s="358"/>
      <c r="BV550" s="358"/>
      <c r="BW550" s="358"/>
      <c r="BX550" s="358"/>
      <c r="BY550" s="358"/>
      <c r="BZ550" s="358"/>
      <c r="CA550" s="358"/>
      <c r="CB550" s="358"/>
      <c r="CC550" s="358"/>
      <c r="CD550" s="358"/>
      <c r="CE550" s="358"/>
      <c r="CF550" s="358"/>
      <c r="CG550" s="358"/>
      <c r="CH550" s="358"/>
      <c r="CI550" s="358"/>
      <c r="CJ550" s="358"/>
      <c r="CK550" s="358"/>
      <c r="CL550" s="358"/>
      <c r="CM550" s="358"/>
      <c r="CN550" s="358"/>
      <c r="CO550" s="358"/>
      <c r="CP550" s="358"/>
      <c r="CQ550" s="358"/>
      <c r="CR550" s="358"/>
      <c r="CS550" s="358"/>
      <c r="CT550" s="358"/>
      <c r="CU550" s="358"/>
      <c r="CV550" s="358"/>
      <c r="CW550" s="358"/>
      <c r="CX550" s="358"/>
      <c r="CY550" s="358"/>
      <c r="CZ550" s="358"/>
      <c r="DA550" s="358"/>
      <c r="DB550" s="358"/>
      <c r="DC550" s="358"/>
      <c r="DD550" s="358"/>
      <c r="DE550" s="358"/>
      <c r="DF550" s="358"/>
      <c r="DG550" s="358"/>
      <c r="DH550" s="358"/>
      <c r="DI550" s="358"/>
      <c r="DJ550" s="358"/>
      <c r="DK550" s="358"/>
      <c r="DL550" s="358"/>
      <c r="DM550" s="358"/>
      <c r="DN550" s="358"/>
      <c r="DO550" s="358"/>
      <c r="DP550" s="358"/>
      <c r="DQ550" s="358"/>
      <c r="DR550" s="358"/>
      <c r="DS550" s="358"/>
      <c r="DT550" s="358"/>
      <c r="DU550" s="358"/>
      <c r="DV550" s="358"/>
      <c r="DW550" s="358"/>
      <c r="DX550" s="358"/>
      <c r="DY550" s="358"/>
      <c r="DZ550" s="358"/>
      <c r="EA550" s="358"/>
      <c r="EB550" s="358"/>
      <c r="EC550" s="358"/>
      <c r="ED550" s="358"/>
      <c r="EE550" s="358"/>
      <c r="EF550" s="358"/>
      <c r="EG550" s="358"/>
      <c r="EH550" s="358"/>
      <c r="EI550" s="358"/>
      <c r="EJ550" s="358"/>
      <c r="EK550" s="358"/>
      <c r="EL550" s="358"/>
      <c r="EM550" s="358"/>
      <c r="EN550" s="358"/>
      <c r="EO550" s="358"/>
      <c r="EP550" s="358"/>
      <c r="EQ550" s="358"/>
      <c r="ER550" s="358"/>
      <c r="ES550" s="358"/>
      <c r="ET550" s="358"/>
      <c r="EU550" s="358"/>
      <c r="EV550" s="358"/>
      <c r="EW550" s="358"/>
      <c r="EX550" s="358"/>
      <c r="EY550" s="358"/>
      <c r="EZ550" s="358"/>
      <c r="FA550" s="358"/>
      <c r="FB550" s="358"/>
      <c r="FC550" s="358"/>
      <c r="FD550" s="358"/>
      <c r="FE550" s="358"/>
      <c r="FF550" s="358"/>
      <c r="FG550" s="358"/>
      <c r="FH550" s="358"/>
      <c r="FI550" s="358"/>
      <c r="FJ550" s="358"/>
      <c r="FK550" s="358"/>
      <c r="FL550" s="358"/>
      <c r="FM550" s="358"/>
      <c r="FN550" s="358"/>
      <c r="FO550" s="358"/>
      <c r="FP550" s="358"/>
      <c r="FQ550" s="358"/>
      <c r="FR550" s="358"/>
      <c r="FS550" s="358"/>
      <c r="FT550" s="358"/>
      <c r="FU550" s="358"/>
      <c r="FV550" s="358"/>
      <c r="FW550" s="358"/>
      <c r="FX550" s="358"/>
      <c r="FY550" s="358"/>
      <c r="FZ550" s="358"/>
      <c r="GA550" s="358"/>
      <c r="GB550" s="358"/>
      <c r="GC550" s="358"/>
      <c r="GD550" s="358"/>
      <c r="GE550" s="358"/>
      <c r="GF550" s="358"/>
      <c r="GG550" s="358"/>
      <c r="GH550" s="358"/>
      <c r="GI550" s="358"/>
      <c r="GJ550" s="358"/>
      <c r="GK550" s="358"/>
      <c r="GL550" s="358"/>
      <c r="GM550" s="358"/>
      <c r="GN550" s="358"/>
      <c r="GO550" s="358"/>
      <c r="GP550" s="358"/>
      <c r="GQ550" s="358"/>
      <c r="GR550" s="358"/>
      <c r="GS550" s="358"/>
      <c r="GT550" s="358"/>
      <c r="GU550" s="358"/>
      <c r="GV550" s="358"/>
      <c r="GW550" s="358"/>
      <c r="GX550" s="358"/>
      <c r="GY550" s="358"/>
      <c r="GZ550" s="358"/>
      <c r="HA550" s="358"/>
      <c r="HB550" s="358"/>
      <c r="HC550" s="358"/>
      <c r="HD550" s="358"/>
      <c r="HE550" s="358"/>
      <c r="HF550" s="358"/>
      <c r="HG550" s="358"/>
      <c r="HH550" s="358"/>
      <c r="HI550" s="358"/>
      <c r="HJ550" s="358"/>
      <c r="HK550" s="358"/>
      <c r="HL550" s="358"/>
      <c r="HM550" s="358"/>
      <c r="HN550" s="358"/>
      <c r="HO550" s="358"/>
      <c r="HP550" s="358"/>
      <c r="HQ550" s="358"/>
      <c r="HR550" s="358"/>
      <c r="HS550" s="358"/>
      <c r="HT550" s="358"/>
      <c r="HU550" s="358"/>
      <c r="HV550" s="358"/>
      <c r="HW550" s="358"/>
      <c r="HX550" s="358"/>
      <c r="HY550" s="358"/>
      <c r="HZ550" s="358"/>
      <c r="IA550" s="358"/>
      <c r="IB550" s="358"/>
      <c r="IC550" s="358"/>
      <c r="ID550" s="358"/>
      <c r="IE550" s="358"/>
      <c r="IF550" s="358"/>
      <c r="IG550" s="358"/>
      <c r="IH550" s="358"/>
      <c r="II550" s="358"/>
      <c r="IJ550" s="358"/>
      <c r="IK550" s="358"/>
      <c r="IL550" s="358"/>
      <c r="IM550" s="358"/>
      <c r="IN550" s="358"/>
      <c r="IO550" s="358"/>
      <c r="IP550" s="358"/>
      <c r="IQ550" s="358"/>
      <c r="IR550" s="358"/>
      <c r="IS550" s="358"/>
      <c r="IT550" s="358"/>
      <c r="IU550" s="358"/>
      <c r="IV550" s="358"/>
      <c r="IW550" s="358"/>
      <c r="IX550" s="358"/>
      <c r="IY550" s="358"/>
      <c r="IZ550" s="358"/>
      <c r="JA550" s="358"/>
      <c r="JB550" s="358"/>
      <c r="JC550" s="358"/>
      <c r="JD550" s="358"/>
      <c r="JE550" s="358"/>
      <c r="JF550" s="358"/>
      <c r="JG550" s="358"/>
      <c r="JH550" s="358"/>
      <c r="JI550" s="358"/>
      <c r="JJ550" s="358"/>
      <c r="JK550" s="358"/>
      <c r="JL550" s="358"/>
      <c r="JM550" s="358"/>
      <c r="JN550" s="358"/>
      <c r="JO550" s="358"/>
      <c r="JP550" s="358"/>
      <c r="JQ550" s="358"/>
      <c r="JR550" s="358"/>
      <c r="JS550" s="358"/>
      <c r="JT550" s="358"/>
      <c r="JU550" s="358"/>
      <c r="JV550" s="358"/>
      <c r="JW550" s="358"/>
      <c r="JX550" s="358"/>
      <c r="JY550" s="358"/>
      <c r="JZ550" s="358"/>
      <c r="KA550" s="358"/>
      <c r="KB550" s="358"/>
      <c r="KC550" s="358"/>
      <c r="KD550" s="358"/>
      <c r="KE550" s="358"/>
      <c r="KF550" s="358"/>
      <c r="KG550" s="358"/>
      <c r="KH550" s="358"/>
      <c r="KI550" s="358"/>
      <c r="KJ550" s="358"/>
      <c r="KK550" s="358"/>
      <c r="KL550" s="358"/>
      <c r="KM550" s="358"/>
      <c r="KN550" s="358"/>
      <c r="KO550" s="358"/>
      <c r="KP550" s="358"/>
      <c r="KQ550" s="358"/>
      <c r="KR550" s="358"/>
      <c r="KS550" s="358"/>
      <c r="KT550" s="358"/>
      <c r="KU550" s="358"/>
      <c r="KV550" s="358"/>
      <c r="KW550" s="358"/>
      <c r="KX550" s="358"/>
      <c r="KY550" s="358"/>
      <c r="KZ550" s="358"/>
      <c r="LA550" s="358"/>
      <c r="LB550" s="358"/>
      <c r="LC550" s="358"/>
      <c r="LD550" s="358"/>
      <c r="LE550" s="358"/>
      <c r="LF550" s="358"/>
      <c r="LG550" s="358"/>
      <c r="LH550" s="358"/>
      <c r="LI550" s="358"/>
      <c r="LJ550" s="358"/>
      <c r="LK550" s="358"/>
      <c r="LL550" s="358"/>
      <c r="LM550" s="358"/>
      <c r="LN550" s="358"/>
      <c r="LO550" s="358"/>
      <c r="LP550" s="358"/>
      <c r="LQ550" s="358"/>
      <c r="LR550" s="358"/>
      <c r="LS550" s="358"/>
      <c r="LT550" s="358"/>
      <c r="LU550" s="358"/>
      <c r="LV550" s="358"/>
      <c r="LW550" s="358"/>
      <c r="LX550" s="358"/>
      <c r="LY550" s="358"/>
      <c r="LZ550" s="358"/>
      <c r="MA550" s="358"/>
      <c r="MB550" s="358"/>
      <c r="MC550" s="358"/>
      <c r="MD550" s="358"/>
      <c r="ME550" s="358"/>
      <c r="MF550" s="358"/>
      <c r="MG550" s="358"/>
      <c r="MH550" s="358"/>
      <c r="MI550" s="358"/>
      <c r="MJ550" s="358"/>
      <c r="MK550" s="358"/>
      <c r="ML550" s="358"/>
      <c r="MM550" s="358"/>
      <c r="MN550" s="358"/>
      <c r="MO550" s="358"/>
      <c r="MP550" s="358"/>
      <c r="MQ550" s="358"/>
      <c r="MR550" s="358"/>
      <c r="MS550" s="358"/>
      <c r="MT550" s="358"/>
      <c r="MU550" s="358"/>
      <c r="MV550" s="358"/>
      <c r="MW550" s="358"/>
      <c r="MX550" s="358"/>
      <c r="MY550" s="358"/>
      <c r="MZ550" s="358"/>
      <c r="NA550" s="358"/>
      <c r="NB550" s="358"/>
      <c r="NC550" s="358"/>
      <c r="ND550" s="358"/>
      <c r="NE550" s="358"/>
      <c r="NF550" s="358"/>
      <c r="NG550" s="358"/>
      <c r="NH550" s="358"/>
      <c r="NI550" s="358"/>
      <c r="NJ550" s="358"/>
      <c r="NK550" s="358"/>
      <c r="NL550" s="358"/>
      <c r="NM550" s="358"/>
      <c r="NN550" s="358"/>
      <c r="NO550" s="358"/>
      <c r="NP550" s="358"/>
      <c r="NQ550" s="358"/>
      <c r="NR550" s="358"/>
      <c r="NS550" s="358"/>
      <c r="NT550" s="358"/>
      <c r="NU550" s="358"/>
      <c r="NV550" s="358"/>
      <c r="NW550" s="358"/>
      <c r="NX550" s="358"/>
      <c r="NY550" s="358"/>
      <c r="NZ550" s="358"/>
      <c r="OA550" s="358"/>
      <c r="OB550" s="358"/>
      <c r="OC550" s="358"/>
      <c r="OD550" s="358"/>
      <c r="OE550" s="358"/>
      <c r="OF550" s="358"/>
      <c r="OG550" s="358"/>
      <c r="OH550" s="358"/>
      <c r="OI550" s="358"/>
      <c r="OJ550" s="358"/>
      <c r="OK550" s="358"/>
      <c r="OL550" s="358"/>
      <c r="OM550" s="358"/>
      <c r="ON550" s="358"/>
      <c r="OO550" s="358"/>
      <c r="OP550" s="358"/>
      <c r="OQ550" s="358"/>
      <c r="OR550" s="358"/>
      <c r="OS550" s="358"/>
      <c r="OT550" s="358"/>
      <c r="OU550" s="358"/>
      <c r="OV550" s="358"/>
      <c r="OW550" s="358"/>
      <c r="OX550" s="358"/>
      <c r="OY550" s="358"/>
      <c r="OZ550" s="358"/>
      <c r="PA550" s="358"/>
      <c r="PB550" s="358"/>
      <c r="PC550" s="358"/>
      <c r="PD550" s="358"/>
      <c r="PE550" s="358"/>
      <c r="PF550" s="358"/>
      <c r="PG550" s="358"/>
      <c r="PH550" s="358"/>
      <c r="PI550" s="358"/>
      <c r="PJ550" s="358"/>
      <c r="PK550" s="358"/>
      <c r="PL550" s="358"/>
      <c r="PM550" s="358"/>
      <c r="PN550" s="358"/>
      <c r="PO550" s="358"/>
      <c r="PP550" s="358"/>
      <c r="PQ550" s="358"/>
      <c r="PR550" s="358"/>
      <c r="PS550" s="358"/>
      <c r="PT550" s="358"/>
      <c r="PU550" s="358"/>
      <c r="PV550" s="358"/>
      <c r="PW550" s="358"/>
      <c r="PX550" s="358"/>
      <c r="PY550" s="358"/>
      <c r="PZ550" s="358"/>
      <c r="QA550" s="358"/>
      <c r="QB550" s="358"/>
      <c r="QC550" s="358"/>
      <c r="QD550" s="358"/>
      <c r="QE550" s="358"/>
      <c r="QF550" s="358"/>
      <c r="QG550" s="358"/>
      <c r="QH550" s="358"/>
      <c r="QI550" s="358"/>
      <c r="QJ550" s="358"/>
      <c r="QK550" s="358"/>
      <c r="QL550" s="358"/>
      <c r="QM550" s="358"/>
      <c r="QN550" s="358"/>
      <c r="QO550" s="358"/>
      <c r="QP550" s="358"/>
      <c r="QQ550" s="358"/>
      <c r="QR550" s="358"/>
      <c r="QS550" s="358"/>
      <c r="QT550" s="358"/>
      <c r="QU550" s="358"/>
      <c r="QV550" s="358"/>
      <c r="QW550" s="358"/>
      <c r="QX550" s="358"/>
      <c r="QY550" s="358"/>
      <c r="QZ550" s="358"/>
      <c r="RA550" s="358"/>
      <c r="RB550" s="358"/>
      <c r="RC550" s="358"/>
      <c r="RD550" s="358"/>
      <c r="RE550" s="358"/>
      <c r="RF550" s="358"/>
      <c r="RG550" s="358"/>
      <c r="RH550" s="358"/>
      <c r="RI550" s="358"/>
      <c r="RJ550" s="358"/>
      <c r="RK550" s="358"/>
      <c r="RL550" s="358"/>
      <c r="RM550" s="358"/>
      <c r="RN550" s="358"/>
      <c r="RO550" s="358"/>
      <c r="RP550" s="358"/>
      <c r="RQ550" s="358"/>
      <c r="RR550" s="358"/>
      <c r="RS550" s="358"/>
      <c r="RT550" s="358"/>
      <c r="RU550" s="358"/>
      <c r="RV550" s="358"/>
      <c r="RW550" s="358"/>
      <c r="RX550" s="358"/>
      <c r="RY550" s="358"/>
      <c r="RZ550" s="358"/>
      <c r="SA550" s="358"/>
      <c r="SB550" s="358"/>
      <c r="SC550" s="358"/>
      <c r="SD550" s="358"/>
      <c r="SE550" s="358"/>
      <c r="SF550" s="358"/>
      <c r="SG550" s="358"/>
      <c r="SH550" s="358"/>
      <c r="SI550" s="358"/>
      <c r="SJ550" s="358"/>
      <c r="SK550" s="358"/>
      <c r="SL550" s="358"/>
      <c r="SM550" s="358"/>
      <c r="SN550" s="358"/>
      <c r="SO550" s="358"/>
      <c r="SP550" s="358"/>
      <c r="SQ550" s="358"/>
      <c r="SR550" s="358"/>
      <c r="SS550" s="358"/>
      <c r="ST550" s="358"/>
      <c r="SU550" s="358"/>
      <c r="SV550" s="358"/>
      <c r="SW550" s="358"/>
      <c r="SX550" s="358"/>
      <c r="SY550" s="358"/>
      <c r="SZ550" s="358"/>
      <c r="TA550" s="358"/>
      <c r="TB550" s="358"/>
      <c r="TC550" s="358"/>
      <c r="TD550" s="358"/>
      <c r="TE550" s="358"/>
      <c r="TF550" s="358"/>
      <c r="TG550" s="358"/>
      <c r="TH550" s="358"/>
      <c r="TI550" s="358"/>
      <c r="TJ550" s="358"/>
      <c r="TK550" s="358"/>
      <c r="TL550" s="358"/>
      <c r="TM550" s="358"/>
      <c r="TN550" s="358"/>
      <c r="TO550" s="358"/>
      <c r="TP550" s="358"/>
      <c r="TQ550" s="358"/>
      <c r="TR550" s="358"/>
      <c r="TS550" s="358"/>
      <c r="TT550" s="358"/>
      <c r="TU550" s="358"/>
      <c r="TV550" s="358"/>
      <c r="TW550" s="358"/>
      <c r="TX550" s="358"/>
      <c r="TY550" s="358"/>
      <c r="TZ550" s="358"/>
      <c r="UA550" s="358"/>
      <c r="UB550" s="358"/>
      <c r="UC550" s="358"/>
      <c r="UD550" s="358"/>
      <c r="UE550" s="358"/>
      <c r="UF550" s="358"/>
      <c r="UG550" s="358"/>
      <c r="UH550" s="358"/>
      <c r="UI550" s="358"/>
      <c r="UJ550" s="358"/>
      <c r="UK550" s="358"/>
      <c r="UL550" s="358"/>
      <c r="UM550" s="358"/>
      <c r="UN550" s="358"/>
      <c r="UO550" s="358"/>
      <c r="UP550" s="358"/>
      <c r="UQ550" s="358"/>
      <c r="UR550" s="358"/>
      <c r="US550" s="358"/>
      <c r="UT550" s="358"/>
      <c r="UU550" s="358"/>
      <c r="UV550" s="358"/>
      <c r="UW550" s="358"/>
      <c r="UX550" s="358"/>
      <c r="UY550" s="358"/>
      <c r="UZ550" s="358"/>
      <c r="VA550" s="358"/>
      <c r="VB550" s="358"/>
      <c r="VC550" s="358"/>
      <c r="VD550" s="358"/>
      <c r="VE550" s="358"/>
      <c r="VF550" s="358"/>
      <c r="VG550" s="358"/>
      <c r="VH550" s="358"/>
      <c r="VI550" s="358"/>
      <c r="VJ550" s="358"/>
      <c r="VK550" s="358"/>
      <c r="VL550" s="358"/>
      <c r="VM550" s="358"/>
      <c r="VN550" s="358"/>
      <c r="VO550" s="358"/>
      <c r="VP550" s="358"/>
      <c r="VQ550" s="358"/>
      <c r="VR550" s="358"/>
      <c r="VS550" s="358"/>
      <c r="VT550" s="358"/>
      <c r="VU550" s="358"/>
      <c r="VV550" s="358"/>
      <c r="VW550" s="358"/>
      <c r="VX550" s="358"/>
      <c r="VY550" s="358"/>
      <c r="VZ550" s="358"/>
      <c r="WA550" s="358"/>
      <c r="WB550" s="358"/>
      <c r="WC550" s="358"/>
      <c r="WD550" s="358"/>
      <c r="WE550" s="358"/>
      <c r="WF550" s="358"/>
      <c r="WG550" s="358"/>
      <c r="WH550" s="358"/>
    </row>
    <row r="551" spans="1:606" s="357" customFormat="1" ht="45" customHeight="1">
      <c r="A551" s="359"/>
      <c r="B551" s="234"/>
      <c r="C551" s="469"/>
      <c r="D551" s="180"/>
      <c r="E551" s="225"/>
      <c r="F551" s="474"/>
      <c r="G551" s="474"/>
      <c r="H551" s="474"/>
      <c r="I551" s="603" t="s">
        <v>0</v>
      </c>
      <c r="J551" s="603" t="s">
        <v>16</v>
      </c>
      <c r="K551" s="608" t="s">
        <v>1145</v>
      </c>
      <c r="L551" s="603" t="s">
        <v>5</v>
      </c>
      <c r="M551" s="604"/>
      <c r="N551" s="604"/>
      <c r="O551" s="604">
        <v>60000</v>
      </c>
      <c r="P551" s="605">
        <v>60000</v>
      </c>
      <c r="Q551" s="606">
        <v>60000</v>
      </c>
      <c r="R551" s="606">
        <v>60000</v>
      </c>
      <c r="S551" s="364">
        <v>3</v>
      </c>
      <c r="BF551" s="358"/>
      <c r="BG551" s="358"/>
      <c r="BH551" s="358"/>
      <c r="BI551" s="358"/>
      <c r="BJ551" s="358"/>
      <c r="BK551" s="358"/>
      <c r="BL551" s="358"/>
      <c r="BM551" s="358"/>
      <c r="BN551" s="358"/>
      <c r="BO551" s="358"/>
      <c r="BP551" s="358"/>
      <c r="BQ551" s="358"/>
      <c r="BR551" s="358"/>
      <c r="BS551" s="358"/>
      <c r="BT551" s="358"/>
      <c r="BU551" s="358"/>
      <c r="BV551" s="358"/>
      <c r="BW551" s="358"/>
      <c r="BX551" s="358"/>
      <c r="BY551" s="358"/>
      <c r="BZ551" s="358"/>
      <c r="CA551" s="358"/>
      <c r="CB551" s="358"/>
      <c r="CC551" s="358"/>
      <c r="CD551" s="358"/>
      <c r="CE551" s="358"/>
      <c r="CF551" s="358"/>
      <c r="CG551" s="358"/>
      <c r="CH551" s="358"/>
      <c r="CI551" s="358"/>
      <c r="CJ551" s="358"/>
      <c r="CK551" s="358"/>
      <c r="CL551" s="358"/>
      <c r="CM551" s="358"/>
      <c r="CN551" s="358"/>
      <c r="CO551" s="358"/>
      <c r="CP551" s="358"/>
      <c r="CQ551" s="358"/>
      <c r="CR551" s="358"/>
      <c r="CS551" s="358"/>
      <c r="CT551" s="358"/>
      <c r="CU551" s="358"/>
      <c r="CV551" s="358"/>
      <c r="CW551" s="358"/>
      <c r="CX551" s="358"/>
      <c r="CY551" s="358"/>
      <c r="CZ551" s="358"/>
      <c r="DA551" s="358"/>
      <c r="DB551" s="358"/>
      <c r="DC551" s="358"/>
      <c r="DD551" s="358"/>
      <c r="DE551" s="358"/>
      <c r="DF551" s="358"/>
      <c r="DG551" s="358"/>
      <c r="DH551" s="358"/>
      <c r="DI551" s="358"/>
      <c r="DJ551" s="358"/>
      <c r="DK551" s="358"/>
      <c r="DL551" s="358"/>
      <c r="DM551" s="358"/>
      <c r="DN551" s="358"/>
      <c r="DO551" s="358"/>
      <c r="DP551" s="358"/>
      <c r="DQ551" s="358"/>
      <c r="DR551" s="358"/>
      <c r="DS551" s="358"/>
      <c r="DT551" s="358"/>
      <c r="DU551" s="358"/>
      <c r="DV551" s="358"/>
      <c r="DW551" s="358"/>
      <c r="DX551" s="358"/>
      <c r="DY551" s="358"/>
      <c r="DZ551" s="358"/>
      <c r="EA551" s="358"/>
      <c r="EB551" s="358"/>
      <c r="EC551" s="358"/>
      <c r="ED551" s="358"/>
      <c r="EE551" s="358"/>
      <c r="EF551" s="358"/>
      <c r="EG551" s="358"/>
      <c r="EH551" s="358"/>
      <c r="EI551" s="358"/>
      <c r="EJ551" s="358"/>
      <c r="EK551" s="358"/>
      <c r="EL551" s="358"/>
      <c r="EM551" s="358"/>
      <c r="EN551" s="358"/>
      <c r="EO551" s="358"/>
      <c r="EP551" s="358"/>
      <c r="EQ551" s="358"/>
      <c r="ER551" s="358"/>
      <c r="ES551" s="358"/>
      <c r="ET551" s="358"/>
      <c r="EU551" s="358"/>
      <c r="EV551" s="358"/>
      <c r="EW551" s="358"/>
      <c r="EX551" s="358"/>
      <c r="EY551" s="358"/>
      <c r="EZ551" s="358"/>
      <c r="FA551" s="358"/>
      <c r="FB551" s="358"/>
      <c r="FC551" s="358"/>
      <c r="FD551" s="358"/>
      <c r="FE551" s="358"/>
      <c r="FF551" s="358"/>
      <c r="FG551" s="358"/>
      <c r="FH551" s="358"/>
      <c r="FI551" s="358"/>
      <c r="FJ551" s="358"/>
      <c r="FK551" s="358"/>
      <c r="FL551" s="358"/>
      <c r="FM551" s="358"/>
      <c r="FN551" s="358"/>
      <c r="FO551" s="358"/>
      <c r="FP551" s="358"/>
      <c r="FQ551" s="358"/>
      <c r="FR551" s="358"/>
      <c r="FS551" s="358"/>
      <c r="FT551" s="358"/>
      <c r="FU551" s="358"/>
      <c r="FV551" s="358"/>
      <c r="FW551" s="358"/>
      <c r="FX551" s="358"/>
      <c r="FY551" s="358"/>
      <c r="FZ551" s="358"/>
      <c r="GA551" s="358"/>
      <c r="GB551" s="358"/>
      <c r="GC551" s="358"/>
      <c r="GD551" s="358"/>
      <c r="GE551" s="358"/>
      <c r="GF551" s="358"/>
      <c r="GG551" s="358"/>
      <c r="GH551" s="358"/>
      <c r="GI551" s="358"/>
      <c r="GJ551" s="358"/>
      <c r="GK551" s="358"/>
      <c r="GL551" s="358"/>
      <c r="GM551" s="358"/>
      <c r="GN551" s="358"/>
      <c r="GO551" s="358"/>
      <c r="GP551" s="358"/>
      <c r="GQ551" s="358"/>
      <c r="GR551" s="358"/>
      <c r="GS551" s="358"/>
      <c r="GT551" s="358"/>
      <c r="GU551" s="358"/>
      <c r="GV551" s="358"/>
      <c r="GW551" s="358"/>
      <c r="GX551" s="358"/>
      <c r="GY551" s="358"/>
      <c r="GZ551" s="358"/>
      <c r="HA551" s="358"/>
      <c r="HB551" s="358"/>
      <c r="HC551" s="358"/>
      <c r="HD551" s="358"/>
      <c r="HE551" s="358"/>
      <c r="HF551" s="358"/>
      <c r="HG551" s="358"/>
      <c r="HH551" s="358"/>
      <c r="HI551" s="358"/>
      <c r="HJ551" s="358"/>
      <c r="HK551" s="358"/>
      <c r="HL551" s="358"/>
      <c r="HM551" s="358"/>
      <c r="HN551" s="358"/>
      <c r="HO551" s="358"/>
      <c r="HP551" s="358"/>
      <c r="HQ551" s="358"/>
      <c r="HR551" s="358"/>
      <c r="HS551" s="358"/>
      <c r="HT551" s="358"/>
      <c r="HU551" s="358"/>
      <c r="HV551" s="358"/>
      <c r="HW551" s="358"/>
      <c r="HX551" s="358"/>
      <c r="HY551" s="358"/>
      <c r="HZ551" s="358"/>
      <c r="IA551" s="358"/>
      <c r="IB551" s="358"/>
      <c r="IC551" s="358"/>
      <c r="ID551" s="358"/>
      <c r="IE551" s="358"/>
      <c r="IF551" s="358"/>
      <c r="IG551" s="358"/>
      <c r="IH551" s="358"/>
      <c r="II551" s="358"/>
      <c r="IJ551" s="358"/>
      <c r="IK551" s="358"/>
      <c r="IL551" s="358"/>
      <c r="IM551" s="358"/>
      <c r="IN551" s="358"/>
      <c r="IO551" s="358"/>
      <c r="IP551" s="358"/>
      <c r="IQ551" s="358"/>
      <c r="IR551" s="358"/>
      <c r="IS551" s="358"/>
      <c r="IT551" s="358"/>
      <c r="IU551" s="358"/>
      <c r="IV551" s="358"/>
      <c r="IW551" s="358"/>
      <c r="IX551" s="358"/>
      <c r="IY551" s="358"/>
      <c r="IZ551" s="358"/>
      <c r="JA551" s="358"/>
      <c r="JB551" s="358"/>
      <c r="JC551" s="358"/>
      <c r="JD551" s="358"/>
      <c r="JE551" s="358"/>
      <c r="JF551" s="358"/>
      <c r="JG551" s="358"/>
      <c r="JH551" s="358"/>
      <c r="JI551" s="358"/>
      <c r="JJ551" s="358"/>
      <c r="JK551" s="358"/>
      <c r="JL551" s="358"/>
      <c r="JM551" s="358"/>
      <c r="JN551" s="358"/>
      <c r="JO551" s="358"/>
      <c r="JP551" s="358"/>
      <c r="JQ551" s="358"/>
      <c r="JR551" s="358"/>
      <c r="JS551" s="358"/>
      <c r="JT551" s="358"/>
      <c r="JU551" s="358"/>
      <c r="JV551" s="358"/>
      <c r="JW551" s="358"/>
      <c r="JX551" s="358"/>
      <c r="JY551" s="358"/>
      <c r="JZ551" s="358"/>
      <c r="KA551" s="358"/>
      <c r="KB551" s="358"/>
      <c r="KC551" s="358"/>
      <c r="KD551" s="358"/>
      <c r="KE551" s="358"/>
      <c r="KF551" s="358"/>
      <c r="KG551" s="358"/>
      <c r="KH551" s="358"/>
      <c r="KI551" s="358"/>
      <c r="KJ551" s="358"/>
      <c r="KK551" s="358"/>
      <c r="KL551" s="358"/>
      <c r="KM551" s="358"/>
      <c r="KN551" s="358"/>
      <c r="KO551" s="358"/>
      <c r="KP551" s="358"/>
      <c r="KQ551" s="358"/>
      <c r="KR551" s="358"/>
      <c r="KS551" s="358"/>
      <c r="KT551" s="358"/>
      <c r="KU551" s="358"/>
      <c r="KV551" s="358"/>
      <c r="KW551" s="358"/>
      <c r="KX551" s="358"/>
      <c r="KY551" s="358"/>
      <c r="KZ551" s="358"/>
      <c r="LA551" s="358"/>
      <c r="LB551" s="358"/>
      <c r="LC551" s="358"/>
      <c r="LD551" s="358"/>
      <c r="LE551" s="358"/>
      <c r="LF551" s="358"/>
      <c r="LG551" s="358"/>
      <c r="LH551" s="358"/>
      <c r="LI551" s="358"/>
      <c r="LJ551" s="358"/>
      <c r="LK551" s="358"/>
      <c r="LL551" s="358"/>
      <c r="LM551" s="358"/>
      <c r="LN551" s="358"/>
      <c r="LO551" s="358"/>
      <c r="LP551" s="358"/>
      <c r="LQ551" s="358"/>
      <c r="LR551" s="358"/>
      <c r="LS551" s="358"/>
      <c r="LT551" s="358"/>
      <c r="LU551" s="358"/>
      <c r="LV551" s="358"/>
      <c r="LW551" s="358"/>
      <c r="LX551" s="358"/>
      <c r="LY551" s="358"/>
      <c r="LZ551" s="358"/>
      <c r="MA551" s="358"/>
      <c r="MB551" s="358"/>
      <c r="MC551" s="358"/>
      <c r="MD551" s="358"/>
      <c r="ME551" s="358"/>
      <c r="MF551" s="358"/>
      <c r="MG551" s="358"/>
      <c r="MH551" s="358"/>
      <c r="MI551" s="358"/>
      <c r="MJ551" s="358"/>
      <c r="MK551" s="358"/>
      <c r="ML551" s="358"/>
      <c r="MM551" s="358"/>
      <c r="MN551" s="358"/>
      <c r="MO551" s="358"/>
      <c r="MP551" s="358"/>
      <c r="MQ551" s="358"/>
      <c r="MR551" s="358"/>
      <c r="MS551" s="358"/>
      <c r="MT551" s="358"/>
      <c r="MU551" s="358"/>
      <c r="MV551" s="358"/>
      <c r="MW551" s="358"/>
      <c r="MX551" s="358"/>
      <c r="MY551" s="358"/>
      <c r="MZ551" s="358"/>
      <c r="NA551" s="358"/>
      <c r="NB551" s="358"/>
      <c r="NC551" s="358"/>
      <c r="ND551" s="358"/>
      <c r="NE551" s="358"/>
      <c r="NF551" s="358"/>
      <c r="NG551" s="358"/>
      <c r="NH551" s="358"/>
      <c r="NI551" s="358"/>
      <c r="NJ551" s="358"/>
      <c r="NK551" s="358"/>
      <c r="NL551" s="358"/>
      <c r="NM551" s="358"/>
      <c r="NN551" s="358"/>
      <c r="NO551" s="358"/>
      <c r="NP551" s="358"/>
      <c r="NQ551" s="358"/>
      <c r="NR551" s="358"/>
      <c r="NS551" s="358"/>
      <c r="NT551" s="358"/>
      <c r="NU551" s="358"/>
      <c r="NV551" s="358"/>
      <c r="NW551" s="358"/>
      <c r="NX551" s="358"/>
      <c r="NY551" s="358"/>
      <c r="NZ551" s="358"/>
      <c r="OA551" s="358"/>
      <c r="OB551" s="358"/>
      <c r="OC551" s="358"/>
      <c r="OD551" s="358"/>
      <c r="OE551" s="358"/>
      <c r="OF551" s="358"/>
      <c r="OG551" s="358"/>
      <c r="OH551" s="358"/>
      <c r="OI551" s="358"/>
      <c r="OJ551" s="358"/>
      <c r="OK551" s="358"/>
      <c r="OL551" s="358"/>
      <c r="OM551" s="358"/>
      <c r="ON551" s="358"/>
      <c r="OO551" s="358"/>
      <c r="OP551" s="358"/>
      <c r="OQ551" s="358"/>
      <c r="OR551" s="358"/>
      <c r="OS551" s="358"/>
      <c r="OT551" s="358"/>
      <c r="OU551" s="358"/>
      <c r="OV551" s="358"/>
      <c r="OW551" s="358"/>
      <c r="OX551" s="358"/>
      <c r="OY551" s="358"/>
      <c r="OZ551" s="358"/>
      <c r="PA551" s="358"/>
      <c r="PB551" s="358"/>
      <c r="PC551" s="358"/>
      <c r="PD551" s="358"/>
      <c r="PE551" s="358"/>
      <c r="PF551" s="358"/>
      <c r="PG551" s="358"/>
      <c r="PH551" s="358"/>
      <c r="PI551" s="358"/>
      <c r="PJ551" s="358"/>
      <c r="PK551" s="358"/>
      <c r="PL551" s="358"/>
      <c r="PM551" s="358"/>
      <c r="PN551" s="358"/>
      <c r="PO551" s="358"/>
      <c r="PP551" s="358"/>
      <c r="PQ551" s="358"/>
      <c r="PR551" s="358"/>
      <c r="PS551" s="358"/>
      <c r="PT551" s="358"/>
      <c r="PU551" s="358"/>
      <c r="PV551" s="358"/>
      <c r="PW551" s="358"/>
      <c r="PX551" s="358"/>
      <c r="PY551" s="358"/>
      <c r="PZ551" s="358"/>
      <c r="QA551" s="358"/>
      <c r="QB551" s="358"/>
      <c r="QC551" s="358"/>
      <c r="QD551" s="358"/>
      <c r="QE551" s="358"/>
      <c r="QF551" s="358"/>
      <c r="QG551" s="358"/>
      <c r="QH551" s="358"/>
      <c r="QI551" s="358"/>
      <c r="QJ551" s="358"/>
      <c r="QK551" s="358"/>
      <c r="QL551" s="358"/>
      <c r="QM551" s="358"/>
      <c r="QN551" s="358"/>
      <c r="QO551" s="358"/>
      <c r="QP551" s="358"/>
      <c r="QQ551" s="358"/>
      <c r="QR551" s="358"/>
      <c r="QS551" s="358"/>
      <c r="QT551" s="358"/>
      <c r="QU551" s="358"/>
      <c r="QV551" s="358"/>
      <c r="QW551" s="358"/>
      <c r="QX551" s="358"/>
      <c r="QY551" s="358"/>
      <c r="QZ551" s="358"/>
      <c r="RA551" s="358"/>
      <c r="RB551" s="358"/>
      <c r="RC551" s="358"/>
      <c r="RD551" s="358"/>
      <c r="RE551" s="358"/>
      <c r="RF551" s="358"/>
      <c r="RG551" s="358"/>
      <c r="RH551" s="358"/>
      <c r="RI551" s="358"/>
      <c r="RJ551" s="358"/>
      <c r="RK551" s="358"/>
      <c r="RL551" s="358"/>
      <c r="RM551" s="358"/>
      <c r="RN551" s="358"/>
      <c r="RO551" s="358"/>
      <c r="RP551" s="358"/>
      <c r="RQ551" s="358"/>
      <c r="RR551" s="358"/>
      <c r="RS551" s="358"/>
      <c r="RT551" s="358"/>
      <c r="RU551" s="358"/>
      <c r="RV551" s="358"/>
      <c r="RW551" s="358"/>
      <c r="RX551" s="358"/>
      <c r="RY551" s="358"/>
      <c r="RZ551" s="358"/>
      <c r="SA551" s="358"/>
      <c r="SB551" s="358"/>
      <c r="SC551" s="358"/>
      <c r="SD551" s="358"/>
      <c r="SE551" s="358"/>
      <c r="SF551" s="358"/>
      <c r="SG551" s="358"/>
      <c r="SH551" s="358"/>
      <c r="SI551" s="358"/>
      <c r="SJ551" s="358"/>
      <c r="SK551" s="358"/>
      <c r="SL551" s="358"/>
      <c r="SM551" s="358"/>
      <c r="SN551" s="358"/>
      <c r="SO551" s="358"/>
      <c r="SP551" s="358"/>
      <c r="SQ551" s="358"/>
      <c r="SR551" s="358"/>
      <c r="SS551" s="358"/>
      <c r="ST551" s="358"/>
      <c r="SU551" s="358"/>
      <c r="SV551" s="358"/>
      <c r="SW551" s="358"/>
      <c r="SX551" s="358"/>
      <c r="SY551" s="358"/>
      <c r="SZ551" s="358"/>
      <c r="TA551" s="358"/>
      <c r="TB551" s="358"/>
      <c r="TC551" s="358"/>
      <c r="TD551" s="358"/>
      <c r="TE551" s="358"/>
      <c r="TF551" s="358"/>
      <c r="TG551" s="358"/>
      <c r="TH551" s="358"/>
      <c r="TI551" s="358"/>
      <c r="TJ551" s="358"/>
      <c r="TK551" s="358"/>
      <c r="TL551" s="358"/>
      <c r="TM551" s="358"/>
      <c r="TN551" s="358"/>
      <c r="TO551" s="358"/>
      <c r="TP551" s="358"/>
      <c r="TQ551" s="358"/>
      <c r="TR551" s="358"/>
      <c r="TS551" s="358"/>
      <c r="TT551" s="358"/>
      <c r="TU551" s="358"/>
      <c r="TV551" s="358"/>
      <c r="TW551" s="358"/>
      <c r="TX551" s="358"/>
      <c r="TY551" s="358"/>
      <c r="TZ551" s="358"/>
      <c r="UA551" s="358"/>
      <c r="UB551" s="358"/>
      <c r="UC551" s="358"/>
      <c r="UD551" s="358"/>
      <c r="UE551" s="358"/>
      <c r="UF551" s="358"/>
      <c r="UG551" s="358"/>
      <c r="UH551" s="358"/>
      <c r="UI551" s="358"/>
      <c r="UJ551" s="358"/>
      <c r="UK551" s="358"/>
      <c r="UL551" s="358"/>
      <c r="UM551" s="358"/>
      <c r="UN551" s="358"/>
      <c r="UO551" s="358"/>
      <c r="UP551" s="358"/>
      <c r="UQ551" s="358"/>
      <c r="UR551" s="358"/>
      <c r="US551" s="358"/>
      <c r="UT551" s="358"/>
      <c r="UU551" s="358"/>
      <c r="UV551" s="358"/>
      <c r="UW551" s="358"/>
      <c r="UX551" s="358"/>
      <c r="UY551" s="358"/>
      <c r="UZ551" s="358"/>
      <c r="VA551" s="358"/>
      <c r="VB551" s="358"/>
      <c r="VC551" s="358"/>
      <c r="VD551" s="358"/>
      <c r="VE551" s="358"/>
      <c r="VF551" s="358"/>
      <c r="VG551" s="358"/>
      <c r="VH551" s="358"/>
      <c r="VI551" s="358"/>
      <c r="VJ551" s="358"/>
      <c r="VK551" s="358"/>
      <c r="VL551" s="358"/>
      <c r="VM551" s="358"/>
      <c r="VN551" s="358"/>
      <c r="VO551" s="358"/>
      <c r="VP551" s="358"/>
      <c r="VQ551" s="358"/>
      <c r="VR551" s="358"/>
      <c r="VS551" s="358"/>
      <c r="VT551" s="358"/>
      <c r="VU551" s="358"/>
      <c r="VV551" s="358"/>
      <c r="VW551" s="358"/>
      <c r="VX551" s="358"/>
      <c r="VY551" s="358"/>
      <c r="VZ551" s="358"/>
      <c r="WA551" s="358"/>
      <c r="WB551" s="358"/>
      <c r="WC551" s="358"/>
      <c r="WD551" s="358"/>
      <c r="WE551" s="358"/>
      <c r="WF551" s="358"/>
      <c r="WG551" s="358"/>
      <c r="WH551" s="358"/>
    </row>
    <row r="552" spans="1:606" s="357" customFormat="1" ht="123" customHeight="1">
      <c r="A552" s="359"/>
      <c r="B552" s="235"/>
      <c r="C552" s="468"/>
      <c r="D552" s="181"/>
      <c r="E552" s="89" t="s">
        <v>907</v>
      </c>
      <c r="F552" s="899" t="s">
        <v>1146</v>
      </c>
      <c r="G552" s="900">
        <v>43831</v>
      </c>
      <c r="H552" s="899" t="s">
        <v>114</v>
      </c>
      <c r="I552" s="603" t="s">
        <v>0</v>
      </c>
      <c r="J552" s="603" t="s">
        <v>500</v>
      </c>
      <c r="K552" s="608" t="s">
        <v>1145</v>
      </c>
      <c r="L552" s="603" t="s">
        <v>5</v>
      </c>
      <c r="M552" s="604">
        <v>60000</v>
      </c>
      <c r="N552" s="604">
        <v>60000</v>
      </c>
      <c r="O552" s="604"/>
      <c r="P552" s="605"/>
      <c r="Q552" s="606"/>
      <c r="R552" s="606"/>
      <c r="S552" s="364">
        <v>3</v>
      </c>
      <c r="BF552" s="358"/>
      <c r="BG552" s="358"/>
      <c r="BH552" s="358"/>
      <c r="BI552" s="358"/>
      <c r="BJ552" s="358"/>
      <c r="BK552" s="358"/>
      <c r="BL552" s="358"/>
      <c r="BM552" s="358"/>
      <c r="BN552" s="358"/>
      <c r="BO552" s="358"/>
      <c r="BP552" s="358"/>
      <c r="BQ552" s="358"/>
      <c r="BR552" s="358"/>
      <c r="BS552" s="358"/>
      <c r="BT552" s="358"/>
      <c r="BU552" s="358"/>
      <c r="BV552" s="358"/>
      <c r="BW552" s="358"/>
      <c r="BX552" s="358"/>
      <c r="BY552" s="358"/>
      <c r="BZ552" s="358"/>
      <c r="CA552" s="358"/>
      <c r="CB552" s="358"/>
      <c r="CC552" s="358"/>
      <c r="CD552" s="358"/>
      <c r="CE552" s="358"/>
      <c r="CF552" s="358"/>
      <c r="CG552" s="358"/>
      <c r="CH552" s="358"/>
      <c r="CI552" s="358"/>
      <c r="CJ552" s="358"/>
      <c r="CK552" s="358"/>
      <c r="CL552" s="358"/>
      <c r="CM552" s="358"/>
      <c r="CN552" s="358"/>
      <c r="CO552" s="358"/>
      <c r="CP552" s="358"/>
      <c r="CQ552" s="358"/>
      <c r="CR552" s="358"/>
      <c r="CS552" s="358"/>
      <c r="CT552" s="358"/>
      <c r="CU552" s="358"/>
      <c r="CV552" s="358"/>
      <c r="CW552" s="358"/>
      <c r="CX552" s="358"/>
      <c r="CY552" s="358"/>
      <c r="CZ552" s="358"/>
      <c r="DA552" s="358"/>
      <c r="DB552" s="358"/>
      <c r="DC552" s="358"/>
      <c r="DD552" s="358"/>
      <c r="DE552" s="358"/>
      <c r="DF552" s="358"/>
      <c r="DG552" s="358"/>
      <c r="DH552" s="358"/>
      <c r="DI552" s="358"/>
      <c r="DJ552" s="358"/>
      <c r="DK552" s="358"/>
      <c r="DL552" s="358"/>
      <c r="DM552" s="358"/>
      <c r="DN552" s="358"/>
      <c r="DO552" s="358"/>
      <c r="DP552" s="358"/>
      <c r="DQ552" s="358"/>
      <c r="DR552" s="358"/>
      <c r="DS552" s="358"/>
      <c r="DT552" s="358"/>
      <c r="DU552" s="358"/>
      <c r="DV552" s="358"/>
      <c r="DW552" s="358"/>
      <c r="DX552" s="358"/>
      <c r="DY552" s="358"/>
      <c r="DZ552" s="358"/>
      <c r="EA552" s="358"/>
      <c r="EB552" s="358"/>
      <c r="EC552" s="358"/>
      <c r="ED552" s="358"/>
      <c r="EE552" s="358"/>
      <c r="EF552" s="358"/>
      <c r="EG552" s="358"/>
      <c r="EH552" s="358"/>
      <c r="EI552" s="358"/>
      <c r="EJ552" s="358"/>
      <c r="EK552" s="358"/>
      <c r="EL552" s="358"/>
      <c r="EM552" s="358"/>
      <c r="EN552" s="358"/>
      <c r="EO552" s="358"/>
      <c r="EP552" s="358"/>
      <c r="EQ552" s="358"/>
      <c r="ER552" s="358"/>
      <c r="ES552" s="358"/>
      <c r="ET552" s="358"/>
      <c r="EU552" s="358"/>
      <c r="EV552" s="358"/>
      <c r="EW552" s="358"/>
      <c r="EX552" s="358"/>
      <c r="EY552" s="358"/>
      <c r="EZ552" s="358"/>
      <c r="FA552" s="358"/>
      <c r="FB552" s="358"/>
      <c r="FC552" s="358"/>
      <c r="FD552" s="358"/>
      <c r="FE552" s="358"/>
      <c r="FF552" s="358"/>
      <c r="FG552" s="358"/>
      <c r="FH552" s="358"/>
      <c r="FI552" s="358"/>
      <c r="FJ552" s="358"/>
      <c r="FK552" s="358"/>
      <c r="FL552" s="358"/>
      <c r="FM552" s="358"/>
      <c r="FN552" s="358"/>
      <c r="FO552" s="358"/>
      <c r="FP552" s="358"/>
      <c r="FQ552" s="358"/>
      <c r="FR552" s="358"/>
      <c r="FS552" s="358"/>
      <c r="FT552" s="358"/>
      <c r="FU552" s="358"/>
      <c r="FV552" s="358"/>
      <c r="FW552" s="358"/>
      <c r="FX552" s="358"/>
      <c r="FY552" s="358"/>
      <c r="FZ552" s="358"/>
      <c r="GA552" s="358"/>
      <c r="GB552" s="358"/>
      <c r="GC552" s="358"/>
      <c r="GD552" s="358"/>
      <c r="GE552" s="358"/>
      <c r="GF552" s="358"/>
      <c r="GG552" s="358"/>
      <c r="GH552" s="358"/>
      <c r="GI552" s="358"/>
      <c r="GJ552" s="358"/>
      <c r="GK552" s="358"/>
      <c r="GL552" s="358"/>
      <c r="GM552" s="358"/>
      <c r="GN552" s="358"/>
      <c r="GO552" s="358"/>
      <c r="GP552" s="358"/>
      <c r="GQ552" s="358"/>
      <c r="GR552" s="358"/>
      <c r="GS552" s="358"/>
      <c r="GT552" s="358"/>
      <c r="GU552" s="358"/>
      <c r="GV552" s="358"/>
      <c r="GW552" s="358"/>
      <c r="GX552" s="358"/>
      <c r="GY552" s="358"/>
      <c r="GZ552" s="358"/>
      <c r="HA552" s="358"/>
      <c r="HB552" s="358"/>
      <c r="HC552" s="358"/>
      <c r="HD552" s="358"/>
      <c r="HE552" s="358"/>
      <c r="HF552" s="358"/>
      <c r="HG552" s="358"/>
      <c r="HH552" s="358"/>
      <c r="HI552" s="358"/>
      <c r="HJ552" s="358"/>
      <c r="HK552" s="358"/>
      <c r="HL552" s="358"/>
      <c r="HM552" s="358"/>
      <c r="HN552" s="358"/>
      <c r="HO552" s="358"/>
      <c r="HP552" s="358"/>
      <c r="HQ552" s="358"/>
      <c r="HR552" s="358"/>
      <c r="HS552" s="358"/>
      <c r="HT552" s="358"/>
      <c r="HU552" s="358"/>
      <c r="HV552" s="358"/>
      <c r="HW552" s="358"/>
      <c r="HX552" s="358"/>
      <c r="HY552" s="358"/>
      <c r="HZ552" s="358"/>
      <c r="IA552" s="358"/>
      <c r="IB552" s="358"/>
      <c r="IC552" s="358"/>
      <c r="ID552" s="358"/>
      <c r="IE552" s="358"/>
      <c r="IF552" s="358"/>
      <c r="IG552" s="358"/>
      <c r="IH552" s="358"/>
      <c r="II552" s="358"/>
      <c r="IJ552" s="358"/>
      <c r="IK552" s="358"/>
      <c r="IL552" s="358"/>
      <c r="IM552" s="358"/>
      <c r="IN552" s="358"/>
      <c r="IO552" s="358"/>
      <c r="IP552" s="358"/>
      <c r="IQ552" s="358"/>
      <c r="IR552" s="358"/>
      <c r="IS552" s="358"/>
      <c r="IT552" s="358"/>
      <c r="IU552" s="358"/>
      <c r="IV552" s="358"/>
      <c r="IW552" s="358"/>
      <c r="IX552" s="358"/>
      <c r="IY552" s="358"/>
      <c r="IZ552" s="358"/>
      <c r="JA552" s="358"/>
      <c r="JB552" s="358"/>
      <c r="JC552" s="358"/>
      <c r="JD552" s="358"/>
      <c r="JE552" s="358"/>
      <c r="JF552" s="358"/>
      <c r="JG552" s="358"/>
      <c r="JH552" s="358"/>
      <c r="JI552" s="358"/>
      <c r="JJ552" s="358"/>
      <c r="JK552" s="358"/>
      <c r="JL552" s="358"/>
      <c r="JM552" s="358"/>
      <c r="JN552" s="358"/>
      <c r="JO552" s="358"/>
      <c r="JP552" s="358"/>
      <c r="JQ552" s="358"/>
      <c r="JR552" s="358"/>
      <c r="JS552" s="358"/>
      <c r="JT552" s="358"/>
      <c r="JU552" s="358"/>
      <c r="JV552" s="358"/>
      <c r="JW552" s="358"/>
      <c r="JX552" s="358"/>
      <c r="JY552" s="358"/>
      <c r="JZ552" s="358"/>
      <c r="KA552" s="358"/>
      <c r="KB552" s="358"/>
      <c r="KC552" s="358"/>
      <c r="KD552" s="358"/>
      <c r="KE552" s="358"/>
      <c r="KF552" s="358"/>
      <c r="KG552" s="358"/>
      <c r="KH552" s="358"/>
      <c r="KI552" s="358"/>
      <c r="KJ552" s="358"/>
      <c r="KK552" s="358"/>
      <c r="KL552" s="358"/>
      <c r="KM552" s="358"/>
      <c r="KN552" s="358"/>
      <c r="KO552" s="358"/>
      <c r="KP552" s="358"/>
      <c r="KQ552" s="358"/>
      <c r="KR552" s="358"/>
      <c r="KS552" s="358"/>
      <c r="KT552" s="358"/>
      <c r="KU552" s="358"/>
      <c r="KV552" s="358"/>
      <c r="KW552" s="358"/>
      <c r="KX552" s="358"/>
      <c r="KY552" s="358"/>
      <c r="KZ552" s="358"/>
      <c r="LA552" s="358"/>
      <c r="LB552" s="358"/>
      <c r="LC552" s="358"/>
      <c r="LD552" s="358"/>
      <c r="LE552" s="358"/>
      <c r="LF552" s="358"/>
      <c r="LG552" s="358"/>
      <c r="LH552" s="358"/>
      <c r="LI552" s="358"/>
      <c r="LJ552" s="358"/>
      <c r="LK552" s="358"/>
      <c r="LL552" s="358"/>
      <c r="LM552" s="358"/>
      <c r="LN552" s="358"/>
      <c r="LO552" s="358"/>
      <c r="LP552" s="358"/>
      <c r="LQ552" s="358"/>
      <c r="LR552" s="358"/>
      <c r="LS552" s="358"/>
      <c r="LT552" s="358"/>
      <c r="LU552" s="358"/>
      <c r="LV552" s="358"/>
      <c r="LW552" s="358"/>
      <c r="LX552" s="358"/>
      <c r="LY552" s="358"/>
      <c r="LZ552" s="358"/>
      <c r="MA552" s="358"/>
      <c r="MB552" s="358"/>
      <c r="MC552" s="358"/>
      <c r="MD552" s="358"/>
      <c r="ME552" s="358"/>
      <c r="MF552" s="358"/>
      <c r="MG552" s="358"/>
      <c r="MH552" s="358"/>
      <c r="MI552" s="358"/>
      <c r="MJ552" s="358"/>
      <c r="MK552" s="358"/>
      <c r="ML552" s="358"/>
      <c r="MM552" s="358"/>
      <c r="MN552" s="358"/>
      <c r="MO552" s="358"/>
      <c r="MP552" s="358"/>
      <c r="MQ552" s="358"/>
      <c r="MR552" s="358"/>
      <c r="MS552" s="358"/>
      <c r="MT552" s="358"/>
      <c r="MU552" s="358"/>
      <c r="MV552" s="358"/>
      <c r="MW552" s="358"/>
      <c r="MX552" s="358"/>
      <c r="MY552" s="358"/>
      <c r="MZ552" s="358"/>
      <c r="NA552" s="358"/>
      <c r="NB552" s="358"/>
      <c r="NC552" s="358"/>
      <c r="ND552" s="358"/>
      <c r="NE552" s="358"/>
      <c r="NF552" s="358"/>
      <c r="NG552" s="358"/>
      <c r="NH552" s="358"/>
      <c r="NI552" s="358"/>
      <c r="NJ552" s="358"/>
      <c r="NK552" s="358"/>
      <c r="NL552" s="358"/>
      <c r="NM552" s="358"/>
      <c r="NN552" s="358"/>
      <c r="NO552" s="358"/>
      <c r="NP552" s="358"/>
      <c r="NQ552" s="358"/>
      <c r="NR552" s="358"/>
      <c r="NS552" s="358"/>
      <c r="NT552" s="358"/>
      <c r="NU552" s="358"/>
      <c r="NV552" s="358"/>
      <c r="NW552" s="358"/>
      <c r="NX552" s="358"/>
      <c r="NY552" s="358"/>
      <c r="NZ552" s="358"/>
      <c r="OA552" s="358"/>
      <c r="OB552" s="358"/>
      <c r="OC552" s="358"/>
      <c r="OD552" s="358"/>
      <c r="OE552" s="358"/>
      <c r="OF552" s="358"/>
      <c r="OG552" s="358"/>
      <c r="OH552" s="358"/>
      <c r="OI552" s="358"/>
      <c r="OJ552" s="358"/>
      <c r="OK552" s="358"/>
      <c r="OL552" s="358"/>
      <c r="OM552" s="358"/>
      <c r="ON552" s="358"/>
      <c r="OO552" s="358"/>
      <c r="OP552" s="358"/>
      <c r="OQ552" s="358"/>
      <c r="OR552" s="358"/>
      <c r="OS552" s="358"/>
      <c r="OT552" s="358"/>
      <c r="OU552" s="358"/>
      <c r="OV552" s="358"/>
      <c r="OW552" s="358"/>
      <c r="OX552" s="358"/>
      <c r="OY552" s="358"/>
      <c r="OZ552" s="358"/>
      <c r="PA552" s="358"/>
      <c r="PB552" s="358"/>
      <c r="PC552" s="358"/>
      <c r="PD552" s="358"/>
      <c r="PE552" s="358"/>
      <c r="PF552" s="358"/>
      <c r="PG552" s="358"/>
      <c r="PH552" s="358"/>
      <c r="PI552" s="358"/>
      <c r="PJ552" s="358"/>
      <c r="PK552" s="358"/>
      <c r="PL552" s="358"/>
      <c r="PM552" s="358"/>
      <c r="PN552" s="358"/>
      <c r="PO552" s="358"/>
      <c r="PP552" s="358"/>
      <c r="PQ552" s="358"/>
      <c r="PR552" s="358"/>
      <c r="PS552" s="358"/>
      <c r="PT552" s="358"/>
      <c r="PU552" s="358"/>
      <c r="PV552" s="358"/>
      <c r="PW552" s="358"/>
      <c r="PX552" s="358"/>
      <c r="PY552" s="358"/>
      <c r="PZ552" s="358"/>
      <c r="QA552" s="358"/>
      <c r="QB552" s="358"/>
      <c r="QC552" s="358"/>
      <c r="QD552" s="358"/>
      <c r="QE552" s="358"/>
      <c r="QF552" s="358"/>
      <c r="QG552" s="358"/>
      <c r="QH552" s="358"/>
      <c r="QI552" s="358"/>
      <c r="QJ552" s="358"/>
      <c r="QK552" s="358"/>
      <c r="QL552" s="358"/>
      <c r="QM552" s="358"/>
      <c r="QN552" s="358"/>
      <c r="QO552" s="358"/>
      <c r="QP552" s="358"/>
      <c r="QQ552" s="358"/>
      <c r="QR552" s="358"/>
      <c r="QS552" s="358"/>
      <c r="QT552" s="358"/>
      <c r="QU552" s="358"/>
      <c r="QV552" s="358"/>
      <c r="QW552" s="358"/>
      <c r="QX552" s="358"/>
      <c r="QY552" s="358"/>
      <c r="QZ552" s="358"/>
      <c r="RA552" s="358"/>
      <c r="RB552" s="358"/>
      <c r="RC552" s="358"/>
      <c r="RD552" s="358"/>
      <c r="RE552" s="358"/>
      <c r="RF552" s="358"/>
      <c r="RG552" s="358"/>
      <c r="RH552" s="358"/>
      <c r="RI552" s="358"/>
      <c r="RJ552" s="358"/>
      <c r="RK552" s="358"/>
      <c r="RL552" s="358"/>
      <c r="RM552" s="358"/>
      <c r="RN552" s="358"/>
      <c r="RO552" s="358"/>
      <c r="RP552" s="358"/>
      <c r="RQ552" s="358"/>
      <c r="RR552" s="358"/>
      <c r="RS552" s="358"/>
      <c r="RT552" s="358"/>
      <c r="RU552" s="358"/>
      <c r="RV552" s="358"/>
      <c r="RW552" s="358"/>
      <c r="RX552" s="358"/>
      <c r="RY552" s="358"/>
      <c r="RZ552" s="358"/>
      <c r="SA552" s="358"/>
      <c r="SB552" s="358"/>
      <c r="SC552" s="358"/>
      <c r="SD552" s="358"/>
      <c r="SE552" s="358"/>
      <c r="SF552" s="358"/>
      <c r="SG552" s="358"/>
      <c r="SH552" s="358"/>
      <c r="SI552" s="358"/>
      <c r="SJ552" s="358"/>
      <c r="SK552" s="358"/>
      <c r="SL552" s="358"/>
      <c r="SM552" s="358"/>
      <c r="SN552" s="358"/>
      <c r="SO552" s="358"/>
      <c r="SP552" s="358"/>
      <c r="SQ552" s="358"/>
      <c r="SR552" s="358"/>
      <c r="SS552" s="358"/>
      <c r="ST552" s="358"/>
      <c r="SU552" s="358"/>
      <c r="SV552" s="358"/>
      <c r="SW552" s="358"/>
      <c r="SX552" s="358"/>
      <c r="SY552" s="358"/>
      <c r="SZ552" s="358"/>
      <c r="TA552" s="358"/>
      <c r="TB552" s="358"/>
      <c r="TC552" s="358"/>
      <c r="TD552" s="358"/>
      <c r="TE552" s="358"/>
      <c r="TF552" s="358"/>
      <c r="TG552" s="358"/>
      <c r="TH552" s="358"/>
      <c r="TI552" s="358"/>
      <c r="TJ552" s="358"/>
      <c r="TK552" s="358"/>
      <c r="TL552" s="358"/>
      <c r="TM552" s="358"/>
      <c r="TN552" s="358"/>
      <c r="TO552" s="358"/>
      <c r="TP552" s="358"/>
      <c r="TQ552" s="358"/>
      <c r="TR552" s="358"/>
      <c r="TS552" s="358"/>
      <c r="TT552" s="358"/>
      <c r="TU552" s="358"/>
      <c r="TV552" s="358"/>
      <c r="TW552" s="358"/>
      <c r="TX552" s="358"/>
      <c r="TY552" s="358"/>
      <c r="TZ552" s="358"/>
      <c r="UA552" s="358"/>
      <c r="UB552" s="358"/>
      <c r="UC552" s="358"/>
      <c r="UD552" s="358"/>
      <c r="UE552" s="358"/>
      <c r="UF552" s="358"/>
      <c r="UG552" s="358"/>
      <c r="UH552" s="358"/>
      <c r="UI552" s="358"/>
      <c r="UJ552" s="358"/>
      <c r="UK552" s="358"/>
      <c r="UL552" s="358"/>
      <c r="UM552" s="358"/>
      <c r="UN552" s="358"/>
      <c r="UO552" s="358"/>
      <c r="UP552" s="358"/>
      <c r="UQ552" s="358"/>
      <c r="UR552" s="358"/>
      <c r="US552" s="358"/>
      <c r="UT552" s="358"/>
      <c r="UU552" s="358"/>
      <c r="UV552" s="358"/>
      <c r="UW552" s="358"/>
      <c r="UX552" s="358"/>
      <c r="UY552" s="358"/>
      <c r="UZ552" s="358"/>
      <c r="VA552" s="358"/>
      <c r="VB552" s="358"/>
      <c r="VC552" s="358"/>
      <c r="VD552" s="358"/>
      <c r="VE552" s="358"/>
      <c r="VF552" s="358"/>
      <c r="VG552" s="358"/>
      <c r="VH552" s="358"/>
      <c r="VI552" s="358"/>
      <c r="VJ552" s="358"/>
      <c r="VK552" s="358"/>
      <c r="VL552" s="358"/>
      <c r="VM552" s="358"/>
      <c r="VN552" s="358"/>
      <c r="VO552" s="358"/>
      <c r="VP552" s="358"/>
      <c r="VQ552" s="358"/>
      <c r="VR552" s="358"/>
      <c r="VS552" s="358"/>
      <c r="VT552" s="358"/>
      <c r="VU552" s="358"/>
      <c r="VV552" s="358"/>
      <c r="VW552" s="358"/>
      <c r="VX552" s="358"/>
      <c r="VY552" s="358"/>
      <c r="VZ552" s="358"/>
      <c r="WA552" s="358"/>
      <c r="WB552" s="358"/>
      <c r="WC552" s="358"/>
      <c r="WD552" s="358"/>
      <c r="WE552" s="358"/>
      <c r="WF552" s="358"/>
      <c r="WG552" s="358"/>
      <c r="WH552" s="358"/>
    </row>
    <row r="553" spans="1:606" s="357" customFormat="1" ht="84" customHeight="1">
      <c r="A553" s="359"/>
      <c r="B553" s="233" t="s">
        <v>1147</v>
      </c>
      <c r="C553" s="467" t="s">
        <v>1148</v>
      </c>
      <c r="D553" s="471" t="s">
        <v>950</v>
      </c>
      <c r="E553" s="373" t="s">
        <v>951</v>
      </c>
      <c r="F553" s="475" t="s">
        <v>952</v>
      </c>
      <c r="G553" s="894">
        <v>43831</v>
      </c>
      <c r="H553" s="475" t="s">
        <v>114</v>
      </c>
      <c r="I553" s="745" t="s">
        <v>0</v>
      </c>
      <c r="J553" s="603" t="s">
        <v>1128</v>
      </c>
      <c r="K553" s="608" t="s">
        <v>1149</v>
      </c>
      <c r="L553" s="603" t="s">
        <v>54</v>
      </c>
      <c r="M553" s="602">
        <f t="shared" ref="M553:R553" si="80">M554+M555</f>
        <v>30000</v>
      </c>
      <c r="N553" s="602">
        <f t="shared" si="80"/>
        <v>30000</v>
      </c>
      <c r="O553" s="602">
        <f t="shared" si="80"/>
        <v>30000</v>
      </c>
      <c r="P553" s="602">
        <f t="shared" si="80"/>
        <v>30000</v>
      </c>
      <c r="Q553" s="602">
        <f t="shared" si="80"/>
        <v>30000</v>
      </c>
      <c r="R553" s="602">
        <f t="shared" si="80"/>
        <v>30000</v>
      </c>
      <c r="S553" s="463"/>
      <c r="BF553" s="358"/>
      <c r="BG553" s="358"/>
      <c r="BH553" s="358"/>
      <c r="BI553" s="358"/>
      <c r="BJ553" s="358"/>
      <c r="BK553" s="358"/>
      <c r="BL553" s="358"/>
      <c r="BM553" s="358"/>
      <c r="BN553" s="358"/>
      <c r="BO553" s="358"/>
      <c r="BP553" s="358"/>
      <c r="BQ553" s="358"/>
      <c r="BR553" s="358"/>
      <c r="BS553" s="358"/>
      <c r="BT553" s="358"/>
      <c r="BU553" s="358"/>
      <c r="BV553" s="358"/>
      <c r="BW553" s="358"/>
      <c r="BX553" s="358"/>
      <c r="BY553" s="358"/>
      <c r="BZ553" s="358"/>
      <c r="CA553" s="358"/>
      <c r="CB553" s="358"/>
      <c r="CC553" s="358"/>
      <c r="CD553" s="358"/>
      <c r="CE553" s="358"/>
      <c r="CF553" s="358"/>
      <c r="CG553" s="358"/>
      <c r="CH553" s="358"/>
      <c r="CI553" s="358"/>
      <c r="CJ553" s="358"/>
      <c r="CK553" s="358"/>
      <c r="CL553" s="358"/>
      <c r="CM553" s="358"/>
      <c r="CN553" s="358"/>
      <c r="CO553" s="358"/>
      <c r="CP553" s="358"/>
      <c r="CQ553" s="358"/>
      <c r="CR553" s="358"/>
      <c r="CS553" s="358"/>
      <c r="CT553" s="358"/>
      <c r="CU553" s="358"/>
      <c r="CV553" s="358"/>
      <c r="CW553" s="358"/>
      <c r="CX553" s="358"/>
      <c r="CY553" s="358"/>
      <c r="CZ553" s="358"/>
      <c r="DA553" s="358"/>
      <c r="DB553" s="358"/>
      <c r="DC553" s="358"/>
      <c r="DD553" s="358"/>
      <c r="DE553" s="358"/>
      <c r="DF553" s="358"/>
      <c r="DG553" s="358"/>
      <c r="DH553" s="358"/>
      <c r="DI553" s="358"/>
      <c r="DJ553" s="358"/>
      <c r="DK553" s="358"/>
      <c r="DL553" s="358"/>
      <c r="DM553" s="358"/>
      <c r="DN553" s="358"/>
      <c r="DO553" s="358"/>
      <c r="DP553" s="358"/>
      <c r="DQ553" s="358"/>
      <c r="DR553" s="358"/>
      <c r="DS553" s="358"/>
      <c r="DT553" s="358"/>
      <c r="DU553" s="358"/>
      <c r="DV553" s="358"/>
      <c r="DW553" s="358"/>
      <c r="DX553" s="358"/>
      <c r="DY553" s="358"/>
      <c r="DZ553" s="358"/>
      <c r="EA553" s="358"/>
      <c r="EB553" s="358"/>
      <c r="EC553" s="358"/>
      <c r="ED553" s="358"/>
      <c r="EE553" s="358"/>
      <c r="EF553" s="358"/>
      <c r="EG553" s="358"/>
      <c r="EH553" s="358"/>
      <c r="EI553" s="358"/>
      <c r="EJ553" s="358"/>
      <c r="EK553" s="358"/>
      <c r="EL553" s="358"/>
      <c r="EM553" s="358"/>
      <c r="EN553" s="358"/>
      <c r="EO553" s="358"/>
      <c r="EP553" s="358"/>
      <c r="EQ553" s="358"/>
      <c r="ER553" s="358"/>
      <c r="ES553" s="358"/>
      <c r="ET553" s="358"/>
      <c r="EU553" s="358"/>
      <c r="EV553" s="358"/>
      <c r="EW553" s="358"/>
      <c r="EX553" s="358"/>
      <c r="EY553" s="358"/>
      <c r="EZ553" s="358"/>
      <c r="FA553" s="358"/>
      <c r="FB553" s="358"/>
      <c r="FC553" s="358"/>
      <c r="FD553" s="358"/>
      <c r="FE553" s="358"/>
      <c r="FF553" s="358"/>
      <c r="FG553" s="358"/>
      <c r="FH553" s="358"/>
      <c r="FI553" s="358"/>
      <c r="FJ553" s="358"/>
      <c r="FK553" s="358"/>
      <c r="FL553" s="358"/>
      <c r="FM553" s="358"/>
      <c r="FN553" s="358"/>
      <c r="FO553" s="358"/>
      <c r="FP553" s="358"/>
      <c r="FQ553" s="358"/>
      <c r="FR553" s="358"/>
      <c r="FS553" s="358"/>
      <c r="FT553" s="358"/>
      <c r="FU553" s="358"/>
      <c r="FV553" s="358"/>
      <c r="FW553" s="358"/>
      <c r="FX553" s="358"/>
      <c r="FY553" s="358"/>
      <c r="FZ553" s="358"/>
      <c r="GA553" s="358"/>
      <c r="GB553" s="358"/>
      <c r="GC553" s="358"/>
      <c r="GD553" s="358"/>
      <c r="GE553" s="358"/>
      <c r="GF553" s="358"/>
      <c r="GG553" s="358"/>
      <c r="GH553" s="358"/>
      <c r="GI553" s="358"/>
      <c r="GJ553" s="358"/>
      <c r="GK553" s="358"/>
      <c r="GL553" s="358"/>
      <c r="GM553" s="358"/>
      <c r="GN553" s="358"/>
      <c r="GO553" s="358"/>
      <c r="GP553" s="358"/>
      <c r="GQ553" s="358"/>
      <c r="GR553" s="358"/>
      <c r="GS553" s="358"/>
      <c r="GT553" s="358"/>
      <c r="GU553" s="358"/>
      <c r="GV553" s="358"/>
      <c r="GW553" s="358"/>
      <c r="GX553" s="358"/>
      <c r="GY553" s="358"/>
      <c r="GZ553" s="358"/>
      <c r="HA553" s="358"/>
      <c r="HB553" s="358"/>
      <c r="HC553" s="358"/>
      <c r="HD553" s="358"/>
      <c r="HE553" s="358"/>
      <c r="HF553" s="358"/>
      <c r="HG553" s="358"/>
      <c r="HH553" s="358"/>
      <c r="HI553" s="358"/>
      <c r="HJ553" s="358"/>
      <c r="HK553" s="358"/>
      <c r="HL553" s="358"/>
      <c r="HM553" s="358"/>
      <c r="HN553" s="358"/>
      <c r="HO553" s="358"/>
      <c r="HP553" s="358"/>
      <c r="HQ553" s="358"/>
      <c r="HR553" s="358"/>
      <c r="HS553" s="358"/>
      <c r="HT553" s="358"/>
      <c r="HU553" s="358"/>
      <c r="HV553" s="358"/>
      <c r="HW553" s="358"/>
      <c r="HX553" s="358"/>
      <c r="HY553" s="358"/>
      <c r="HZ553" s="358"/>
      <c r="IA553" s="358"/>
      <c r="IB553" s="358"/>
      <c r="IC553" s="358"/>
      <c r="ID553" s="358"/>
      <c r="IE553" s="358"/>
      <c r="IF553" s="358"/>
      <c r="IG553" s="358"/>
      <c r="IH553" s="358"/>
      <c r="II553" s="358"/>
      <c r="IJ553" s="358"/>
      <c r="IK553" s="358"/>
      <c r="IL553" s="358"/>
      <c r="IM553" s="358"/>
      <c r="IN553" s="358"/>
      <c r="IO553" s="358"/>
      <c r="IP553" s="358"/>
      <c r="IQ553" s="358"/>
      <c r="IR553" s="358"/>
      <c r="IS553" s="358"/>
      <c r="IT553" s="358"/>
      <c r="IU553" s="358"/>
      <c r="IV553" s="358"/>
      <c r="IW553" s="358"/>
      <c r="IX553" s="358"/>
      <c r="IY553" s="358"/>
      <c r="IZ553" s="358"/>
      <c r="JA553" s="358"/>
      <c r="JB553" s="358"/>
      <c r="JC553" s="358"/>
      <c r="JD553" s="358"/>
      <c r="JE553" s="358"/>
      <c r="JF553" s="358"/>
      <c r="JG553" s="358"/>
      <c r="JH553" s="358"/>
      <c r="JI553" s="358"/>
      <c r="JJ553" s="358"/>
      <c r="JK553" s="358"/>
      <c r="JL553" s="358"/>
      <c r="JM553" s="358"/>
      <c r="JN553" s="358"/>
      <c r="JO553" s="358"/>
      <c r="JP553" s="358"/>
      <c r="JQ553" s="358"/>
      <c r="JR553" s="358"/>
      <c r="JS553" s="358"/>
      <c r="JT553" s="358"/>
      <c r="JU553" s="358"/>
      <c r="JV553" s="358"/>
      <c r="JW553" s="358"/>
      <c r="JX553" s="358"/>
      <c r="JY553" s="358"/>
      <c r="JZ553" s="358"/>
      <c r="KA553" s="358"/>
      <c r="KB553" s="358"/>
      <c r="KC553" s="358"/>
      <c r="KD553" s="358"/>
      <c r="KE553" s="358"/>
      <c r="KF553" s="358"/>
      <c r="KG553" s="358"/>
      <c r="KH553" s="358"/>
      <c r="KI553" s="358"/>
      <c r="KJ553" s="358"/>
      <c r="KK553" s="358"/>
      <c r="KL553" s="358"/>
      <c r="KM553" s="358"/>
      <c r="KN553" s="358"/>
      <c r="KO553" s="358"/>
      <c r="KP553" s="358"/>
      <c r="KQ553" s="358"/>
      <c r="KR553" s="358"/>
      <c r="KS553" s="358"/>
      <c r="KT553" s="358"/>
      <c r="KU553" s="358"/>
      <c r="KV553" s="358"/>
      <c r="KW553" s="358"/>
      <c r="KX553" s="358"/>
      <c r="KY553" s="358"/>
      <c r="KZ553" s="358"/>
      <c r="LA553" s="358"/>
      <c r="LB553" s="358"/>
      <c r="LC553" s="358"/>
      <c r="LD553" s="358"/>
      <c r="LE553" s="358"/>
      <c r="LF553" s="358"/>
      <c r="LG553" s="358"/>
      <c r="LH553" s="358"/>
      <c r="LI553" s="358"/>
      <c r="LJ553" s="358"/>
      <c r="LK553" s="358"/>
      <c r="LL553" s="358"/>
      <c r="LM553" s="358"/>
      <c r="LN553" s="358"/>
      <c r="LO553" s="358"/>
      <c r="LP553" s="358"/>
      <c r="LQ553" s="358"/>
      <c r="LR553" s="358"/>
      <c r="LS553" s="358"/>
      <c r="LT553" s="358"/>
      <c r="LU553" s="358"/>
      <c r="LV553" s="358"/>
      <c r="LW553" s="358"/>
      <c r="LX553" s="358"/>
      <c r="LY553" s="358"/>
      <c r="LZ553" s="358"/>
      <c r="MA553" s="358"/>
      <c r="MB553" s="358"/>
      <c r="MC553" s="358"/>
      <c r="MD553" s="358"/>
      <c r="ME553" s="358"/>
      <c r="MF553" s="358"/>
      <c r="MG553" s="358"/>
      <c r="MH553" s="358"/>
      <c r="MI553" s="358"/>
      <c r="MJ553" s="358"/>
      <c r="MK553" s="358"/>
      <c r="ML553" s="358"/>
      <c r="MM553" s="358"/>
      <c r="MN553" s="358"/>
      <c r="MO553" s="358"/>
      <c r="MP553" s="358"/>
      <c r="MQ553" s="358"/>
      <c r="MR553" s="358"/>
      <c r="MS553" s="358"/>
      <c r="MT553" s="358"/>
      <c r="MU553" s="358"/>
      <c r="MV553" s="358"/>
      <c r="MW553" s="358"/>
      <c r="MX553" s="358"/>
      <c r="MY553" s="358"/>
      <c r="MZ553" s="358"/>
      <c r="NA553" s="358"/>
      <c r="NB553" s="358"/>
      <c r="NC553" s="358"/>
      <c r="ND553" s="358"/>
      <c r="NE553" s="358"/>
      <c r="NF553" s="358"/>
      <c r="NG553" s="358"/>
      <c r="NH553" s="358"/>
      <c r="NI553" s="358"/>
      <c r="NJ553" s="358"/>
      <c r="NK553" s="358"/>
      <c r="NL553" s="358"/>
      <c r="NM553" s="358"/>
      <c r="NN553" s="358"/>
      <c r="NO553" s="358"/>
      <c r="NP553" s="358"/>
      <c r="NQ553" s="358"/>
      <c r="NR553" s="358"/>
      <c r="NS553" s="358"/>
      <c r="NT553" s="358"/>
      <c r="NU553" s="358"/>
      <c r="NV553" s="358"/>
      <c r="NW553" s="358"/>
      <c r="NX553" s="358"/>
      <c r="NY553" s="358"/>
      <c r="NZ553" s="358"/>
      <c r="OA553" s="358"/>
      <c r="OB553" s="358"/>
      <c r="OC553" s="358"/>
      <c r="OD553" s="358"/>
      <c r="OE553" s="358"/>
      <c r="OF553" s="358"/>
      <c r="OG553" s="358"/>
      <c r="OH553" s="358"/>
      <c r="OI553" s="358"/>
      <c r="OJ553" s="358"/>
      <c r="OK553" s="358"/>
      <c r="OL553" s="358"/>
      <c r="OM553" s="358"/>
      <c r="ON553" s="358"/>
      <c r="OO553" s="358"/>
      <c r="OP553" s="358"/>
      <c r="OQ553" s="358"/>
      <c r="OR553" s="358"/>
      <c r="OS553" s="358"/>
      <c r="OT553" s="358"/>
      <c r="OU553" s="358"/>
      <c r="OV553" s="358"/>
      <c r="OW553" s="358"/>
      <c r="OX553" s="358"/>
      <c r="OY553" s="358"/>
      <c r="OZ553" s="358"/>
      <c r="PA553" s="358"/>
      <c r="PB553" s="358"/>
      <c r="PC553" s="358"/>
      <c r="PD553" s="358"/>
      <c r="PE553" s="358"/>
      <c r="PF553" s="358"/>
      <c r="PG553" s="358"/>
      <c r="PH553" s="358"/>
      <c r="PI553" s="358"/>
      <c r="PJ553" s="358"/>
      <c r="PK553" s="358"/>
      <c r="PL553" s="358"/>
      <c r="PM553" s="358"/>
      <c r="PN553" s="358"/>
      <c r="PO553" s="358"/>
      <c r="PP553" s="358"/>
      <c r="PQ553" s="358"/>
      <c r="PR553" s="358"/>
      <c r="PS553" s="358"/>
      <c r="PT553" s="358"/>
      <c r="PU553" s="358"/>
      <c r="PV553" s="358"/>
      <c r="PW553" s="358"/>
      <c r="PX553" s="358"/>
      <c r="PY553" s="358"/>
      <c r="PZ553" s="358"/>
      <c r="QA553" s="358"/>
      <c r="QB553" s="358"/>
      <c r="QC553" s="358"/>
      <c r="QD553" s="358"/>
      <c r="QE553" s="358"/>
      <c r="QF553" s="358"/>
      <c r="QG553" s="358"/>
      <c r="QH553" s="358"/>
      <c r="QI553" s="358"/>
      <c r="QJ553" s="358"/>
      <c r="QK553" s="358"/>
      <c r="QL553" s="358"/>
      <c r="QM553" s="358"/>
      <c r="QN553" s="358"/>
      <c r="QO553" s="358"/>
      <c r="QP553" s="358"/>
      <c r="QQ553" s="358"/>
      <c r="QR553" s="358"/>
      <c r="QS553" s="358"/>
      <c r="QT553" s="358"/>
      <c r="QU553" s="358"/>
      <c r="QV553" s="358"/>
      <c r="QW553" s="358"/>
      <c r="QX553" s="358"/>
      <c r="QY553" s="358"/>
      <c r="QZ553" s="358"/>
      <c r="RA553" s="358"/>
      <c r="RB553" s="358"/>
      <c r="RC553" s="358"/>
      <c r="RD553" s="358"/>
      <c r="RE553" s="358"/>
      <c r="RF553" s="358"/>
      <c r="RG553" s="358"/>
      <c r="RH553" s="358"/>
      <c r="RI553" s="358"/>
      <c r="RJ553" s="358"/>
      <c r="RK553" s="358"/>
      <c r="RL553" s="358"/>
      <c r="RM553" s="358"/>
      <c r="RN553" s="358"/>
      <c r="RO553" s="358"/>
      <c r="RP553" s="358"/>
      <c r="RQ553" s="358"/>
      <c r="RR553" s="358"/>
      <c r="RS553" s="358"/>
      <c r="RT553" s="358"/>
      <c r="RU553" s="358"/>
      <c r="RV553" s="358"/>
      <c r="RW553" s="358"/>
      <c r="RX553" s="358"/>
      <c r="RY553" s="358"/>
      <c r="RZ553" s="358"/>
      <c r="SA553" s="358"/>
      <c r="SB553" s="358"/>
      <c r="SC553" s="358"/>
      <c r="SD553" s="358"/>
      <c r="SE553" s="358"/>
      <c r="SF553" s="358"/>
      <c r="SG553" s="358"/>
      <c r="SH553" s="358"/>
      <c r="SI553" s="358"/>
      <c r="SJ553" s="358"/>
      <c r="SK553" s="358"/>
      <c r="SL553" s="358"/>
      <c r="SM553" s="358"/>
      <c r="SN553" s="358"/>
      <c r="SO553" s="358"/>
      <c r="SP553" s="358"/>
      <c r="SQ553" s="358"/>
      <c r="SR553" s="358"/>
      <c r="SS553" s="358"/>
      <c r="ST553" s="358"/>
      <c r="SU553" s="358"/>
      <c r="SV553" s="358"/>
      <c r="SW553" s="358"/>
      <c r="SX553" s="358"/>
      <c r="SY553" s="358"/>
      <c r="SZ553" s="358"/>
      <c r="TA553" s="358"/>
      <c r="TB553" s="358"/>
      <c r="TC553" s="358"/>
      <c r="TD553" s="358"/>
      <c r="TE553" s="358"/>
      <c r="TF553" s="358"/>
      <c r="TG553" s="358"/>
      <c r="TH553" s="358"/>
      <c r="TI553" s="358"/>
      <c r="TJ553" s="358"/>
      <c r="TK553" s="358"/>
      <c r="TL553" s="358"/>
      <c r="TM553" s="358"/>
      <c r="TN553" s="358"/>
      <c r="TO553" s="358"/>
      <c r="TP553" s="358"/>
      <c r="TQ553" s="358"/>
      <c r="TR553" s="358"/>
      <c r="TS553" s="358"/>
      <c r="TT553" s="358"/>
      <c r="TU553" s="358"/>
      <c r="TV553" s="358"/>
      <c r="TW553" s="358"/>
      <c r="TX553" s="358"/>
      <c r="TY553" s="358"/>
      <c r="TZ553" s="358"/>
      <c r="UA553" s="358"/>
      <c r="UB553" s="358"/>
      <c r="UC553" s="358"/>
      <c r="UD553" s="358"/>
      <c r="UE553" s="358"/>
      <c r="UF553" s="358"/>
      <c r="UG553" s="358"/>
      <c r="UH553" s="358"/>
      <c r="UI553" s="358"/>
      <c r="UJ553" s="358"/>
      <c r="UK553" s="358"/>
      <c r="UL553" s="358"/>
      <c r="UM553" s="358"/>
      <c r="UN553" s="358"/>
      <c r="UO553" s="358"/>
      <c r="UP553" s="358"/>
      <c r="UQ553" s="358"/>
      <c r="UR553" s="358"/>
      <c r="US553" s="358"/>
      <c r="UT553" s="358"/>
      <c r="UU553" s="358"/>
      <c r="UV553" s="358"/>
      <c r="UW553" s="358"/>
      <c r="UX553" s="358"/>
      <c r="UY553" s="358"/>
      <c r="UZ553" s="358"/>
      <c r="VA553" s="358"/>
      <c r="VB553" s="358"/>
      <c r="VC553" s="358"/>
      <c r="VD553" s="358"/>
      <c r="VE553" s="358"/>
      <c r="VF553" s="358"/>
      <c r="VG553" s="358"/>
      <c r="VH553" s="358"/>
      <c r="VI553" s="358"/>
      <c r="VJ553" s="358"/>
      <c r="VK553" s="358"/>
      <c r="VL553" s="358"/>
      <c r="VM553" s="358"/>
      <c r="VN553" s="358"/>
      <c r="VO553" s="358"/>
      <c r="VP553" s="358"/>
      <c r="VQ553" s="358"/>
      <c r="VR553" s="358"/>
      <c r="VS553" s="358"/>
      <c r="VT553" s="358"/>
      <c r="VU553" s="358"/>
      <c r="VV553" s="358"/>
      <c r="VW553" s="358"/>
      <c r="VX553" s="358"/>
      <c r="VY553" s="358"/>
      <c r="VZ553" s="358"/>
      <c r="WA553" s="358"/>
      <c r="WB553" s="358"/>
      <c r="WC553" s="358"/>
      <c r="WD553" s="358"/>
      <c r="WE553" s="358"/>
      <c r="WF553" s="358"/>
      <c r="WG553" s="358"/>
      <c r="WH553" s="358"/>
    </row>
    <row r="554" spans="1:606" s="357" customFormat="1" ht="56.25" customHeight="1">
      <c r="A554" s="359"/>
      <c r="B554" s="234"/>
      <c r="C554" s="469"/>
      <c r="D554" s="180"/>
      <c r="E554" s="454"/>
      <c r="F554" s="473"/>
      <c r="G554" s="902"/>
      <c r="H554" s="473"/>
      <c r="I554" s="603" t="s">
        <v>0</v>
      </c>
      <c r="J554" s="603" t="s">
        <v>16</v>
      </c>
      <c r="K554" s="608" t="s">
        <v>1149</v>
      </c>
      <c r="L554" s="603" t="s">
        <v>5</v>
      </c>
      <c r="M554" s="604"/>
      <c r="N554" s="604"/>
      <c r="O554" s="604">
        <v>30000</v>
      </c>
      <c r="P554" s="605">
        <v>30000</v>
      </c>
      <c r="Q554" s="606">
        <v>30000</v>
      </c>
      <c r="R554" s="606">
        <v>30000</v>
      </c>
      <c r="S554" s="364">
        <v>3</v>
      </c>
      <c r="BF554" s="358"/>
      <c r="BG554" s="358"/>
      <c r="BH554" s="358"/>
      <c r="BI554" s="358"/>
      <c r="BJ554" s="358"/>
      <c r="BK554" s="358"/>
      <c r="BL554" s="358"/>
      <c r="BM554" s="358"/>
      <c r="BN554" s="358"/>
      <c r="BO554" s="358"/>
      <c r="BP554" s="358"/>
      <c r="BQ554" s="358"/>
      <c r="BR554" s="358"/>
      <c r="BS554" s="358"/>
      <c r="BT554" s="358"/>
      <c r="BU554" s="358"/>
      <c r="BV554" s="358"/>
      <c r="BW554" s="358"/>
      <c r="BX554" s="358"/>
      <c r="BY554" s="358"/>
      <c r="BZ554" s="358"/>
      <c r="CA554" s="358"/>
      <c r="CB554" s="358"/>
      <c r="CC554" s="358"/>
      <c r="CD554" s="358"/>
      <c r="CE554" s="358"/>
      <c r="CF554" s="358"/>
      <c r="CG554" s="358"/>
      <c r="CH554" s="358"/>
      <c r="CI554" s="358"/>
      <c r="CJ554" s="358"/>
      <c r="CK554" s="358"/>
      <c r="CL554" s="358"/>
      <c r="CM554" s="358"/>
      <c r="CN554" s="358"/>
      <c r="CO554" s="358"/>
      <c r="CP554" s="358"/>
      <c r="CQ554" s="358"/>
      <c r="CR554" s="358"/>
      <c r="CS554" s="358"/>
      <c r="CT554" s="358"/>
      <c r="CU554" s="358"/>
      <c r="CV554" s="358"/>
      <c r="CW554" s="358"/>
      <c r="CX554" s="358"/>
      <c r="CY554" s="358"/>
      <c r="CZ554" s="358"/>
      <c r="DA554" s="358"/>
      <c r="DB554" s="358"/>
      <c r="DC554" s="358"/>
      <c r="DD554" s="358"/>
      <c r="DE554" s="358"/>
      <c r="DF554" s="358"/>
      <c r="DG554" s="358"/>
      <c r="DH554" s="358"/>
      <c r="DI554" s="358"/>
      <c r="DJ554" s="358"/>
      <c r="DK554" s="358"/>
      <c r="DL554" s="358"/>
      <c r="DM554" s="358"/>
      <c r="DN554" s="358"/>
      <c r="DO554" s="358"/>
      <c r="DP554" s="358"/>
      <c r="DQ554" s="358"/>
      <c r="DR554" s="358"/>
      <c r="DS554" s="358"/>
      <c r="DT554" s="358"/>
      <c r="DU554" s="358"/>
      <c r="DV554" s="358"/>
      <c r="DW554" s="358"/>
      <c r="DX554" s="358"/>
      <c r="DY554" s="358"/>
      <c r="DZ554" s="358"/>
      <c r="EA554" s="358"/>
      <c r="EB554" s="358"/>
      <c r="EC554" s="358"/>
      <c r="ED554" s="358"/>
      <c r="EE554" s="358"/>
      <c r="EF554" s="358"/>
      <c r="EG554" s="358"/>
      <c r="EH554" s="358"/>
      <c r="EI554" s="358"/>
      <c r="EJ554" s="358"/>
      <c r="EK554" s="358"/>
      <c r="EL554" s="358"/>
      <c r="EM554" s="358"/>
      <c r="EN554" s="358"/>
      <c r="EO554" s="358"/>
      <c r="EP554" s="358"/>
      <c r="EQ554" s="358"/>
      <c r="ER554" s="358"/>
      <c r="ES554" s="358"/>
      <c r="ET554" s="358"/>
      <c r="EU554" s="358"/>
      <c r="EV554" s="358"/>
      <c r="EW554" s="358"/>
      <c r="EX554" s="358"/>
      <c r="EY554" s="358"/>
      <c r="EZ554" s="358"/>
      <c r="FA554" s="358"/>
      <c r="FB554" s="358"/>
      <c r="FC554" s="358"/>
      <c r="FD554" s="358"/>
      <c r="FE554" s="358"/>
      <c r="FF554" s="358"/>
      <c r="FG554" s="358"/>
      <c r="FH554" s="358"/>
      <c r="FI554" s="358"/>
      <c r="FJ554" s="358"/>
      <c r="FK554" s="358"/>
      <c r="FL554" s="358"/>
      <c r="FM554" s="358"/>
      <c r="FN554" s="358"/>
      <c r="FO554" s="358"/>
      <c r="FP554" s="358"/>
      <c r="FQ554" s="358"/>
      <c r="FR554" s="358"/>
      <c r="FS554" s="358"/>
      <c r="FT554" s="358"/>
      <c r="FU554" s="358"/>
      <c r="FV554" s="358"/>
      <c r="FW554" s="358"/>
      <c r="FX554" s="358"/>
      <c r="FY554" s="358"/>
      <c r="FZ554" s="358"/>
      <c r="GA554" s="358"/>
      <c r="GB554" s="358"/>
      <c r="GC554" s="358"/>
      <c r="GD554" s="358"/>
      <c r="GE554" s="358"/>
      <c r="GF554" s="358"/>
      <c r="GG554" s="358"/>
      <c r="GH554" s="358"/>
      <c r="GI554" s="358"/>
      <c r="GJ554" s="358"/>
      <c r="GK554" s="358"/>
      <c r="GL554" s="358"/>
      <c r="GM554" s="358"/>
      <c r="GN554" s="358"/>
      <c r="GO554" s="358"/>
      <c r="GP554" s="358"/>
      <c r="GQ554" s="358"/>
      <c r="GR554" s="358"/>
      <c r="GS554" s="358"/>
      <c r="GT554" s="358"/>
      <c r="GU554" s="358"/>
      <c r="GV554" s="358"/>
      <c r="GW554" s="358"/>
      <c r="GX554" s="358"/>
      <c r="GY554" s="358"/>
      <c r="GZ554" s="358"/>
      <c r="HA554" s="358"/>
      <c r="HB554" s="358"/>
      <c r="HC554" s="358"/>
      <c r="HD554" s="358"/>
      <c r="HE554" s="358"/>
      <c r="HF554" s="358"/>
      <c r="HG554" s="358"/>
      <c r="HH554" s="358"/>
      <c r="HI554" s="358"/>
      <c r="HJ554" s="358"/>
      <c r="HK554" s="358"/>
      <c r="HL554" s="358"/>
      <c r="HM554" s="358"/>
      <c r="HN554" s="358"/>
      <c r="HO554" s="358"/>
      <c r="HP554" s="358"/>
      <c r="HQ554" s="358"/>
      <c r="HR554" s="358"/>
      <c r="HS554" s="358"/>
      <c r="HT554" s="358"/>
      <c r="HU554" s="358"/>
      <c r="HV554" s="358"/>
      <c r="HW554" s="358"/>
      <c r="HX554" s="358"/>
      <c r="HY554" s="358"/>
      <c r="HZ554" s="358"/>
      <c r="IA554" s="358"/>
      <c r="IB554" s="358"/>
      <c r="IC554" s="358"/>
      <c r="ID554" s="358"/>
      <c r="IE554" s="358"/>
      <c r="IF554" s="358"/>
      <c r="IG554" s="358"/>
      <c r="IH554" s="358"/>
      <c r="II554" s="358"/>
      <c r="IJ554" s="358"/>
      <c r="IK554" s="358"/>
      <c r="IL554" s="358"/>
      <c r="IM554" s="358"/>
      <c r="IN554" s="358"/>
      <c r="IO554" s="358"/>
      <c r="IP554" s="358"/>
      <c r="IQ554" s="358"/>
      <c r="IR554" s="358"/>
      <c r="IS554" s="358"/>
      <c r="IT554" s="358"/>
      <c r="IU554" s="358"/>
      <c r="IV554" s="358"/>
      <c r="IW554" s="358"/>
      <c r="IX554" s="358"/>
      <c r="IY554" s="358"/>
      <c r="IZ554" s="358"/>
      <c r="JA554" s="358"/>
      <c r="JB554" s="358"/>
      <c r="JC554" s="358"/>
      <c r="JD554" s="358"/>
      <c r="JE554" s="358"/>
      <c r="JF554" s="358"/>
      <c r="JG554" s="358"/>
      <c r="JH554" s="358"/>
      <c r="JI554" s="358"/>
      <c r="JJ554" s="358"/>
      <c r="JK554" s="358"/>
      <c r="JL554" s="358"/>
      <c r="JM554" s="358"/>
      <c r="JN554" s="358"/>
      <c r="JO554" s="358"/>
      <c r="JP554" s="358"/>
      <c r="JQ554" s="358"/>
      <c r="JR554" s="358"/>
      <c r="JS554" s="358"/>
      <c r="JT554" s="358"/>
      <c r="JU554" s="358"/>
      <c r="JV554" s="358"/>
      <c r="JW554" s="358"/>
      <c r="JX554" s="358"/>
      <c r="JY554" s="358"/>
      <c r="JZ554" s="358"/>
      <c r="KA554" s="358"/>
      <c r="KB554" s="358"/>
      <c r="KC554" s="358"/>
      <c r="KD554" s="358"/>
      <c r="KE554" s="358"/>
      <c r="KF554" s="358"/>
      <c r="KG554" s="358"/>
      <c r="KH554" s="358"/>
      <c r="KI554" s="358"/>
      <c r="KJ554" s="358"/>
      <c r="KK554" s="358"/>
      <c r="KL554" s="358"/>
      <c r="KM554" s="358"/>
      <c r="KN554" s="358"/>
      <c r="KO554" s="358"/>
      <c r="KP554" s="358"/>
      <c r="KQ554" s="358"/>
      <c r="KR554" s="358"/>
      <c r="KS554" s="358"/>
      <c r="KT554" s="358"/>
      <c r="KU554" s="358"/>
      <c r="KV554" s="358"/>
      <c r="KW554" s="358"/>
      <c r="KX554" s="358"/>
      <c r="KY554" s="358"/>
      <c r="KZ554" s="358"/>
      <c r="LA554" s="358"/>
      <c r="LB554" s="358"/>
      <c r="LC554" s="358"/>
      <c r="LD554" s="358"/>
      <c r="LE554" s="358"/>
      <c r="LF554" s="358"/>
      <c r="LG554" s="358"/>
      <c r="LH554" s="358"/>
      <c r="LI554" s="358"/>
      <c r="LJ554" s="358"/>
      <c r="LK554" s="358"/>
      <c r="LL554" s="358"/>
      <c r="LM554" s="358"/>
      <c r="LN554" s="358"/>
      <c r="LO554" s="358"/>
      <c r="LP554" s="358"/>
      <c r="LQ554" s="358"/>
      <c r="LR554" s="358"/>
      <c r="LS554" s="358"/>
      <c r="LT554" s="358"/>
      <c r="LU554" s="358"/>
      <c r="LV554" s="358"/>
      <c r="LW554" s="358"/>
      <c r="LX554" s="358"/>
      <c r="LY554" s="358"/>
      <c r="LZ554" s="358"/>
      <c r="MA554" s="358"/>
      <c r="MB554" s="358"/>
      <c r="MC554" s="358"/>
      <c r="MD554" s="358"/>
      <c r="ME554" s="358"/>
      <c r="MF554" s="358"/>
      <c r="MG554" s="358"/>
      <c r="MH554" s="358"/>
      <c r="MI554" s="358"/>
      <c r="MJ554" s="358"/>
      <c r="MK554" s="358"/>
      <c r="ML554" s="358"/>
      <c r="MM554" s="358"/>
      <c r="MN554" s="358"/>
      <c r="MO554" s="358"/>
      <c r="MP554" s="358"/>
      <c r="MQ554" s="358"/>
      <c r="MR554" s="358"/>
      <c r="MS554" s="358"/>
      <c r="MT554" s="358"/>
      <c r="MU554" s="358"/>
      <c r="MV554" s="358"/>
      <c r="MW554" s="358"/>
      <c r="MX554" s="358"/>
      <c r="MY554" s="358"/>
      <c r="MZ554" s="358"/>
      <c r="NA554" s="358"/>
      <c r="NB554" s="358"/>
      <c r="NC554" s="358"/>
      <c r="ND554" s="358"/>
      <c r="NE554" s="358"/>
      <c r="NF554" s="358"/>
      <c r="NG554" s="358"/>
      <c r="NH554" s="358"/>
      <c r="NI554" s="358"/>
      <c r="NJ554" s="358"/>
      <c r="NK554" s="358"/>
      <c r="NL554" s="358"/>
      <c r="NM554" s="358"/>
      <c r="NN554" s="358"/>
      <c r="NO554" s="358"/>
      <c r="NP554" s="358"/>
      <c r="NQ554" s="358"/>
      <c r="NR554" s="358"/>
      <c r="NS554" s="358"/>
      <c r="NT554" s="358"/>
      <c r="NU554" s="358"/>
      <c r="NV554" s="358"/>
      <c r="NW554" s="358"/>
      <c r="NX554" s="358"/>
      <c r="NY554" s="358"/>
      <c r="NZ554" s="358"/>
      <c r="OA554" s="358"/>
      <c r="OB554" s="358"/>
      <c r="OC554" s="358"/>
      <c r="OD554" s="358"/>
      <c r="OE554" s="358"/>
      <c r="OF554" s="358"/>
      <c r="OG554" s="358"/>
      <c r="OH554" s="358"/>
      <c r="OI554" s="358"/>
      <c r="OJ554" s="358"/>
      <c r="OK554" s="358"/>
      <c r="OL554" s="358"/>
      <c r="OM554" s="358"/>
      <c r="ON554" s="358"/>
      <c r="OO554" s="358"/>
      <c r="OP554" s="358"/>
      <c r="OQ554" s="358"/>
      <c r="OR554" s="358"/>
      <c r="OS554" s="358"/>
      <c r="OT554" s="358"/>
      <c r="OU554" s="358"/>
      <c r="OV554" s="358"/>
      <c r="OW554" s="358"/>
      <c r="OX554" s="358"/>
      <c r="OY554" s="358"/>
      <c r="OZ554" s="358"/>
      <c r="PA554" s="358"/>
      <c r="PB554" s="358"/>
      <c r="PC554" s="358"/>
      <c r="PD554" s="358"/>
      <c r="PE554" s="358"/>
      <c r="PF554" s="358"/>
      <c r="PG554" s="358"/>
      <c r="PH554" s="358"/>
      <c r="PI554" s="358"/>
      <c r="PJ554" s="358"/>
      <c r="PK554" s="358"/>
      <c r="PL554" s="358"/>
      <c r="PM554" s="358"/>
      <c r="PN554" s="358"/>
      <c r="PO554" s="358"/>
      <c r="PP554" s="358"/>
      <c r="PQ554" s="358"/>
      <c r="PR554" s="358"/>
      <c r="PS554" s="358"/>
      <c r="PT554" s="358"/>
      <c r="PU554" s="358"/>
      <c r="PV554" s="358"/>
      <c r="PW554" s="358"/>
      <c r="PX554" s="358"/>
      <c r="PY554" s="358"/>
      <c r="PZ554" s="358"/>
      <c r="QA554" s="358"/>
      <c r="QB554" s="358"/>
      <c r="QC554" s="358"/>
      <c r="QD554" s="358"/>
      <c r="QE554" s="358"/>
      <c r="QF554" s="358"/>
      <c r="QG554" s="358"/>
      <c r="QH554" s="358"/>
      <c r="QI554" s="358"/>
      <c r="QJ554" s="358"/>
      <c r="QK554" s="358"/>
      <c r="QL554" s="358"/>
      <c r="QM554" s="358"/>
      <c r="QN554" s="358"/>
      <c r="QO554" s="358"/>
      <c r="QP554" s="358"/>
      <c r="QQ554" s="358"/>
      <c r="QR554" s="358"/>
      <c r="QS554" s="358"/>
      <c r="QT554" s="358"/>
      <c r="QU554" s="358"/>
      <c r="QV554" s="358"/>
      <c r="QW554" s="358"/>
      <c r="QX554" s="358"/>
      <c r="QY554" s="358"/>
      <c r="QZ554" s="358"/>
      <c r="RA554" s="358"/>
      <c r="RB554" s="358"/>
      <c r="RC554" s="358"/>
      <c r="RD554" s="358"/>
      <c r="RE554" s="358"/>
      <c r="RF554" s="358"/>
      <c r="RG554" s="358"/>
      <c r="RH554" s="358"/>
      <c r="RI554" s="358"/>
      <c r="RJ554" s="358"/>
      <c r="RK554" s="358"/>
      <c r="RL554" s="358"/>
      <c r="RM554" s="358"/>
      <c r="RN554" s="358"/>
      <c r="RO554" s="358"/>
      <c r="RP554" s="358"/>
      <c r="RQ554" s="358"/>
      <c r="RR554" s="358"/>
      <c r="RS554" s="358"/>
      <c r="RT554" s="358"/>
      <c r="RU554" s="358"/>
      <c r="RV554" s="358"/>
      <c r="RW554" s="358"/>
      <c r="RX554" s="358"/>
      <c r="RY554" s="358"/>
      <c r="RZ554" s="358"/>
      <c r="SA554" s="358"/>
      <c r="SB554" s="358"/>
      <c r="SC554" s="358"/>
      <c r="SD554" s="358"/>
      <c r="SE554" s="358"/>
      <c r="SF554" s="358"/>
      <c r="SG554" s="358"/>
      <c r="SH554" s="358"/>
      <c r="SI554" s="358"/>
      <c r="SJ554" s="358"/>
      <c r="SK554" s="358"/>
      <c r="SL554" s="358"/>
      <c r="SM554" s="358"/>
      <c r="SN554" s="358"/>
      <c r="SO554" s="358"/>
      <c r="SP554" s="358"/>
      <c r="SQ554" s="358"/>
      <c r="SR554" s="358"/>
      <c r="SS554" s="358"/>
      <c r="ST554" s="358"/>
      <c r="SU554" s="358"/>
      <c r="SV554" s="358"/>
      <c r="SW554" s="358"/>
      <c r="SX554" s="358"/>
      <c r="SY554" s="358"/>
      <c r="SZ554" s="358"/>
      <c r="TA554" s="358"/>
      <c r="TB554" s="358"/>
      <c r="TC554" s="358"/>
      <c r="TD554" s="358"/>
      <c r="TE554" s="358"/>
      <c r="TF554" s="358"/>
      <c r="TG554" s="358"/>
      <c r="TH554" s="358"/>
      <c r="TI554" s="358"/>
      <c r="TJ554" s="358"/>
      <c r="TK554" s="358"/>
      <c r="TL554" s="358"/>
      <c r="TM554" s="358"/>
      <c r="TN554" s="358"/>
      <c r="TO554" s="358"/>
      <c r="TP554" s="358"/>
      <c r="TQ554" s="358"/>
      <c r="TR554" s="358"/>
      <c r="TS554" s="358"/>
      <c r="TT554" s="358"/>
      <c r="TU554" s="358"/>
      <c r="TV554" s="358"/>
      <c r="TW554" s="358"/>
      <c r="TX554" s="358"/>
      <c r="TY554" s="358"/>
      <c r="TZ554" s="358"/>
      <c r="UA554" s="358"/>
      <c r="UB554" s="358"/>
      <c r="UC554" s="358"/>
      <c r="UD554" s="358"/>
      <c r="UE554" s="358"/>
      <c r="UF554" s="358"/>
      <c r="UG554" s="358"/>
      <c r="UH554" s="358"/>
      <c r="UI554" s="358"/>
      <c r="UJ554" s="358"/>
      <c r="UK554" s="358"/>
      <c r="UL554" s="358"/>
      <c r="UM554" s="358"/>
      <c r="UN554" s="358"/>
      <c r="UO554" s="358"/>
      <c r="UP554" s="358"/>
      <c r="UQ554" s="358"/>
      <c r="UR554" s="358"/>
      <c r="US554" s="358"/>
      <c r="UT554" s="358"/>
      <c r="UU554" s="358"/>
      <c r="UV554" s="358"/>
      <c r="UW554" s="358"/>
      <c r="UX554" s="358"/>
      <c r="UY554" s="358"/>
      <c r="UZ554" s="358"/>
      <c r="VA554" s="358"/>
      <c r="VB554" s="358"/>
      <c r="VC554" s="358"/>
      <c r="VD554" s="358"/>
      <c r="VE554" s="358"/>
      <c r="VF554" s="358"/>
      <c r="VG554" s="358"/>
      <c r="VH554" s="358"/>
      <c r="VI554" s="358"/>
      <c r="VJ554" s="358"/>
      <c r="VK554" s="358"/>
      <c r="VL554" s="358"/>
      <c r="VM554" s="358"/>
      <c r="VN554" s="358"/>
      <c r="VO554" s="358"/>
      <c r="VP554" s="358"/>
      <c r="VQ554" s="358"/>
      <c r="VR554" s="358"/>
      <c r="VS554" s="358"/>
      <c r="VT554" s="358"/>
      <c r="VU554" s="358"/>
      <c r="VV554" s="358"/>
      <c r="VW554" s="358"/>
      <c r="VX554" s="358"/>
      <c r="VY554" s="358"/>
      <c r="VZ554" s="358"/>
      <c r="WA554" s="358"/>
      <c r="WB554" s="358"/>
      <c r="WC554" s="358"/>
      <c r="WD554" s="358"/>
      <c r="WE554" s="358"/>
      <c r="WF554" s="358"/>
      <c r="WG554" s="358"/>
      <c r="WH554" s="358"/>
    </row>
    <row r="555" spans="1:606" s="357" customFormat="1" ht="57" customHeight="1">
      <c r="A555" s="359"/>
      <c r="B555" s="235"/>
      <c r="C555" s="468"/>
      <c r="D555" s="181"/>
      <c r="E555" s="374"/>
      <c r="F555" s="474"/>
      <c r="G555" s="901"/>
      <c r="H555" s="474"/>
      <c r="I555" s="603" t="s">
        <v>0</v>
      </c>
      <c r="J555" s="603" t="s">
        <v>0</v>
      </c>
      <c r="K555" s="608" t="s">
        <v>1149</v>
      </c>
      <c r="L555" s="603" t="s">
        <v>5</v>
      </c>
      <c r="M555" s="604">
        <v>30000</v>
      </c>
      <c r="N555" s="604">
        <v>30000</v>
      </c>
      <c r="O555" s="604"/>
      <c r="P555" s="605"/>
      <c r="Q555" s="606"/>
      <c r="R555" s="606"/>
      <c r="S555" s="364">
        <v>3</v>
      </c>
      <c r="BF555" s="358"/>
      <c r="BG555" s="358"/>
      <c r="BH555" s="358"/>
      <c r="BI555" s="358"/>
      <c r="BJ555" s="358"/>
      <c r="BK555" s="358"/>
      <c r="BL555" s="358"/>
      <c r="BM555" s="358"/>
      <c r="BN555" s="358"/>
      <c r="BO555" s="358"/>
      <c r="BP555" s="358"/>
      <c r="BQ555" s="358"/>
      <c r="BR555" s="358"/>
      <c r="BS555" s="358"/>
      <c r="BT555" s="358"/>
      <c r="BU555" s="358"/>
      <c r="BV555" s="358"/>
      <c r="BW555" s="358"/>
      <c r="BX555" s="358"/>
      <c r="BY555" s="358"/>
      <c r="BZ555" s="358"/>
      <c r="CA555" s="358"/>
      <c r="CB555" s="358"/>
      <c r="CC555" s="358"/>
      <c r="CD555" s="358"/>
      <c r="CE555" s="358"/>
      <c r="CF555" s="358"/>
      <c r="CG555" s="358"/>
      <c r="CH555" s="358"/>
      <c r="CI555" s="358"/>
      <c r="CJ555" s="358"/>
      <c r="CK555" s="358"/>
      <c r="CL555" s="358"/>
      <c r="CM555" s="358"/>
      <c r="CN555" s="358"/>
      <c r="CO555" s="358"/>
      <c r="CP555" s="358"/>
      <c r="CQ555" s="358"/>
      <c r="CR555" s="358"/>
      <c r="CS555" s="358"/>
      <c r="CT555" s="358"/>
      <c r="CU555" s="358"/>
      <c r="CV555" s="358"/>
      <c r="CW555" s="358"/>
      <c r="CX555" s="358"/>
      <c r="CY555" s="358"/>
      <c r="CZ555" s="358"/>
      <c r="DA555" s="358"/>
      <c r="DB555" s="358"/>
      <c r="DC555" s="358"/>
      <c r="DD555" s="358"/>
      <c r="DE555" s="358"/>
      <c r="DF555" s="358"/>
      <c r="DG555" s="358"/>
      <c r="DH555" s="358"/>
      <c r="DI555" s="358"/>
      <c r="DJ555" s="358"/>
      <c r="DK555" s="358"/>
      <c r="DL555" s="358"/>
      <c r="DM555" s="358"/>
      <c r="DN555" s="358"/>
      <c r="DO555" s="358"/>
      <c r="DP555" s="358"/>
      <c r="DQ555" s="358"/>
      <c r="DR555" s="358"/>
      <c r="DS555" s="358"/>
      <c r="DT555" s="358"/>
      <c r="DU555" s="358"/>
      <c r="DV555" s="358"/>
      <c r="DW555" s="358"/>
      <c r="DX555" s="358"/>
      <c r="DY555" s="358"/>
      <c r="DZ555" s="358"/>
      <c r="EA555" s="358"/>
      <c r="EB555" s="358"/>
      <c r="EC555" s="358"/>
      <c r="ED555" s="358"/>
      <c r="EE555" s="358"/>
      <c r="EF555" s="358"/>
      <c r="EG555" s="358"/>
      <c r="EH555" s="358"/>
      <c r="EI555" s="358"/>
      <c r="EJ555" s="358"/>
      <c r="EK555" s="358"/>
      <c r="EL555" s="358"/>
      <c r="EM555" s="358"/>
      <c r="EN555" s="358"/>
      <c r="EO555" s="358"/>
      <c r="EP555" s="358"/>
      <c r="EQ555" s="358"/>
      <c r="ER555" s="358"/>
      <c r="ES555" s="358"/>
      <c r="ET555" s="358"/>
      <c r="EU555" s="358"/>
      <c r="EV555" s="358"/>
      <c r="EW555" s="358"/>
      <c r="EX555" s="358"/>
      <c r="EY555" s="358"/>
      <c r="EZ555" s="358"/>
      <c r="FA555" s="358"/>
      <c r="FB555" s="358"/>
      <c r="FC555" s="358"/>
      <c r="FD555" s="358"/>
      <c r="FE555" s="358"/>
      <c r="FF555" s="358"/>
      <c r="FG555" s="358"/>
      <c r="FH555" s="358"/>
      <c r="FI555" s="358"/>
      <c r="FJ555" s="358"/>
      <c r="FK555" s="358"/>
      <c r="FL555" s="358"/>
      <c r="FM555" s="358"/>
      <c r="FN555" s="358"/>
      <c r="FO555" s="358"/>
      <c r="FP555" s="358"/>
      <c r="FQ555" s="358"/>
      <c r="FR555" s="358"/>
      <c r="FS555" s="358"/>
      <c r="FT555" s="358"/>
      <c r="FU555" s="358"/>
      <c r="FV555" s="358"/>
      <c r="FW555" s="358"/>
      <c r="FX555" s="358"/>
      <c r="FY555" s="358"/>
      <c r="FZ555" s="358"/>
      <c r="GA555" s="358"/>
      <c r="GB555" s="358"/>
      <c r="GC555" s="358"/>
      <c r="GD555" s="358"/>
      <c r="GE555" s="358"/>
      <c r="GF555" s="358"/>
      <c r="GG555" s="358"/>
      <c r="GH555" s="358"/>
      <c r="GI555" s="358"/>
      <c r="GJ555" s="358"/>
      <c r="GK555" s="358"/>
      <c r="GL555" s="358"/>
      <c r="GM555" s="358"/>
      <c r="GN555" s="358"/>
      <c r="GO555" s="358"/>
      <c r="GP555" s="358"/>
      <c r="GQ555" s="358"/>
      <c r="GR555" s="358"/>
      <c r="GS555" s="358"/>
      <c r="GT555" s="358"/>
      <c r="GU555" s="358"/>
      <c r="GV555" s="358"/>
      <c r="GW555" s="358"/>
      <c r="GX555" s="358"/>
      <c r="GY555" s="358"/>
      <c r="GZ555" s="358"/>
      <c r="HA555" s="358"/>
      <c r="HB555" s="358"/>
      <c r="HC555" s="358"/>
      <c r="HD555" s="358"/>
      <c r="HE555" s="358"/>
      <c r="HF555" s="358"/>
      <c r="HG555" s="358"/>
      <c r="HH555" s="358"/>
      <c r="HI555" s="358"/>
      <c r="HJ555" s="358"/>
      <c r="HK555" s="358"/>
      <c r="HL555" s="358"/>
      <c r="HM555" s="358"/>
      <c r="HN555" s="358"/>
      <c r="HO555" s="358"/>
      <c r="HP555" s="358"/>
      <c r="HQ555" s="358"/>
      <c r="HR555" s="358"/>
      <c r="HS555" s="358"/>
      <c r="HT555" s="358"/>
      <c r="HU555" s="358"/>
      <c r="HV555" s="358"/>
      <c r="HW555" s="358"/>
      <c r="HX555" s="358"/>
      <c r="HY555" s="358"/>
      <c r="HZ555" s="358"/>
      <c r="IA555" s="358"/>
      <c r="IB555" s="358"/>
      <c r="IC555" s="358"/>
      <c r="ID555" s="358"/>
      <c r="IE555" s="358"/>
      <c r="IF555" s="358"/>
      <c r="IG555" s="358"/>
      <c r="IH555" s="358"/>
      <c r="II555" s="358"/>
      <c r="IJ555" s="358"/>
      <c r="IK555" s="358"/>
      <c r="IL555" s="358"/>
      <c r="IM555" s="358"/>
      <c r="IN555" s="358"/>
      <c r="IO555" s="358"/>
      <c r="IP555" s="358"/>
      <c r="IQ555" s="358"/>
      <c r="IR555" s="358"/>
      <c r="IS555" s="358"/>
      <c r="IT555" s="358"/>
      <c r="IU555" s="358"/>
      <c r="IV555" s="358"/>
      <c r="IW555" s="358"/>
      <c r="IX555" s="358"/>
      <c r="IY555" s="358"/>
      <c r="IZ555" s="358"/>
      <c r="JA555" s="358"/>
      <c r="JB555" s="358"/>
      <c r="JC555" s="358"/>
      <c r="JD555" s="358"/>
      <c r="JE555" s="358"/>
      <c r="JF555" s="358"/>
      <c r="JG555" s="358"/>
      <c r="JH555" s="358"/>
      <c r="JI555" s="358"/>
      <c r="JJ555" s="358"/>
      <c r="JK555" s="358"/>
      <c r="JL555" s="358"/>
      <c r="JM555" s="358"/>
      <c r="JN555" s="358"/>
      <c r="JO555" s="358"/>
      <c r="JP555" s="358"/>
      <c r="JQ555" s="358"/>
      <c r="JR555" s="358"/>
      <c r="JS555" s="358"/>
      <c r="JT555" s="358"/>
      <c r="JU555" s="358"/>
      <c r="JV555" s="358"/>
      <c r="JW555" s="358"/>
      <c r="JX555" s="358"/>
      <c r="JY555" s="358"/>
      <c r="JZ555" s="358"/>
      <c r="KA555" s="358"/>
      <c r="KB555" s="358"/>
      <c r="KC555" s="358"/>
      <c r="KD555" s="358"/>
      <c r="KE555" s="358"/>
      <c r="KF555" s="358"/>
      <c r="KG555" s="358"/>
      <c r="KH555" s="358"/>
      <c r="KI555" s="358"/>
      <c r="KJ555" s="358"/>
      <c r="KK555" s="358"/>
      <c r="KL555" s="358"/>
      <c r="KM555" s="358"/>
      <c r="KN555" s="358"/>
      <c r="KO555" s="358"/>
      <c r="KP555" s="358"/>
      <c r="KQ555" s="358"/>
      <c r="KR555" s="358"/>
      <c r="KS555" s="358"/>
      <c r="KT555" s="358"/>
      <c r="KU555" s="358"/>
      <c r="KV555" s="358"/>
      <c r="KW555" s="358"/>
      <c r="KX555" s="358"/>
      <c r="KY555" s="358"/>
      <c r="KZ555" s="358"/>
      <c r="LA555" s="358"/>
      <c r="LB555" s="358"/>
      <c r="LC555" s="358"/>
      <c r="LD555" s="358"/>
      <c r="LE555" s="358"/>
      <c r="LF555" s="358"/>
      <c r="LG555" s="358"/>
      <c r="LH555" s="358"/>
      <c r="LI555" s="358"/>
      <c r="LJ555" s="358"/>
      <c r="LK555" s="358"/>
      <c r="LL555" s="358"/>
      <c r="LM555" s="358"/>
      <c r="LN555" s="358"/>
      <c r="LO555" s="358"/>
      <c r="LP555" s="358"/>
      <c r="LQ555" s="358"/>
      <c r="LR555" s="358"/>
      <c r="LS555" s="358"/>
      <c r="LT555" s="358"/>
      <c r="LU555" s="358"/>
      <c r="LV555" s="358"/>
      <c r="LW555" s="358"/>
      <c r="LX555" s="358"/>
      <c r="LY555" s="358"/>
      <c r="LZ555" s="358"/>
      <c r="MA555" s="358"/>
      <c r="MB555" s="358"/>
      <c r="MC555" s="358"/>
      <c r="MD555" s="358"/>
      <c r="ME555" s="358"/>
      <c r="MF555" s="358"/>
      <c r="MG555" s="358"/>
      <c r="MH555" s="358"/>
      <c r="MI555" s="358"/>
      <c r="MJ555" s="358"/>
      <c r="MK555" s="358"/>
      <c r="ML555" s="358"/>
      <c r="MM555" s="358"/>
      <c r="MN555" s="358"/>
      <c r="MO555" s="358"/>
      <c r="MP555" s="358"/>
      <c r="MQ555" s="358"/>
      <c r="MR555" s="358"/>
      <c r="MS555" s="358"/>
      <c r="MT555" s="358"/>
      <c r="MU555" s="358"/>
      <c r="MV555" s="358"/>
      <c r="MW555" s="358"/>
      <c r="MX555" s="358"/>
      <c r="MY555" s="358"/>
      <c r="MZ555" s="358"/>
      <c r="NA555" s="358"/>
      <c r="NB555" s="358"/>
      <c r="NC555" s="358"/>
      <c r="ND555" s="358"/>
      <c r="NE555" s="358"/>
      <c r="NF555" s="358"/>
      <c r="NG555" s="358"/>
      <c r="NH555" s="358"/>
      <c r="NI555" s="358"/>
      <c r="NJ555" s="358"/>
      <c r="NK555" s="358"/>
      <c r="NL555" s="358"/>
      <c r="NM555" s="358"/>
      <c r="NN555" s="358"/>
      <c r="NO555" s="358"/>
      <c r="NP555" s="358"/>
      <c r="NQ555" s="358"/>
      <c r="NR555" s="358"/>
      <c r="NS555" s="358"/>
      <c r="NT555" s="358"/>
      <c r="NU555" s="358"/>
      <c r="NV555" s="358"/>
      <c r="NW555" s="358"/>
      <c r="NX555" s="358"/>
      <c r="NY555" s="358"/>
      <c r="NZ555" s="358"/>
      <c r="OA555" s="358"/>
      <c r="OB555" s="358"/>
      <c r="OC555" s="358"/>
      <c r="OD555" s="358"/>
      <c r="OE555" s="358"/>
      <c r="OF555" s="358"/>
      <c r="OG555" s="358"/>
      <c r="OH555" s="358"/>
      <c r="OI555" s="358"/>
      <c r="OJ555" s="358"/>
      <c r="OK555" s="358"/>
      <c r="OL555" s="358"/>
      <c r="OM555" s="358"/>
      <c r="ON555" s="358"/>
      <c r="OO555" s="358"/>
      <c r="OP555" s="358"/>
      <c r="OQ555" s="358"/>
      <c r="OR555" s="358"/>
      <c r="OS555" s="358"/>
      <c r="OT555" s="358"/>
      <c r="OU555" s="358"/>
      <c r="OV555" s="358"/>
      <c r="OW555" s="358"/>
      <c r="OX555" s="358"/>
      <c r="OY555" s="358"/>
      <c r="OZ555" s="358"/>
      <c r="PA555" s="358"/>
      <c r="PB555" s="358"/>
      <c r="PC555" s="358"/>
      <c r="PD555" s="358"/>
      <c r="PE555" s="358"/>
      <c r="PF555" s="358"/>
      <c r="PG555" s="358"/>
      <c r="PH555" s="358"/>
      <c r="PI555" s="358"/>
      <c r="PJ555" s="358"/>
      <c r="PK555" s="358"/>
      <c r="PL555" s="358"/>
      <c r="PM555" s="358"/>
      <c r="PN555" s="358"/>
      <c r="PO555" s="358"/>
      <c r="PP555" s="358"/>
      <c r="PQ555" s="358"/>
      <c r="PR555" s="358"/>
      <c r="PS555" s="358"/>
      <c r="PT555" s="358"/>
      <c r="PU555" s="358"/>
      <c r="PV555" s="358"/>
      <c r="PW555" s="358"/>
      <c r="PX555" s="358"/>
      <c r="PY555" s="358"/>
      <c r="PZ555" s="358"/>
      <c r="QA555" s="358"/>
      <c r="QB555" s="358"/>
      <c r="QC555" s="358"/>
      <c r="QD555" s="358"/>
      <c r="QE555" s="358"/>
      <c r="QF555" s="358"/>
      <c r="QG555" s="358"/>
      <c r="QH555" s="358"/>
      <c r="QI555" s="358"/>
      <c r="QJ555" s="358"/>
      <c r="QK555" s="358"/>
      <c r="QL555" s="358"/>
      <c r="QM555" s="358"/>
      <c r="QN555" s="358"/>
      <c r="QO555" s="358"/>
      <c r="QP555" s="358"/>
      <c r="QQ555" s="358"/>
      <c r="QR555" s="358"/>
      <c r="QS555" s="358"/>
      <c r="QT555" s="358"/>
      <c r="QU555" s="358"/>
      <c r="QV555" s="358"/>
      <c r="QW555" s="358"/>
      <c r="QX555" s="358"/>
      <c r="QY555" s="358"/>
      <c r="QZ555" s="358"/>
      <c r="RA555" s="358"/>
      <c r="RB555" s="358"/>
      <c r="RC555" s="358"/>
      <c r="RD555" s="358"/>
      <c r="RE555" s="358"/>
      <c r="RF555" s="358"/>
      <c r="RG555" s="358"/>
      <c r="RH555" s="358"/>
      <c r="RI555" s="358"/>
      <c r="RJ555" s="358"/>
      <c r="RK555" s="358"/>
      <c r="RL555" s="358"/>
      <c r="RM555" s="358"/>
      <c r="RN555" s="358"/>
      <c r="RO555" s="358"/>
      <c r="RP555" s="358"/>
      <c r="RQ555" s="358"/>
      <c r="RR555" s="358"/>
      <c r="RS555" s="358"/>
      <c r="RT555" s="358"/>
      <c r="RU555" s="358"/>
      <c r="RV555" s="358"/>
      <c r="RW555" s="358"/>
      <c r="RX555" s="358"/>
      <c r="RY555" s="358"/>
      <c r="RZ555" s="358"/>
      <c r="SA555" s="358"/>
      <c r="SB555" s="358"/>
      <c r="SC555" s="358"/>
      <c r="SD555" s="358"/>
      <c r="SE555" s="358"/>
      <c r="SF555" s="358"/>
      <c r="SG555" s="358"/>
      <c r="SH555" s="358"/>
      <c r="SI555" s="358"/>
      <c r="SJ555" s="358"/>
      <c r="SK555" s="358"/>
      <c r="SL555" s="358"/>
      <c r="SM555" s="358"/>
      <c r="SN555" s="358"/>
      <c r="SO555" s="358"/>
      <c r="SP555" s="358"/>
      <c r="SQ555" s="358"/>
      <c r="SR555" s="358"/>
      <c r="SS555" s="358"/>
      <c r="ST555" s="358"/>
      <c r="SU555" s="358"/>
      <c r="SV555" s="358"/>
      <c r="SW555" s="358"/>
      <c r="SX555" s="358"/>
      <c r="SY555" s="358"/>
      <c r="SZ555" s="358"/>
      <c r="TA555" s="358"/>
      <c r="TB555" s="358"/>
      <c r="TC555" s="358"/>
      <c r="TD555" s="358"/>
      <c r="TE555" s="358"/>
      <c r="TF555" s="358"/>
      <c r="TG555" s="358"/>
      <c r="TH555" s="358"/>
      <c r="TI555" s="358"/>
      <c r="TJ555" s="358"/>
      <c r="TK555" s="358"/>
      <c r="TL555" s="358"/>
      <c r="TM555" s="358"/>
      <c r="TN555" s="358"/>
      <c r="TO555" s="358"/>
      <c r="TP555" s="358"/>
      <c r="TQ555" s="358"/>
      <c r="TR555" s="358"/>
      <c r="TS555" s="358"/>
      <c r="TT555" s="358"/>
      <c r="TU555" s="358"/>
      <c r="TV555" s="358"/>
      <c r="TW555" s="358"/>
      <c r="TX555" s="358"/>
      <c r="TY555" s="358"/>
      <c r="TZ555" s="358"/>
      <c r="UA555" s="358"/>
      <c r="UB555" s="358"/>
      <c r="UC555" s="358"/>
      <c r="UD555" s="358"/>
      <c r="UE555" s="358"/>
      <c r="UF555" s="358"/>
      <c r="UG555" s="358"/>
      <c r="UH555" s="358"/>
      <c r="UI555" s="358"/>
      <c r="UJ555" s="358"/>
      <c r="UK555" s="358"/>
      <c r="UL555" s="358"/>
      <c r="UM555" s="358"/>
      <c r="UN555" s="358"/>
      <c r="UO555" s="358"/>
      <c r="UP555" s="358"/>
      <c r="UQ555" s="358"/>
      <c r="UR555" s="358"/>
      <c r="US555" s="358"/>
      <c r="UT555" s="358"/>
      <c r="UU555" s="358"/>
      <c r="UV555" s="358"/>
      <c r="UW555" s="358"/>
      <c r="UX555" s="358"/>
      <c r="UY555" s="358"/>
      <c r="UZ555" s="358"/>
      <c r="VA555" s="358"/>
      <c r="VB555" s="358"/>
      <c r="VC555" s="358"/>
      <c r="VD555" s="358"/>
      <c r="VE555" s="358"/>
      <c r="VF555" s="358"/>
      <c r="VG555" s="358"/>
      <c r="VH555" s="358"/>
      <c r="VI555" s="358"/>
      <c r="VJ555" s="358"/>
      <c r="VK555" s="358"/>
      <c r="VL555" s="358"/>
      <c r="VM555" s="358"/>
      <c r="VN555" s="358"/>
      <c r="VO555" s="358"/>
      <c r="VP555" s="358"/>
      <c r="VQ555" s="358"/>
      <c r="VR555" s="358"/>
      <c r="VS555" s="358"/>
      <c r="VT555" s="358"/>
      <c r="VU555" s="358"/>
      <c r="VV555" s="358"/>
      <c r="VW555" s="358"/>
      <c r="VX555" s="358"/>
      <c r="VY555" s="358"/>
      <c r="VZ555" s="358"/>
      <c r="WA555" s="358"/>
      <c r="WB555" s="358"/>
      <c r="WC555" s="358"/>
      <c r="WD555" s="358"/>
      <c r="WE555" s="358"/>
      <c r="WF555" s="358"/>
      <c r="WG555" s="358"/>
      <c r="WH555" s="358"/>
    </row>
    <row r="556" spans="1:606" s="361" customFormat="1" ht="81" customHeight="1">
      <c r="A556" s="359"/>
      <c r="B556" s="233" t="s">
        <v>1150</v>
      </c>
      <c r="C556" s="266" t="s">
        <v>945</v>
      </c>
      <c r="D556" s="471" t="s">
        <v>893</v>
      </c>
      <c r="E556" s="88" t="s">
        <v>900</v>
      </c>
      <c r="F556" s="330" t="s">
        <v>113</v>
      </c>
      <c r="G556" s="893">
        <v>39814</v>
      </c>
      <c r="H556" s="927" t="s">
        <v>1151</v>
      </c>
      <c r="I556" s="607" t="s">
        <v>0</v>
      </c>
      <c r="J556" s="607" t="s">
        <v>1128</v>
      </c>
      <c r="K556" s="608" t="s">
        <v>946</v>
      </c>
      <c r="L556" s="607" t="s">
        <v>54</v>
      </c>
      <c r="M556" s="602">
        <f>M557+M559</f>
        <v>280000</v>
      </c>
      <c r="N556" s="602">
        <f t="shared" ref="N556" si="81">N557+N559</f>
        <v>280000</v>
      </c>
      <c r="O556" s="602">
        <f>O557+O559+O558</f>
        <v>17000</v>
      </c>
      <c r="P556" s="602">
        <f>P557+P559+P558</f>
        <v>17000</v>
      </c>
      <c r="Q556" s="602">
        <f t="shared" ref="Q556:R556" si="82">Q557+Q559+Q558</f>
        <v>17000</v>
      </c>
      <c r="R556" s="602">
        <f t="shared" si="82"/>
        <v>17000</v>
      </c>
      <c r="S556" s="444"/>
      <c r="T556" s="357"/>
      <c r="U556" s="357"/>
      <c r="V556" s="357"/>
      <c r="W556" s="357"/>
      <c r="X556" s="357"/>
      <c r="Y556" s="357"/>
      <c r="Z556" s="357"/>
      <c r="AA556" s="357"/>
      <c r="AB556" s="357"/>
      <c r="AC556" s="357"/>
      <c r="AD556" s="357"/>
      <c r="AE556" s="357"/>
      <c r="AF556" s="357"/>
      <c r="AG556" s="357"/>
      <c r="AH556" s="357"/>
      <c r="AI556" s="357"/>
      <c r="AJ556" s="357"/>
      <c r="AK556" s="357"/>
      <c r="AL556" s="357"/>
      <c r="AM556" s="357"/>
      <c r="AN556" s="357"/>
      <c r="AO556" s="357"/>
      <c r="AP556" s="357"/>
      <c r="AQ556" s="357"/>
      <c r="AR556" s="357"/>
      <c r="AS556" s="357"/>
      <c r="AT556" s="357"/>
      <c r="AU556" s="357"/>
      <c r="AV556" s="357"/>
      <c r="AW556" s="357"/>
      <c r="AX556" s="357"/>
      <c r="AY556" s="357"/>
      <c r="AZ556" s="357"/>
      <c r="BA556" s="357"/>
      <c r="BB556" s="357"/>
      <c r="BC556" s="357"/>
      <c r="BD556" s="357"/>
      <c r="BE556" s="357"/>
      <c r="BF556" s="358"/>
      <c r="BG556" s="358"/>
      <c r="BH556" s="358"/>
      <c r="BI556" s="358"/>
      <c r="BJ556" s="358"/>
      <c r="BK556" s="358"/>
      <c r="BL556" s="358"/>
      <c r="BM556" s="358"/>
      <c r="BN556" s="358"/>
      <c r="BO556" s="358"/>
      <c r="BP556" s="358"/>
      <c r="BQ556" s="358"/>
      <c r="BR556" s="358"/>
      <c r="BS556" s="358"/>
      <c r="BT556" s="358"/>
      <c r="BU556" s="358"/>
      <c r="BV556" s="358"/>
      <c r="BW556" s="358"/>
      <c r="BX556" s="358"/>
      <c r="BY556" s="358"/>
      <c r="BZ556" s="358"/>
      <c r="CA556" s="358"/>
      <c r="CB556" s="358"/>
      <c r="CC556" s="358"/>
      <c r="CD556" s="358"/>
      <c r="CE556" s="358"/>
      <c r="CF556" s="358"/>
      <c r="CG556" s="358"/>
      <c r="CH556" s="358"/>
      <c r="CI556" s="358"/>
      <c r="CJ556" s="358"/>
      <c r="CK556" s="358"/>
      <c r="CL556" s="358"/>
      <c r="CM556" s="358"/>
      <c r="CN556" s="358"/>
      <c r="CO556" s="358"/>
      <c r="CP556" s="358"/>
      <c r="CQ556" s="358"/>
      <c r="CR556" s="358"/>
      <c r="CS556" s="358"/>
      <c r="CT556" s="358"/>
      <c r="CU556" s="358"/>
      <c r="CV556" s="358"/>
      <c r="CW556" s="358"/>
      <c r="CX556" s="358"/>
      <c r="CY556" s="358"/>
      <c r="CZ556" s="358"/>
      <c r="DA556" s="358"/>
      <c r="DB556" s="358"/>
      <c r="DC556" s="358"/>
      <c r="DD556" s="358"/>
      <c r="DE556" s="358"/>
      <c r="DF556" s="358"/>
      <c r="DG556" s="358"/>
      <c r="DH556" s="358"/>
      <c r="DI556" s="358"/>
      <c r="DJ556" s="358"/>
      <c r="DK556" s="358"/>
      <c r="DL556" s="358"/>
      <c r="DM556" s="358"/>
      <c r="DN556" s="358"/>
      <c r="DO556" s="358"/>
      <c r="DP556" s="358"/>
      <c r="DQ556" s="358"/>
      <c r="DR556" s="358"/>
      <c r="DS556" s="358"/>
      <c r="DT556" s="358"/>
      <c r="DU556" s="358"/>
      <c r="DV556" s="358"/>
      <c r="DW556" s="358"/>
      <c r="DX556" s="358"/>
      <c r="DY556" s="358"/>
      <c r="DZ556" s="358"/>
      <c r="EA556" s="358"/>
      <c r="EB556" s="358"/>
      <c r="EC556" s="358"/>
      <c r="ED556" s="358"/>
      <c r="EE556" s="358"/>
      <c r="EF556" s="358"/>
      <c r="EG556" s="358"/>
      <c r="EH556" s="358"/>
      <c r="EI556" s="358"/>
      <c r="EJ556" s="358"/>
      <c r="EK556" s="358"/>
      <c r="EL556" s="358"/>
      <c r="EM556" s="358"/>
      <c r="EN556" s="358"/>
      <c r="EO556" s="358"/>
      <c r="EP556" s="358"/>
      <c r="EQ556" s="358"/>
      <c r="ER556" s="358"/>
      <c r="ES556" s="358"/>
      <c r="ET556" s="358"/>
      <c r="EU556" s="358"/>
      <c r="EV556" s="358"/>
      <c r="EW556" s="358"/>
      <c r="EX556" s="358"/>
      <c r="EY556" s="358"/>
      <c r="EZ556" s="358"/>
      <c r="FA556" s="358"/>
      <c r="FB556" s="358"/>
      <c r="FC556" s="358"/>
      <c r="FD556" s="358"/>
      <c r="FE556" s="358"/>
      <c r="FF556" s="358"/>
      <c r="FG556" s="358"/>
      <c r="FH556" s="358"/>
      <c r="FI556" s="358"/>
      <c r="FJ556" s="358"/>
      <c r="FK556" s="358"/>
      <c r="FL556" s="358"/>
      <c r="FM556" s="358"/>
      <c r="FN556" s="358"/>
      <c r="FO556" s="358"/>
      <c r="FP556" s="358"/>
      <c r="FQ556" s="358"/>
      <c r="FR556" s="358"/>
      <c r="FS556" s="358"/>
      <c r="FT556" s="358"/>
      <c r="FU556" s="358"/>
      <c r="FV556" s="358"/>
      <c r="FW556" s="358"/>
      <c r="FX556" s="358"/>
      <c r="FY556" s="358"/>
      <c r="FZ556" s="358"/>
      <c r="GA556" s="358"/>
      <c r="GB556" s="358"/>
      <c r="GC556" s="358"/>
      <c r="GD556" s="358"/>
      <c r="GE556" s="358"/>
      <c r="GF556" s="358"/>
      <c r="GG556" s="358"/>
      <c r="GH556" s="358"/>
      <c r="GI556" s="358"/>
      <c r="GJ556" s="358"/>
      <c r="GK556" s="358"/>
      <c r="GL556" s="358"/>
      <c r="GM556" s="358"/>
      <c r="GN556" s="358"/>
      <c r="GO556" s="358"/>
      <c r="GP556" s="358"/>
      <c r="GQ556" s="358"/>
      <c r="GR556" s="358"/>
      <c r="GS556" s="358"/>
      <c r="GT556" s="358"/>
      <c r="GU556" s="358"/>
      <c r="GV556" s="358"/>
      <c r="GW556" s="358"/>
      <c r="GX556" s="358"/>
      <c r="GY556" s="358"/>
      <c r="GZ556" s="358"/>
      <c r="HA556" s="358"/>
      <c r="HB556" s="358"/>
      <c r="HC556" s="358"/>
      <c r="HD556" s="358"/>
      <c r="HE556" s="358"/>
      <c r="HF556" s="358"/>
      <c r="HG556" s="358"/>
      <c r="HH556" s="358"/>
      <c r="HI556" s="358"/>
      <c r="HJ556" s="358"/>
      <c r="HK556" s="358"/>
      <c r="HL556" s="358"/>
      <c r="HM556" s="358"/>
      <c r="HN556" s="358"/>
      <c r="HO556" s="358"/>
      <c r="HP556" s="358"/>
      <c r="HQ556" s="358"/>
      <c r="HR556" s="358"/>
      <c r="HS556" s="358"/>
      <c r="HT556" s="358"/>
      <c r="HU556" s="358"/>
      <c r="HV556" s="358"/>
      <c r="HW556" s="358"/>
      <c r="HX556" s="358"/>
      <c r="HY556" s="358"/>
      <c r="HZ556" s="358"/>
      <c r="IA556" s="358"/>
      <c r="IB556" s="358"/>
      <c r="IC556" s="358"/>
      <c r="ID556" s="358"/>
      <c r="IE556" s="358"/>
      <c r="IF556" s="358"/>
      <c r="IG556" s="358"/>
      <c r="IH556" s="358"/>
      <c r="II556" s="358"/>
      <c r="IJ556" s="358"/>
      <c r="IK556" s="358"/>
      <c r="IL556" s="358"/>
      <c r="IM556" s="358"/>
      <c r="IN556" s="358"/>
      <c r="IO556" s="358"/>
      <c r="IP556" s="358"/>
      <c r="IQ556" s="358"/>
      <c r="IR556" s="358"/>
      <c r="IS556" s="358"/>
      <c r="IT556" s="358"/>
      <c r="IU556" s="358"/>
      <c r="IV556" s="358"/>
      <c r="IW556" s="358"/>
      <c r="IX556" s="358"/>
      <c r="IY556" s="358"/>
      <c r="IZ556" s="358"/>
      <c r="JA556" s="358"/>
      <c r="JB556" s="358"/>
      <c r="JC556" s="358"/>
      <c r="JD556" s="358"/>
      <c r="JE556" s="358"/>
      <c r="JF556" s="358"/>
      <c r="JG556" s="358"/>
      <c r="JH556" s="358"/>
      <c r="JI556" s="358"/>
      <c r="JJ556" s="358"/>
      <c r="JK556" s="358"/>
      <c r="JL556" s="358"/>
      <c r="JM556" s="358"/>
      <c r="JN556" s="358"/>
      <c r="JO556" s="358"/>
      <c r="JP556" s="358"/>
      <c r="JQ556" s="358"/>
      <c r="JR556" s="358"/>
      <c r="JS556" s="358"/>
      <c r="JT556" s="358"/>
      <c r="JU556" s="358"/>
      <c r="JV556" s="358"/>
      <c r="JW556" s="358"/>
      <c r="JX556" s="358"/>
      <c r="JY556" s="358"/>
      <c r="JZ556" s="358"/>
      <c r="KA556" s="358"/>
      <c r="KB556" s="358"/>
      <c r="KC556" s="358"/>
      <c r="KD556" s="358"/>
      <c r="KE556" s="358"/>
      <c r="KF556" s="358"/>
      <c r="KG556" s="358"/>
      <c r="KH556" s="358"/>
      <c r="KI556" s="358"/>
      <c r="KJ556" s="358"/>
      <c r="KK556" s="358"/>
      <c r="KL556" s="358"/>
      <c r="KM556" s="358"/>
      <c r="KN556" s="358"/>
      <c r="KO556" s="358"/>
      <c r="KP556" s="358"/>
      <c r="KQ556" s="358"/>
      <c r="KR556" s="358"/>
      <c r="KS556" s="358"/>
      <c r="KT556" s="358"/>
      <c r="KU556" s="358"/>
      <c r="KV556" s="358"/>
      <c r="KW556" s="358"/>
      <c r="KX556" s="358"/>
      <c r="KY556" s="358"/>
      <c r="KZ556" s="358"/>
      <c r="LA556" s="358"/>
      <c r="LB556" s="358"/>
      <c r="LC556" s="358"/>
      <c r="LD556" s="358"/>
      <c r="LE556" s="358"/>
      <c r="LF556" s="358"/>
      <c r="LG556" s="358"/>
      <c r="LH556" s="358"/>
      <c r="LI556" s="358"/>
      <c r="LJ556" s="358"/>
      <c r="LK556" s="358"/>
      <c r="LL556" s="358"/>
      <c r="LM556" s="358"/>
      <c r="LN556" s="358"/>
      <c r="LO556" s="358"/>
      <c r="LP556" s="358"/>
      <c r="LQ556" s="358"/>
      <c r="LR556" s="358"/>
      <c r="LS556" s="358"/>
      <c r="LT556" s="358"/>
      <c r="LU556" s="358"/>
      <c r="LV556" s="358"/>
      <c r="LW556" s="358"/>
      <c r="LX556" s="358"/>
      <c r="LY556" s="358"/>
      <c r="LZ556" s="358"/>
      <c r="MA556" s="358"/>
      <c r="MB556" s="358"/>
      <c r="MC556" s="358"/>
      <c r="MD556" s="358"/>
      <c r="ME556" s="358"/>
      <c r="MF556" s="358"/>
      <c r="MG556" s="358"/>
      <c r="MH556" s="358"/>
      <c r="MI556" s="358"/>
      <c r="MJ556" s="358"/>
      <c r="MK556" s="358"/>
      <c r="ML556" s="358"/>
      <c r="MM556" s="358"/>
      <c r="MN556" s="358"/>
      <c r="MO556" s="358"/>
      <c r="MP556" s="358"/>
      <c r="MQ556" s="358"/>
      <c r="MR556" s="358"/>
      <c r="MS556" s="358"/>
      <c r="MT556" s="358"/>
      <c r="MU556" s="358"/>
      <c r="MV556" s="358"/>
      <c r="MW556" s="358"/>
      <c r="MX556" s="358"/>
      <c r="MY556" s="358"/>
      <c r="MZ556" s="358"/>
      <c r="NA556" s="358"/>
      <c r="NB556" s="358"/>
      <c r="NC556" s="358"/>
      <c r="ND556" s="358"/>
      <c r="NE556" s="358"/>
      <c r="NF556" s="358"/>
      <c r="NG556" s="358"/>
      <c r="NH556" s="358"/>
      <c r="NI556" s="358"/>
      <c r="NJ556" s="358"/>
      <c r="NK556" s="358"/>
      <c r="NL556" s="358"/>
      <c r="NM556" s="358"/>
      <c r="NN556" s="358"/>
      <c r="NO556" s="358"/>
      <c r="NP556" s="358"/>
      <c r="NQ556" s="358"/>
      <c r="NR556" s="358"/>
      <c r="NS556" s="358"/>
      <c r="NT556" s="358"/>
      <c r="NU556" s="358"/>
      <c r="NV556" s="358"/>
      <c r="NW556" s="358"/>
      <c r="NX556" s="358"/>
      <c r="NY556" s="358"/>
      <c r="NZ556" s="358"/>
      <c r="OA556" s="358"/>
      <c r="OB556" s="358"/>
      <c r="OC556" s="358"/>
      <c r="OD556" s="358"/>
      <c r="OE556" s="358"/>
      <c r="OF556" s="358"/>
      <c r="OG556" s="358"/>
      <c r="OH556" s="358"/>
      <c r="OI556" s="358"/>
      <c r="OJ556" s="358"/>
      <c r="OK556" s="358"/>
      <c r="OL556" s="358"/>
      <c r="OM556" s="358"/>
      <c r="ON556" s="358"/>
      <c r="OO556" s="358"/>
      <c r="OP556" s="358"/>
      <c r="OQ556" s="358"/>
      <c r="OR556" s="358"/>
      <c r="OS556" s="358"/>
      <c r="OT556" s="358"/>
      <c r="OU556" s="358"/>
      <c r="OV556" s="358"/>
      <c r="OW556" s="358"/>
      <c r="OX556" s="358"/>
      <c r="OY556" s="358"/>
      <c r="OZ556" s="358"/>
      <c r="PA556" s="358"/>
      <c r="PB556" s="358"/>
      <c r="PC556" s="358"/>
      <c r="PD556" s="358"/>
      <c r="PE556" s="358"/>
      <c r="PF556" s="358"/>
      <c r="PG556" s="358"/>
      <c r="PH556" s="358"/>
      <c r="PI556" s="358"/>
      <c r="PJ556" s="358"/>
      <c r="PK556" s="358"/>
      <c r="PL556" s="358"/>
      <c r="PM556" s="358"/>
      <c r="PN556" s="358"/>
      <c r="PO556" s="358"/>
      <c r="PP556" s="358"/>
      <c r="PQ556" s="358"/>
      <c r="PR556" s="358"/>
      <c r="PS556" s="358"/>
      <c r="PT556" s="358"/>
      <c r="PU556" s="358"/>
      <c r="PV556" s="358"/>
      <c r="PW556" s="358"/>
      <c r="PX556" s="358"/>
      <c r="PY556" s="358"/>
      <c r="PZ556" s="358"/>
      <c r="QA556" s="358"/>
      <c r="QB556" s="358"/>
      <c r="QC556" s="358"/>
      <c r="QD556" s="358"/>
      <c r="QE556" s="358"/>
      <c r="QF556" s="358"/>
      <c r="QG556" s="358"/>
      <c r="QH556" s="358"/>
      <c r="QI556" s="358"/>
      <c r="QJ556" s="358"/>
      <c r="QK556" s="358"/>
      <c r="QL556" s="358"/>
      <c r="QM556" s="358"/>
      <c r="QN556" s="358"/>
      <c r="QO556" s="358"/>
      <c r="QP556" s="358"/>
      <c r="QQ556" s="358"/>
      <c r="QR556" s="358"/>
      <c r="QS556" s="358"/>
      <c r="QT556" s="358"/>
      <c r="QU556" s="358"/>
      <c r="QV556" s="358"/>
      <c r="QW556" s="358"/>
      <c r="QX556" s="358"/>
      <c r="QY556" s="358"/>
      <c r="QZ556" s="358"/>
      <c r="RA556" s="358"/>
      <c r="RB556" s="358"/>
      <c r="RC556" s="358"/>
      <c r="RD556" s="358"/>
      <c r="RE556" s="358"/>
      <c r="RF556" s="358"/>
      <c r="RG556" s="358"/>
      <c r="RH556" s="358"/>
      <c r="RI556" s="358"/>
      <c r="RJ556" s="358"/>
      <c r="RK556" s="358"/>
      <c r="RL556" s="358"/>
      <c r="RM556" s="358"/>
      <c r="RN556" s="358"/>
      <c r="RO556" s="358"/>
      <c r="RP556" s="358"/>
      <c r="RQ556" s="358"/>
      <c r="RR556" s="358"/>
      <c r="RS556" s="358"/>
      <c r="RT556" s="358"/>
      <c r="RU556" s="358"/>
      <c r="RV556" s="358"/>
      <c r="RW556" s="358"/>
      <c r="RX556" s="358"/>
      <c r="RY556" s="358"/>
      <c r="RZ556" s="358"/>
      <c r="SA556" s="358"/>
      <c r="SB556" s="358"/>
      <c r="SC556" s="358"/>
      <c r="SD556" s="358"/>
      <c r="SE556" s="358"/>
      <c r="SF556" s="358"/>
      <c r="SG556" s="358"/>
      <c r="SH556" s="358"/>
      <c r="SI556" s="358"/>
      <c r="SJ556" s="358"/>
      <c r="SK556" s="358"/>
      <c r="SL556" s="358"/>
      <c r="SM556" s="358"/>
      <c r="SN556" s="358"/>
      <c r="SO556" s="358"/>
      <c r="SP556" s="358"/>
      <c r="SQ556" s="358"/>
      <c r="SR556" s="358"/>
      <c r="SS556" s="358"/>
      <c r="ST556" s="358"/>
      <c r="SU556" s="358"/>
      <c r="SV556" s="358"/>
      <c r="SW556" s="358"/>
      <c r="SX556" s="358"/>
      <c r="SY556" s="358"/>
      <c r="SZ556" s="358"/>
      <c r="TA556" s="358"/>
      <c r="TB556" s="358"/>
      <c r="TC556" s="358"/>
      <c r="TD556" s="358"/>
      <c r="TE556" s="358"/>
      <c r="TF556" s="358"/>
      <c r="TG556" s="358"/>
      <c r="TH556" s="358"/>
      <c r="TI556" s="358"/>
      <c r="TJ556" s="358"/>
      <c r="TK556" s="358"/>
      <c r="TL556" s="358"/>
      <c r="TM556" s="358"/>
      <c r="TN556" s="358"/>
      <c r="TO556" s="358"/>
      <c r="TP556" s="358"/>
      <c r="TQ556" s="358"/>
      <c r="TR556" s="358"/>
      <c r="TS556" s="358"/>
      <c r="TT556" s="358"/>
      <c r="TU556" s="358"/>
      <c r="TV556" s="358"/>
      <c r="TW556" s="358"/>
      <c r="TX556" s="358"/>
      <c r="TY556" s="358"/>
      <c r="TZ556" s="358"/>
      <c r="UA556" s="358"/>
      <c r="UB556" s="358"/>
      <c r="UC556" s="358"/>
      <c r="UD556" s="358"/>
      <c r="UE556" s="358"/>
      <c r="UF556" s="358"/>
      <c r="UG556" s="358"/>
      <c r="UH556" s="358"/>
      <c r="UI556" s="358"/>
      <c r="UJ556" s="358"/>
      <c r="UK556" s="358"/>
      <c r="UL556" s="358"/>
      <c r="UM556" s="358"/>
      <c r="UN556" s="358"/>
      <c r="UO556" s="358"/>
      <c r="UP556" s="358"/>
      <c r="UQ556" s="358"/>
      <c r="UR556" s="358"/>
      <c r="US556" s="358"/>
      <c r="UT556" s="358"/>
      <c r="UU556" s="358"/>
      <c r="UV556" s="358"/>
      <c r="UW556" s="358"/>
      <c r="UX556" s="358"/>
      <c r="UY556" s="358"/>
      <c r="UZ556" s="358"/>
      <c r="VA556" s="358"/>
      <c r="VB556" s="358"/>
      <c r="VC556" s="358"/>
      <c r="VD556" s="358"/>
      <c r="VE556" s="358"/>
      <c r="VF556" s="358"/>
      <c r="VG556" s="358"/>
      <c r="VH556" s="358"/>
      <c r="VI556" s="358"/>
      <c r="VJ556" s="358"/>
      <c r="VK556" s="358"/>
      <c r="VL556" s="358"/>
      <c r="VM556" s="358"/>
      <c r="VN556" s="358"/>
      <c r="VO556" s="358"/>
      <c r="VP556" s="358"/>
      <c r="VQ556" s="358"/>
      <c r="VR556" s="358"/>
      <c r="VS556" s="358"/>
      <c r="VT556" s="358"/>
      <c r="VU556" s="358"/>
      <c r="VV556" s="358"/>
      <c r="VW556" s="358"/>
      <c r="VX556" s="358"/>
      <c r="VY556" s="358"/>
      <c r="VZ556" s="358"/>
      <c r="WA556" s="358"/>
      <c r="WB556" s="358"/>
      <c r="WC556" s="358"/>
      <c r="WD556" s="358"/>
      <c r="WE556" s="358"/>
      <c r="WF556" s="358"/>
      <c r="WG556" s="358"/>
      <c r="WH556" s="358"/>
    </row>
    <row r="557" spans="1:606" s="357" customFormat="1" ht="56.25" customHeight="1">
      <c r="A557" s="359"/>
      <c r="B557" s="235"/>
      <c r="C557" s="221"/>
      <c r="D557" s="180"/>
      <c r="E557" s="373" t="s">
        <v>951</v>
      </c>
      <c r="F557" s="475" t="s">
        <v>1146</v>
      </c>
      <c r="G557" s="894">
        <v>43831</v>
      </c>
      <c r="H557" s="475" t="s">
        <v>114</v>
      </c>
      <c r="I557" s="608" t="s">
        <v>0</v>
      </c>
      <c r="J557" s="607" t="s">
        <v>500</v>
      </c>
      <c r="K557" s="608" t="s">
        <v>946</v>
      </c>
      <c r="L557" s="608" t="s">
        <v>8</v>
      </c>
      <c r="M557" s="604">
        <v>45000</v>
      </c>
      <c r="N557" s="604">
        <v>45000</v>
      </c>
      <c r="O557" s="604">
        <v>0</v>
      </c>
      <c r="P557" s="609"/>
      <c r="Q557" s="604"/>
      <c r="R557" s="604"/>
      <c r="S557" s="444">
        <v>3</v>
      </c>
      <c r="BF557" s="358"/>
      <c r="BG557" s="358"/>
      <c r="BH557" s="358"/>
      <c r="BI557" s="358"/>
      <c r="BJ557" s="358"/>
      <c r="BK557" s="358"/>
      <c r="BL557" s="358"/>
      <c r="BM557" s="358"/>
      <c r="BN557" s="358"/>
      <c r="BO557" s="358"/>
      <c r="BP557" s="358"/>
      <c r="BQ557" s="358"/>
      <c r="BR557" s="358"/>
      <c r="BS557" s="358"/>
      <c r="BT557" s="358"/>
      <c r="BU557" s="358"/>
      <c r="BV557" s="358"/>
      <c r="BW557" s="358"/>
      <c r="BX557" s="358"/>
      <c r="BY557" s="358"/>
      <c r="BZ557" s="358"/>
      <c r="CA557" s="358"/>
      <c r="CB557" s="358"/>
      <c r="CC557" s="358"/>
      <c r="CD557" s="358"/>
      <c r="CE557" s="358"/>
      <c r="CF557" s="358"/>
      <c r="CG557" s="358"/>
      <c r="CH557" s="358"/>
      <c r="CI557" s="358"/>
      <c r="CJ557" s="358"/>
      <c r="CK557" s="358"/>
      <c r="CL557" s="358"/>
      <c r="CM557" s="358"/>
      <c r="CN557" s="358"/>
      <c r="CO557" s="358"/>
      <c r="CP557" s="358"/>
      <c r="CQ557" s="358"/>
      <c r="CR557" s="358"/>
      <c r="CS557" s="358"/>
      <c r="CT557" s="358"/>
      <c r="CU557" s="358"/>
      <c r="CV557" s="358"/>
      <c r="CW557" s="358"/>
      <c r="CX557" s="358"/>
      <c r="CY557" s="358"/>
      <c r="CZ557" s="358"/>
      <c r="DA557" s="358"/>
      <c r="DB557" s="358"/>
      <c r="DC557" s="358"/>
      <c r="DD557" s="358"/>
      <c r="DE557" s="358"/>
      <c r="DF557" s="358"/>
      <c r="DG557" s="358"/>
      <c r="DH557" s="358"/>
      <c r="DI557" s="358"/>
      <c r="DJ557" s="358"/>
      <c r="DK557" s="358"/>
      <c r="DL557" s="358"/>
      <c r="DM557" s="358"/>
      <c r="DN557" s="358"/>
      <c r="DO557" s="358"/>
      <c r="DP557" s="358"/>
      <c r="DQ557" s="358"/>
      <c r="DR557" s="358"/>
      <c r="DS557" s="358"/>
      <c r="DT557" s="358"/>
      <c r="DU557" s="358"/>
      <c r="DV557" s="358"/>
      <c r="DW557" s="358"/>
      <c r="DX557" s="358"/>
      <c r="DY557" s="358"/>
      <c r="DZ557" s="358"/>
      <c r="EA557" s="358"/>
      <c r="EB557" s="358"/>
      <c r="EC557" s="358"/>
      <c r="ED557" s="358"/>
      <c r="EE557" s="358"/>
      <c r="EF557" s="358"/>
      <c r="EG557" s="358"/>
      <c r="EH557" s="358"/>
      <c r="EI557" s="358"/>
      <c r="EJ557" s="358"/>
      <c r="EK557" s="358"/>
      <c r="EL557" s="358"/>
      <c r="EM557" s="358"/>
      <c r="EN557" s="358"/>
      <c r="EO557" s="358"/>
      <c r="EP557" s="358"/>
      <c r="EQ557" s="358"/>
      <c r="ER557" s="358"/>
      <c r="ES557" s="358"/>
      <c r="ET557" s="358"/>
      <c r="EU557" s="358"/>
      <c r="EV557" s="358"/>
      <c r="EW557" s="358"/>
      <c r="EX557" s="358"/>
      <c r="EY557" s="358"/>
      <c r="EZ557" s="358"/>
      <c r="FA557" s="358"/>
      <c r="FB557" s="358"/>
      <c r="FC557" s="358"/>
      <c r="FD557" s="358"/>
      <c r="FE557" s="358"/>
      <c r="FF557" s="358"/>
      <c r="FG557" s="358"/>
      <c r="FH557" s="358"/>
      <c r="FI557" s="358"/>
      <c r="FJ557" s="358"/>
      <c r="FK557" s="358"/>
      <c r="FL557" s="358"/>
      <c r="FM557" s="358"/>
      <c r="FN557" s="358"/>
      <c r="FO557" s="358"/>
      <c r="FP557" s="358"/>
      <c r="FQ557" s="358"/>
      <c r="FR557" s="358"/>
      <c r="FS557" s="358"/>
      <c r="FT557" s="358"/>
      <c r="FU557" s="358"/>
      <c r="FV557" s="358"/>
      <c r="FW557" s="358"/>
      <c r="FX557" s="358"/>
      <c r="FY557" s="358"/>
      <c r="FZ557" s="358"/>
      <c r="GA557" s="358"/>
      <c r="GB557" s="358"/>
      <c r="GC557" s="358"/>
      <c r="GD557" s="358"/>
      <c r="GE557" s="358"/>
      <c r="GF557" s="358"/>
      <c r="GG557" s="358"/>
      <c r="GH557" s="358"/>
      <c r="GI557" s="358"/>
      <c r="GJ557" s="358"/>
      <c r="GK557" s="358"/>
      <c r="GL557" s="358"/>
      <c r="GM557" s="358"/>
      <c r="GN557" s="358"/>
      <c r="GO557" s="358"/>
      <c r="GP557" s="358"/>
      <c r="GQ557" s="358"/>
      <c r="GR557" s="358"/>
      <c r="GS557" s="358"/>
      <c r="GT557" s="358"/>
      <c r="GU557" s="358"/>
      <c r="GV557" s="358"/>
      <c r="GW557" s="358"/>
      <c r="GX557" s="358"/>
      <c r="GY557" s="358"/>
      <c r="GZ557" s="358"/>
      <c r="HA557" s="358"/>
      <c r="HB557" s="358"/>
      <c r="HC557" s="358"/>
      <c r="HD557" s="358"/>
      <c r="HE557" s="358"/>
      <c r="HF557" s="358"/>
      <c r="HG557" s="358"/>
      <c r="HH557" s="358"/>
      <c r="HI557" s="358"/>
      <c r="HJ557" s="358"/>
      <c r="HK557" s="358"/>
      <c r="HL557" s="358"/>
      <c r="HM557" s="358"/>
      <c r="HN557" s="358"/>
      <c r="HO557" s="358"/>
      <c r="HP557" s="358"/>
      <c r="HQ557" s="358"/>
      <c r="HR557" s="358"/>
      <c r="HS557" s="358"/>
      <c r="HT557" s="358"/>
      <c r="HU557" s="358"/>
      <c r="HV557" s="358"/>
      <c r="HW557" s="358"/>
      <c r="HX557" s="358"/>
      <c r="HY557" s="358"/>
      <c r="HZ557" s="358"/>
      <c r="IA557" s="358"/>
      <c r="IB557" s="358"/>
      <c r="IC557" s="358"/>
      <c r="ID557" s="358"/>
      <c r="IE557" s="358"/>
      <c r="IF557" s="358"/>
      <c r="IG557" s="358"/>
      <c r="IH557" s="358"/>
      <c r="II557" s="358"/>
      <c r="IJ557" s="358"/>
      <c r="IK557" s="358"/>
      <c r="IL557" s="358"/>
      <c r="IM557" s="358"/>
      <c r="IN557" s="358"/>
      <c r="IO557" s="358"/>
      <c r="IP557" s="358"/>
      <c r="IQ557" s="358"/>
      <c r="IR557" s="358"/>
      <c r="IS557" s="358"/>
      <c r="IT557" s="358"/>
      <c r="IU557" s="358"/>
      <c r="IV557" s="358"/>
      <c r="IW557" s="358"/>
      <c r="IX557" s="358"/>
      <c r="IY557" s="358"/>
      <c r="IZ557" s="358"/>
      <c r="JA557" s="358"/>
      <c r="JB557" s="358"/>
      <c r="JC557" s="358"/>
      <c r="JD557" s="358"/>
      <c r="JE557" s="358"/>
      <c r="JF557" s="358"/>
      <c r="JG557" s="358"/>
      <c r="JH557" s="358"/>
      <c r="JI557" s="358"/>
      <c r="JJ557" s="358"/>
      <c r="JK557" s="358"/>
      <c r="JL557" s="358"/>
      <c r="JM557" s="358"/>
      <c r="JN557" s="358"/>
      <c r="JO557" s="358"/>
      <c r="JP557" s="358"/>
      <c r="JQ557" s="358"/>
      <c r="JR557" s="358"/>
      <c r="JS557" s="358"/>
      <c r="JT557" s="358"/>
      <c r="JU557" s="358"/>
      <c r="JV557" s="358"/>
      <c r="JW557" s="358"/>
      <c r="JX557" s="358"/>
      <c r="JY557" s="358"/>
      <c r="JZ557" s="358"/>
      <c r="KA557" s="358"/>
      <c r="KB557" s="358"/>
      <c r="KC557" s="358"/>
      <c r="KD557" s="358"/>
      <c r="KE557" s="358"/>
      <c r="KF557" s="358"/>
      <c r="KG557" s="358"/>
      <c r="KH557" s="358"/>
      <c r="KI557" s="358"/>
      <c r="KJ557" s="358"/>
      <c r="KK557" s="358"/>
      <c r="KL557" s="358"/>
      <c r="KM557" s="358"/>
      <c r="KN557" s="358"/>
      <c r="KO557" s="358"/>
      <c r="KP557" s="358"/>
      <c r="KQ557" s="358"/>
      <c r="KR557" s="358"/>
      <c r="KS557" s="358"/>
      <c r="KT557" s="358"/>
      <c r="KU557" s="358"/>
      <c r="KV557" s="358"/>
      <c r="KW557" s="358"/>
      <c r="KX557" s="358"/>
      <c r="KY557" s="358"/>
      <c r="KZ557" s="358"/>
      <c r="LA557" s="358"/>
      <c r="LB557" s="358"/>
      <c r="LC557" s="358"/>
      <c r="LD557" s="358"/>
      <c r="LE557" s="358"/>
      <c r="LF557" s="358"/>
      <c r="LG557" s="358"/>
      <c r="LH557" s="358"/>
      <c r="LI557" s="358"/>
      <c r="LJ557" s="358"/>
      <c r="LK557" s="358"/>
      <c r="LL557" s="358"/>
      <c r="LM557" s="358"/>
      <c r="LN557" s="358"/>
      <c r="LO557" s="358"/>
      <c r="LP557" s="358"/>
      <c r="LQ557" s="358"/>
      <c r="LR557" s="358"/>
      <c r="LS557" s="358"/>
      <c r="LT557" s="358"/>
      <c r="LU557" s="358"/>
      <c r="LV557" s="358"/>
      <c r="LW557" s="358"/>
      <c r="LX557" s="358"/>
      <c r="LY557" s="358"/>
      <c r="LZ557" s="358"/>
      <c r="MA557" s="358"/>
      <c r="MB557" s="358"/>
      <c r="MC557" s="358"/>
      <c r="MD557" s="358"/>
      <c r="ME557" s="358"/>
      <c r="MF557" s="358"/>
      <c r="MG557" s="358"/>
      <c r="MH557" s="358"/>
      <c r="MI557" s="358"/>
      <c r="MJ557" s="358"/>
      <c r="MK557" s="358"/>
      <c r="ML557" s="358"/>
      <c r="MM557" s="358"/>
      <c r="MN557" s="358"/>
      <c r="MO557" s="358"/>
      <c r="MP557" s="358"/>
      <c r="MQ557" s="358"/>
      <c r="MR557" s="358"/>
      <c r="MS557" s="358"/>
      <c r="MT557" s="358"/>
      <c r="MU557" s="358"/>
      <c r="MV557" s="358"/>
      <c r="MW557" s="358"/>
      <c r="MX557" s="358"/>
      <c r="MY557" s="358"/>
      <c r="MZ557" s="358"/>
      <c r="NA557" s="358"/>
      <c r="NB557" s="358"/>
      <c r="NC557" s="358"/>
      <c r="ND557" s="358"/>
      <c r="NE557" s="358"/>
      <c r="NF557" s="358"/>
      <c r="NG557" s="358"/>
      <c r="NH557" s="358"/>
      <c r="NI557" s="358"/>
      <c r="NJ557" s="358"/>
      <c r="NK557" s="358"/>
      <c r="NL557" s="358"/>
      <c r="NM557" s="358"/>
      <c r="NN557" s="358"/>
      <c r="NO557" s="358"/>
      <c r="NP557" s="358"/>
      <c r="NQ557" s="358"/>
      <c r="NR557" s="358"/>
      <c r="NS557" s="358"/>
      <c r="NT557" s="358"/>
      <c r="NU557" s="358"/>
      <c r="NV557" s="358"/>
      <c r="NW557" s="358"/>
      <c r="NX557" s="358"/>
      <c r="NY557" s="358"/>
      <c r="NZ557" s="358"/>
      <c r="OA557" s="358"/>
      <c r="OB557" s="358"/>
      <c r="OC557" s="358"/>
      <c r="OD557" s="358"/>
      <c r="OE557" s="358"/>
      <c r="OF557" s="358"/>
      <c r="OG557" s="358"/>
      <c r="OH557" s="358"/>
      <c r="OI557" s="358"/>
      <c r="OJ557" s="358"/>
      <c r="OK557" s="358"/>
      <c r="OL557" s="358"/>
      <c r="OM557" s="358"/>
      <c r="ON557" s="358"/>
      <c r="OO557" s="358"/>
      <c r="OP557" s="358"/>
      <c r="OQ557" s="358"/>
      <c r="OR557" s="358"/>
      <c r="OS557" s="358"/>
      <c r="OT557" s="358"/>
      <c r="OU557" s="358"/>
      <c r="OV557" s="358"/>
      <c r="OW557" s="358"/>
      <c r="OX557" s="358"/>
      <c r="OY557" s="358"/>
      <c r="OZ557" s="358"/>
      <c r="PA557" s="358"/>
      <c r="PB557" s="358"/>
      <c r="PC557" s="358"/>
      <c r="PD557" s="358"/>
      <c r="PE557" s="358"/>
      <c r="PF557" s="358"/>
      <c r="PG557" s="358"/>
      <c r="PH557" s="358"/>
      <c r="PI557" s="358"/>
      <c r="PJ557" s="358"/>
      <c r="PK557" s="358"/>
      <c r="PL557" s="358"/>
      <c r="PM557" s="358"/>
      <c r="PN557" s="358"/>
      <c r="PO557" s="358"/>
      <c r="PP557" s="358"/>
      <c r="PQ557" s="358"/>
      <c r="PR557" s="358"/>
      <c r="PS557" s="358"/>
      <c r="PT557" s="358"/>
      <c r="PU557" s="358"/>
      <c r="PV557" s="358"/>
      <c r="PW557" s="358"/>
      <c r="PX557" s="358"/>
      <c r="PY557" s="358"/>
      <c r="PZ557" s="358"/>
      <c r="QA557" s="358"/>
      <c r="QB557" s="358"/>
      <c r="QC557" s="358"/>
      <c r="QD557" s="358"/>
      <c r="QE557" s="358"/>
      <c r="QF557" s="358"/>
      <c r="QG557" s="358"/>
      <c r="QH557" s="358"/>
      <c r="QI557" s="358"/>
      <c r="QJ557" s="358"/>
      <c r="QK557" s="358"/>
      <c r="QL557" s="358"/>
      <c r="QM557" s="358"/>
      <c r="QN557" s="358"/>
      <c r="QO557" s="358"/>
      <c r="QP557" s="358"/>
      <c r="QQ557" s="358"/>
      <c r="QR557" s="358"/>
      <c r="QS557" s="358"/>
      <c r="QT557" s="358"/>
      <c r="QU557" s="358"/>
      <c r="QV557" s="358"/>
      <c r="QW557" s="358"/>
      <c r="QX557" s="358"/>
      <c r="QY557" s="358"/>
      <c r="QZ557" s="358"/>
      <c r="RA557" s="358"/>
      <c r="RB557" s="358"/>
      <c r="RC557" s="358"/>
      <c r="RD557" s="358"/>
      <c r="RE557" s="358"/>
      <c r="RF557" s="358"/>
      <c r="RG557" s="358"/>
      <c r="RH557" s="358"/>
      <c r="RI557" s="358"/>
      <c r="RJ557" s="358"/>
      <c r="RK557" s="358"/>
      <c r="RL557" s="358"/>
      <c r="RM557" s="358"/>
      <c r="RN557" s="358"/>
      <c r="RO557" s="358"/>
      <c r="RP557" s="358"/>
      <c r="RQ557" s="358"/>
      <c r="RR557" s="358"/>
      <c r="RS557" s="358"/>
      <c r="RT557" s="358"/>
      <c r="RU557" s="358"/>
      <c r="RV557" s="358"/>
      <c r="RW557" s="358"/>
      <c r="RX557" s="358"/>
      <c r="RY557" s="358"/>
      <c r="RZ557" s="358"/>
      <c r="SA557" s="358"/>
      <c r="SB557" s="358"/>
      <c r="SC557" s="358"/>
      <c r="SD557" s="358"/>
      <c r="SE557" s="358"/>
      <c r="SF557" s="358"/>
      <c r="SG557" s="358"/>
      <c r="SH557" s="358"/>
      <c r="SI557" s="358"/>
      <c r="SJ557" s="358"/>
      <c r="SK557" s="358"/>
      <c r="SL557" s="358"/>
      <c r="SM557" s="358"/>
      <c r="SN557" s="358"/>
      <c r="SO557" s="358"/>
      <c r="SP557" s="358"/>
      <c r="SQ557" s="358"/>
      <c r="SR557" s="358"/>
      <c r="SS557" s="358"/>
      <c r="ST557" s="358"/>
      <c r="SU557" s="358"/>
      <c r="SV557" s="358"/>
      <c r="SW557" s="358"/>
      <c r="SX557" s="358"/>
      <c r="SY557" s="358"/>
      <c r="SZ557" s="358"/>
      <c r="TA557" s="358"/>
      <c r="TB557" s="358"/>
      <c r="TC557" s="358"/>
      <c r="TD557" s="358"/>
      <c r="TE557" s="358"/>
      <c r="TF557" s="358"/>
      <c r="TG557" s="358"/>
      <c r="TH557" s="358"/>
      <c r="TI557" s="358"/>
      <c r="TJ557" s="358"/>
      <c r="TK557" s="358"/>
      <c r="TL557" s="358"/>
      <c r="TM557" s="358"/>
      <c r="TN557" s="358"/>
      <c r="TO557" s="358"/>
      <c r="TP557" s="358"/>
      <c r="TQ557" s="358"/>
      <c r="TR557" s="358"/>
      <c r="TS557" s="358"/>
      <c r="TT557" s="358"/>
      <c r="TU557" s="358"/>
      <c r="TV557" s="358"/>
      <c r="TW557" s="358"/>
      <c r="TX557" s="358"/>
      <c r="TY557" s="358"/>
      <c r="TZ557" s="358"/>
      <c r="UA557" s="358"/>
      <c r="UB557" s="358"/>
      <c r="UC557" s="358"/>
      <c r="UD557" s="358"/>
      <c r="UE557" s="358"/>
      <c r="UF557" s="358"/>
      <c r="UG557" s="358"/>
      <c r="UH557" s="358"/>
      <c r="UI557" s="358"/>
      <c r="UJ557" s="358"/>
      <c r="UK557" s="358"/>
      <c r="UL557" s="358"/>
      <c r="UM557" s="358"/>
      <c r="UN557" s="358"/>
      <c r="UO557" s="358"/>
      <c r="UP557" s="358"/>
      <c r="UQ557" s="358"/>
      <c r="UR557" s="358"/>
      <c r="US557" s="358"/>
      <c r="UT557" s="358"/>
      <c r="UU557" s="358"/>
      <c r="UV557" s="358"/>
      <c r="UW557" s="358"/>
      <c r="UX557" s="358"/>
      <c r="UY557" s="358"/>
      <c r="UZ557" s="358"/>
      <c r="VA557" s="358"/>
      <c r="VB557" s="358"/>
      <c r="VC557" s="358"/>
      <c r="VD557" s="358"/>
      <c r="VE557" s="358"/>
      <c r="VF557" s="358"/>
      <c r="VG557" s="358"/>
      <c r="VH557" s="358"/>
      <c r="VI557" s="358"/>
      <c r="VJ557" s="358"/>
      <c r="VK557" s="358"/>
      <c r="VL557" s="358"/>
      <c r="VM557" s="358"/>
      <c r="VN557" s="358"/>
      <c r="VO557" s="358"/>
      <c r="VP557" s="358"/>
      <c r="VQ557" s="358"/>
      <c r="VR557" s="358"/>
      <c r="VS557" s="358"/>
      <c r="VT557" s="358"/>
      <c r="VU557" s="358"/>
      <c r="VV557" s="358"/>
      <c r="VW557" s="358"/>
      <c r="VX557" s="358"/>
      <c r="VY557" s="358"/>
      <c r="VZ557" s="358"/>
      <c r="WA557" s="358"/>
      <c r="WB557" s="358"/>
      <c r="WC557" s="358"/>
      <c r="WD557" s="358"/>
      <c r="WE557" s="358"/>
      <c r="WF557" s="358"/>
      <c r="WG557" s="358"/>
      <c r="WH557" s="358"/>
    </row>
    <row r="558" spans="1:606" s="357" customFormat="1" ht="45" customHeight="1">
      <c r="A558" s="359"/>
      <c r="B558" s="233" t="s">
        <v>1152</v>
      </c>
      <c r="C558" s="221"/>
      <c r="D558" s="180"/>
      <c r="E558" s="454"/>
      <c r="F558" s="473"/>
      <c r="G558" s="902"/>
      <c r="H558" s="473"/>
      <c r="I558" s="608" t="s">
        <v>0</v>
      </c>
      <c r="J558" s="607" t="s">
        <v>16</v>
      </c>
      <c r="K558" s="608" t="s">
        <v>946</v>
      </c>
      <c r="L558" s="608" t="s">
        <v>5</v>
      </c>
      <c r="M558" s="604"/>
      <c r="N558" s="604"/>
      <c r="O558" s="604">
        <v>17000</v>
      </c>
      <c r="P558" s="605">
        <v>17000</v>
      </c>
      <c r="Q558" s="606">
        <v>17000</v>
      </c>
      <c r="R558" s="604">
        <v>17000</v>
      </c>
      <c r="S558" s="364">
        <v>3</v>
      </c>
      <c r="BF558" s="358"/>
      <c r="BG558" s="358"/>
      <c r="BH558" s="358"/>
      <c r="BI558" s="358"/>
      <c r="BJ558" s="358"/>
      <c r="BK558" s="358"/>
      <c r="BL558" s="358"/>
      <c r="BM558" s="358"/>
      <c r="BN558" s="358"/>
      <c r="BO558" s="358"/>
      <c r="BP558" s="358"/>
      <c r="BQ558" s="358"/>
      <c r="BR558" s="358"/>
      <c r="BS558" s="358"/>
      <c r="BT558" s="358"/>
      <c r="BU558" s="358"/>
      <c r="BV558" s="358"/>
      <c r="BW558" s="358"/>
      <c r="BX558" s="358"/>
      <c r="BY558" s="358"/>
      <c r="BZ558" s="358"/>
      <c r="CA558" s="358"/>
      <c r="CB558" s="358"/>
      <c r="CC558" s="358"/>
      <c r="CD558" s="358"/>
      <c r="CE558" s="358"/>
      <c r="CF558" s="358"/>
      <c r="CG558" s="358"/>
      <c r="CH558" s="358"/>
      <c r="CI558" s="358"/>
      <c r="CJ558" s="358"/>
      <c r="CK558" s="358"/>
      <c r="CL558" s="358"/>
      <c r="CM558" s="358"/>
      <c r="CN558" s="358"/>
      <c r="CO558" s="358"/>
      <c r="CP558" s="358"/>
      <c r="CQ558" s="358"/>
      <c r="CR558" s="358"/>
      <c r="CS558" s="358"/>
      <c r="CT558" s="358"/>
      <c r="CU558" s="358"/>
      <c r="CV558" s="358"/>
      <c r="CW558" s="358"/>
      <c r="CX558" s="358"/>
      <c r="CY558" s="358"/>
      <c r="CZ558" s="358"/>
      <c r="DA558" s="358"/>
      <c r="DB558" s="358"/>
      <c r="DC558" s="358"/>
      <c r="DD558" s="358"/>
      <c r="DE558" s="358"/>
      <c r="DF558" s="358"/>
      <c r="DG558" s="358"/>
      <c r="DH558" s="358"/>
      <c r="DI558" s="358"/>
      <c r="DJ558" s="358"/>
      <c r="DK558" s="358"/>
      <c r="DL558" s="358"/>
      <c r="DM558" s="358"/>
      <c r="DN558" s="358"/>
      <c r="DO558" s="358"/>
      <c r="DP558" s="358"/>
      <c r="DQ558" s="358"/>
      <c r="DR558" s="358"/>
      <c r="DS558" s="358"/>
      <c r="DT558" s="358"/>
      <c r="DU558" s="358"/>
      <c r="DV558" s="358"/>
      <c r="DW558" s="358"/>
      <c r="DX558" s="358"/>
      <c r="DY558" s="358"/>
      <c r="DZ558" s="358"/>
      <c r="EA558" s="358"/>
      <c r="EB558" s="358"/>
      <c r="EC558" s="358"/>
      <c r="ED558" s="358"/>
      <c r="EE558" s="358"/>
      <c r="EF558" s="358"/>
      <c r="EG558" s="358"/>
      <c r="EH558" s="358"/>
      <c r="EI558" s="358"/>
      <c r="EJ558" s="358"/>
      <c r="EK558" s="358"/>
      <c r="EL558" s="358"/>
      <c r="EM558" s="358"/>
      <c r="EN558" s="358"/>
      <c r="EO558" s="358"/>
      <c r="EP558" s="358"/>
      <c r="EQ558" s="358"/>
      <c r="ER558" s="358"/>
      <c r="ES558" s="358"/>
      <c r="ET558" s="358"/>
      <c r="EU558" s="358"/>
      <c r="EV558" s="358"/>
      <c r="EW558" s="358"/>
      <c r="EX558" s="358"/>
      <c r="EY558" s="358"/>
      <c r="EZ558" s="358"/>
      <c r="FA558" s="358"/>
      <c r="FB558" s="358"/>
      <c r="FC558" s="358"/>
      <c r="FD558" s="358"/>
      <c r="FE558" s="358"/>
      <c r="FF558" s="358"/>
      <c r="FG558" s="358"/>
      <c r="FH558" s="358"/>
      <c r="FI558" s="358"/>
      <c r="FJ558" s="358"/>
      <c r="FK558" s="358"/>
      <c r="FL558" s="358"/>
      <c r="FM558" s="358"/>
      <c r="FN558" s="358"/>
      <c r="FO558" s="358"/>
      <c r="FP558" s="358"/>
      <c r="FQ558" s="358"/>
      <c r="FR558" s="358"/>
      <c r="FS558" s="358"/>
      <c r="FT558" s="358"/>
      <c r="FU558" s="358"/>
      <c r="FV558" s="358"/>
      <c r="FW558" s="358"/>
      <c r="FX558" s="358"/>
      <c r="FY558" s="358"/>
      <c r="FZ558" s="358"/>
      <c r="GA558" s="358"/>
      <c r="GB558" s="358"/>
      <c r="GC558" s="358"/>
      <c r="GD558" s="358"/>
      <c r="GE558" s="358"/>
      <c r="GF558" s="358"/>
      <c r="GG558" s="358"/>
      <c r="GH558" s="358"/>
      <c r="GI558" s="358"/>
      <c r="GJ558" s="358"/>
      <c r="GK558" s="358"/>
      <c r="GL558" s="358"/>
      <c r="GM558" s="358"/>
      <c r="GN558" s="358"/>
      <c r="GO558" s="358"/>
      <c r="GP558" s="358"/>
      <c r="GQ558" s="358"/>
      <c r="GR558" s="358"/>
      <c r="GS558" s="358"/>
      <c r="GT558" s="358"/>
      <c r="GU558" s="358"/>
      <c r="GV558" s="358"/>
      <c r="GW558" s="358"/>
      <c r="GX558" s="358"/>
      <c r="GY558" s="358"/>
      <c r="GZ558" s="358"/>
      <c r="HA558" s="358"/>
      <c r="HB558" s="358"/>
      <c r="HC558" s="358"/>
      <c r="HD558" s="358"/>
      <c r="HE558" s="358"/>
      <c r="HF558" s="358"/>
      <c r="HG558" s="358"/>
      <c r="HH558" s="358"/>
      <c r="HI558" s="358"/>
      <c r="HJ558" s="358"/>
      <c r="HK558" s="358"/>
      <c r="HL558" s="358"/>
      <c r="HM558" s="358"/>
      <c r="HN558" s="358"/>
      <c r="HO558" s="358"/>
      <c r="HP558" s="358"/>
      <c r="HQ558" s="358"/>
      <c r="HR558" s="358"/>
      <c r="HS558" s="358"/>
      <c r="HT558" s="358"/>
      <c r="HU558" s="358"/>
      <c r="HV558" s="358"/>
      <c r="HW558" s="358"/>
      <c r="HX558" s="358"/>
      <c r="HY558" s="358"/>
      <c r="HZ558" s="358"/>
      <c r="IA558" s="358"/>
      <c r="IB558" s="358"/>
      <c r="IC558" s="358"/>
      <c r="ID558" s="358"/>
      <c r="IE558" s="358"/>
      <c r="IF558" s="358"/>
      <c r="IG558" s="358"/>
      <c r="IH558" s="358"/>
      <c r="II558" s="358"/>
      <c r="IJ558" s="358"/>
      <c r="IK558" s="358"/>
      <c r="IL558" s="358"/>
      <c r="IM558" s="358"/>
      <c r="IN558" s="358"/>
      <c r="IO558" s="358"/>
      <c r="IP558" s="358"/>
      <c r="IQ558" s="358"/>
      <c r="IR558" s="358"/>
      <c r="IS558" s="358"/>
      <c r="IT558" s="358"/>
      <c r="IU558" s="358"/>
      <c r="IV558" s="358"/>
      <c r="IW558" s="358"/>
      <c r="IX558" s="358"/>
      <c r="IY558" s="358"/>
      <c r="IZ558" s="358"/>
      <c r="JA558" s="358"/>
      <c r="JB558" s="358"/>
      <c r="JC558" s="358"/>
      <c r="JD558" s="358"/>
      <c r="JE558" s="358"/>
      <c r="JF558" s="358"/>
      <c r="JG558" s="358"/>
      <c r="JH558" s="358"/>
      <c r="JI558" s="358"/>
      <c r="JJ558" s="358"/>
      <c r="JK558" s="358"/>
      <c r="JL558" s="358"/>
      <c r="JM558" s="358"/>
      <c r="JN558" s="358"/>
      <c r="JO558" s="358"/>
      <c r="JP558" s="358"/>
      <c r="JQ558" s="358"/>
      <c r="JR558" s="358"/>
      <c r="JS558" s="358"/>
      <c r="JT558" s="358"/>
      <c r="JU558" s="358"/>
      <c r="JV558" s="358"/>
      <c r="JW558" s="358"/>
      <c r="JX558" s="358"/>
      <c r="JY558" s="358"/>
      <c r="JZ558" s="358"/>
      <c r="KA558" s="358"/>
      <c r="KB558" s="358"/>
      <c r="KC558" s="358"/>
      <c r="KD558" s="358"/>
      <c r="KE558" s="358"/>
      <c r="KF558" s="358"/>
      <c r="KG558" s="358"/>
      <c r="KH558" s="358"/>
      <c r="KI558" s="358"/>
      <c r="KJ558" s="358"/>
      <c r="KK558" s="358"/>
      <c r="KL558" s="358"/>
      <c r="KM558" s="358"/>
      <c r="KN558" s="358"/>
      <c r="KO558" s="358"/>
      <c r="KP558" s="358"/>
      <c r="KQ558" s="358"/>
      <c r="KR558" s="358"/>
      <c r="KS558" s="358"/>
      <c r="KT558" s="358"/>
      <c r="KU558" s="358"/>
      <c r="KV558" s="358"/>
      <c r="KW558" s="358"/>
      <c r="KX558" s="358"/>
      <c r="KY558" s="358"/>
      <c r="KZ558" s="358"/>
      <c r="LA558" s="358"/>
      <c r="LB558" s="358"/>
      <c r="LC558" s="358"/>
      <c r="LD558" s="358"/>
      <c r="LE558" s="358"/>
      <c r="LF558" s="358"/>
      <c r="LG558" s="358"/>
      <c r="LH558" s="358"/>
      <c r="LI558" s="358"/>
      <c r="LJ558" s="358"/>
      <c r="LK558" s="358"/>
      <c r="LL558" s="358"/>
      <c r="LM558" s="358"/>
      <c r="LN558" s="358"/>
      <c r="LO558" s="358"/>
      <c r="LP558" s="358"/>
      <c r="LQ558" s="358"/>
      <c r="LR558" s="358"/>
      <c r="LS558" s="358"/>
      <c r="LT558" s="358"/>
      <c r="LU558" s="358"/>
      <c r="LV558" s="358"/>
      <c r="LW558" s="358"/>
      <c r="LX558" s="358"/>
      <c r="LY558" s="358"/>
      <c r="LZ558" s="358"/>
      <c r="MA558" s="358"/>
      <c r="MB558" s="358"/>
      <c r="MC558" s="358"/>
      <c r="MD558" s="358"/>
      <c r="ME558" s="358"/>
      <c r="MF558" s="358"/>
      <c r="MG558" s="358"/>
      <c r="MH558" s="358"/>
      <c r="MI558" s="358"/>
      <c r="MJ558" s="358"/>
      <c r="MK558" s="358"/>
      <c r="ML558" s="358"/>
      <c r="MM558" s="358"/>
      <c r="MN558" s="358"/>
      <c r="MO558" s="358"/>
      <c r="MP558" s="358"/>
      <c r="MQ558" s="358"/>
      <c r="MR558" s="358"/>
      <c r="MS558" s="358"/>
      <c r="MT558" s="358"/>
      <c r="MU558" s="358"/>
      <c r="MV558" s="358"/>
      <c r="MW558" s="358"/>
      <c r="MX558" s="358"/>
      <c r="MY558" s="358"/>
      <c r="MZ558" s="358"/>
      <c r="NA558" s="358"/>
      <c r="NB558" s="358"/>
      <c r="NC558" s="358"/>
      <c r="ND558" s="358"/>
      <c r="NE558" s="358"/>
      <c r="NF558" s="358"/>
      <c r="NG558" s="358"/>
      <c r="NH558" s="358"/>
      <c r="NI558" s="358"/>
      <c r="NJ558" s="358"/>
      <c r="NK558" s="358"/>
      <c r="NL558" s="358"/>
      <c r="NM558" s="358"/>
      <c r="NN558" s="358"/>
      <c r="NO558" s="358"/>
      <c r="NP558" s="358"/>
      <c r="NQ558" s="358"/>
      <c r="NR558" s="358"/>
      <c r="NS558" s="358"/>
      <c r="NT558" s="358"/>
      <c r="NU558" s="358"/>
      <c r="NV558" s="358"/>
      <c r="NW558" s="358"/>
      <c r="NX558" s="358"/>
      <c r="NY558" s="358"/>
      <c r="NZ558" s="358"/>
      <c r="OA558" s="358"/>
      <c r="OB558" s="358"/>
      <c r="OC558" s="358"/>
      <c r="OD558" s="358"/>
      <c r="OE558" s="358"/>
      <c r="OF558" s="358"/>
      <c r="OG558" s="358"/>
      <c r="OH558" s="358"/>
      <c r="OI558" s="358"/>
      <c r="OJ558" s="358"/>
      <c r="OK558" s="358"/>
      <c r="OL558" s="358"/>
      <c r="OM558" s="358"/>
      <c r="ON558" s="358"/>
      <c r="OO558" s="358"/>
      <c r="OP558" s="358"/>
      <c r="OQ558" s="358"/>
      <c r="OR558" s="358"/>
      <c r="OS558" s="358"/>
      <c r="OT558" s="358"/>
      <c r="OU558" s="358"/>
      <c r="OV558" s="358"/>
      <c r="OW558" s="358"/>
      <c r="OX558" s="358"/>
      <c r="OY558" s="358"/>
      <c r="OZ558" s="358"/>
      <c r="PA558" s="358"/>
      <c r="PB558" s="358"/>
      <c r="PC558" s="358"/>
      <c r="PD558" s="358"/>
      <c r="PE558" s="358"/>
      <c r="PF558" s="358"/>
      <c r="PG558" s="358"/>
      <c r="PH558" s="358"/>
      <c r="PI558" s="358"/>
      <c r="PJ558" s="358"/>
      <c r="PK558" s="358"/>
      <c r="PL558" s="358"/>
      <c r="PM558" s="358"/>
      <c r="PN558" s="358"/>
      <c r="PO558" s="358"/>
      <c r="PP558" s="358"/>
      <c r="PQ558" s="358"/>
      <c r="PR558" s="358"/>
      <c r="PS558" s="358"/>
      <c r="PT558" s="358"/>
      <c r="PU558" s="358"/>
      <c r="PV558" s="358"/>
      <c r="PW558" s="358"/>
      <c r="PX558" s="358"/>
      <c r="PY558" s="358"/>
      <c r="PZ558" s="358"/>
      <c r="QA558" s="358"/>
      <c r="QB558" s="358"/>
      <c r="QC558" s="358"/>
      <c r="QD558" s="358"/>
      <c r="QE558" s="358"/>
      <c r="QF558" s="358"/>
      <c r="QG558" s="358"/>
      <c r="QH558" s="358"/>
      <c r="QI558" s="358"/>
      <c r="QJ558" s="358"/>
      <c r="QK558" s="358"/>
      <c r="QL558" s="358"/>
      <c r="QM558" s="358"/>
      <c r="QN558" s="358"/>
      <c r="QO558" s="358"/>
      <c r="QP558" s="358"/>
      <c r="QQ558" s="358"/>
      <c r="QR558" s="358"/>
      <c r="QS558" s="358"/>
      <c r="QT558" s="358"/>
      <c r="QU558" s="358"/>
      <c r="QV558" s="358"/>
      <c r="QW558" s="358"/>
      <c r="QX558" s="358"/>
      <c r="QY558" s="358"/>
      <c r="QZ558" s="358"/>
      <c r="RA558" s="358"/>
      <c r="RB558" s="358"/>
      <c r="RC558" s="358"/>
      <c r="RD558" s="358"/>
      <c r="RE558" s="358"/>
      <c r="RF558" s="358"/>
      <c r="RG558" s="358"/>
      <c r="RH558" s="358"/>
      <c r="RI558" s="358"/>
      <c r="RJ558" s="358"/>
      <c r="RK558" s="358"/>
      <c r="RL558" s="358"/>
      <c r="RM558" s="358"/>
      <c r="RN558" s="358"/>
      <c r="RO558" s="358"/>
      <c r="RP558" s="358"/>
      <c r="RQ558" s="358"/>
      <c r="RR558" s="358"/>
      <c r="RS558" s="358"/>
      <c r="RT558" s="358"/>
      <c r="RU558" s="358"/>
      <c r="RV558" s="358"/>
      <c r="RW558" s="358"/>
      <c r="RX558" s="358"/>
      <c r="RY558" s="358"/>
      <c r="RZ558" s="358"/>
      <c r="SA558" s="358"/>
      <c r="SB558" s="358"/>
      <c r="SC558" s="358"/>
      <c r="SD558" s="358"/>
      <c r="SE558" s="358"/>
      <c r="SF558" s="358"/>
      <c r="SG558" s="358"/>
      <c r="SH558" s="358"/>
      <c r="SI558" s="358"/>
      <c r="SJ558" s="358"/>
      <c r="SK558" s="358"/>
      <c r="SL558" s="358"/>
      <c r="SM558" s="358"/>
      <c r="SN558" s="358"/>
      <c r="SO558" s="358"/>
      <c r="SP558" s="358"/>
      <c r="SQ558" s="358"/>
      <c r="SR558" s="358"/>
      <c r="SS558" s="358"/>
      <c r="ST558" s="358"/>
      <c r="SU558" s="358"/>
      <c r="SV558" s="358"/>
      <c r="SW558" s="358"/>
      <c r="SX558" s="358"/>
      <c r="SY558" s="358"/>
      <c r="SZ558" s="358"/>
      <c r="TA558" s="358"/>
      <c r="TB558" s="358"/>
      <c r="TC558" s="358"/>
      <c r="TD558" s="358"/>
      <c r="TE558" s="358"/>
      <c r="TF558" s="358"/>
      <c r="TG558" s="358"/>
      <c r="TH558" s="358"/>
      <c r="TI558" s="358"/>
      <c r="TJ558" s="358"/>
      <c r="TK558" s="358"/>
      <c r="TL558" s="358"/>
      <c r="TM558" s="358"/>
      <c r="TN558" s="358"/>
      <c r="TO558" s="358"/>
      <c r="TP558" s="358"/>
      <c r="TQ558" s="358"/>
      <c r="TR558" s="358"/>
      <c r="TS558" s="358"/>
      <c r="TT558" s="358"/>
      <c r="TU558" s="358"/>
      <c r="TV558" s="358"/>
      <c r="TW558" s="358"/>
      <c r="TX558" s="358"/>
      <c r="TY558" s="358"/>
      <c r="TZ558" s="358"/>
      <c r="UA558" s="358"/>
      <c r="UB558" s="358"/>
      <c r="UC558" s="358"/>
      <c r="UD558" s="358"/>
      <c r="UE558" s="358"/>
      <c r="UF558" s="358"/>
      <c r="UG558" s="358"/>
      <c r="UH558" s="358"/>
      <c r="UI558" s="358"/>
      <c r="UJ558" s="358"/>
      <c r="UK558" s="358"/>
      <c r="UL558" s="358"/>
      <c r="UM558" s="358"/>
      <c r="UN558" s="358"/>
      <c r="UO558" s="358"/>
      <c r="UP558" s="358"/>
      <c r="UQ558" s="358"/>
      <c r="UR558" s="358"/>
      <c r="US558" s="358"/>
      <c r="UT558" s="358"/>
      <c r="UU558" s="358"/>
      <c r="UV558" s="358"/>
      <c r="UW558" s="358"/>
      <c r="UX558" s="358"/>
      <c r="UY558" s="358"/>
      <c r="UZ558" s="358"/>
      <c r="VA558" s="358"/>
      <c r="VB558" s="358"/>
      <c r="VC558" s="358"/>
      <c r="VD558" s="358"/>
      <c r="VE558" s="358"/>
      <c r="VF558" s="358"/>
      <c r="VG558" s="358"/>
      <c r="VH558" s="358"/>
      <c r="VI558" s="358"/>
      <c r="VJ558" s="358"/>
      <c r="VK558" s="358"/>
      <c r="VL558" s="358"/>
      <c r="VM558" s="358"/>
      <c r="VN558" s="358"/>
      <c r="VO558" s="358"/>
      <c r="VP558" s="358"/>
      <c r="VQ558" s="358"/>
      <c r="VR558" s="358"/>
      <c r="VS558" s="358"/>
      <c r="VT558" s="358"/>
      <c r="VU558" s="358"/>
      <c r="VV558" s="358"/>
      <c r="VW558" s="358"/>
      <c r="VX558" s="358"/>
      <c r="VY558" s="358"/>
      <c r="VZ558" s="358"/>
      <c r="WA558" s="358"/>
      <c r="WB558" s="358"/>
      <c r="WC558" s="358"/>
      <c r="WD558" s="358"/>
      <c r="WE558" s="358"/>
      <c r="WF558" s="358"/>
      <c r="WG558" s="358"/>
      <c r="WH558" s="358"/>
    </row>
    <row r="559" spans="1:606" s="357" customFormat="1" ht="54.75" customHeight="1">
      <c r="A559" s="359"/>
      <c r="B559" s="235"/>
      <c r="C559" s="222"/>
      <c r="D559" s="181"/>
      <c r="E559" s="374"/>
      <c r="F559" s="474"/>
      <c r="G559" s="901"/>
      <c r="H559" s="474"/>
      <c r="I559" s="607" t="s">
        <v>0</v>
      </c>
      <c r="J559" s="607" t="s">
        <v>500</v>
      </c>
      <c r="K559" s="608" t="s">
        <v>946</v>
      </c>
      <c r="L559" s="607" t="s">
        <v>5</v>
      </c>
      <c r="M559" s="604">
        <v>235000</v>
      </c>
      <c r="N559" s="604">
        <v>235000</v>
      </c>
      <c r="O559" s="604">
        <v>0</v>
      </c>
      <c r="P559" s="605"/>
      <c r="Q559" s="606"/>
      <c r="R559" s="604"/>
      <c r="S559" s="364">
        <v>3</v>
      </c>
      <c r="BF559" s="358"/>
      <c r="BG559" s="358"/>
      <c r="BH559" s="358"/>
      <c r="BI559" s="358"/>
      <c r="BJ559" s="358"/>
      <c r="BK559" s="358"/>
      <c r="BL559" s="358"/>
      <c r="BM559" s="358"/>
      <c r="BN559" s="358"/>
      <c r="BO559" s="358"/>
      <c r="BP559" s="358"/>
      <c r="BQ559" s="358"/>
      <c r="BR559" s="358"/>
      <c r="BS559" s="358"/>
      <c r="BT559" s="358"/>
      <c r="BU559" s="358"/>
      <c r="BV559" s="358"/>
      <c r="BW559" s="358"/>
      <c r="BX559" s="358"/>
      <c r="BY559" s="358"/>
      <c r="BZ559" s="358"/>
      <c r="CA559" s="358"/>
      <c r="CB559" s="358"/>
      <c r="CC559" s="358"/>
      <c r="CD559" s="358"/>
      <c r="CE559" s="358"/>
      <c r="CF559" s="358"/>
      <c r="CG559" s="358"/>
      <c r="CH559" s="358"/>
      <c r="CI559" s="358"/>
      <c r="CJ559" s="358"/>
      <c r="CK559" s="358"/>
      <c r="CL559" s="358"/>
      <c r="CM559" s="358"/>
      <c r="CN559" s="358"/>
      <c r="CO559" s="358"/>
      <c r="CP559" s="358"/>
      <c r="CQ559" s="358"/>
      <c r="CR559" s="358"/>
      <c r="CS559" s="358"/>
      <c r="CT559" s="358"/>
      <c r="CU559" s="358"/>
      <c r="CV559" s="358"/>
      <c r="CW559" s="358"/>
      <c r="CX559" s="358"/>
      <c r="CY559" s="358"/>
      <c r="CZ559" s="358"/>
      <c r="DA559" s="358"/>
      <c r="DB559" s="358"/>
      <c r="DC559" s="358"/>
      <c r="DD559" s="358"/>
      <c r="DE559" s="358"/>
      <c r="DF559" s="358"/>
      <c r="DG559" s="358"/>
      <c r="DH559" s="358"/>
      <c r="DI559" s="358"/>
      <c r="DJ559" s="358"/>
      <c r="DK559" s="358"/>
      <c r="DL559" s="358"/>
      <c r="DM559" s="358"/>
      <c r="DN559" s="358"/>
      <c r="DO559" s="358"/>
      <c r="DP559" s="358"/>
      <c r="DQ559" s="358"/>
      <c r="DR559" s="358"/>
      <c r="DS559" s="358"/>
      <c r="DT559" s="358"/>
      <c r="DU559" s="358"/>
      <c r="DV559" s="358"/>
      <c r="DW559" s="358"/>
      <c r="DX559" s="358"/>
      <c r="DY559" s="358"/>
      <c r="DZ559" s="358"/>
      <c r="EA559" s="358"/>
      <c r="EB559" s="358"/>
      <c r="EC559" s="358"/>
      <c r="ED559" s="358"/>
      <c r="EE559" s="358"/>
      <c r="EF559" s="358"/>
      <c r="EG559" s="358"/>
      <c r="EH559" s="358"/>
      <c r="EI559" s="358"/>
      <c r="EJ559" s="358"/>
      <c r="EK559" s="358"/>
      <c r="EL559" s="358"/>
      <c r="EM559" s="358"/>
      <c r="EN559" s="358"/>
      <c r="EO559" s="358"/>
      <c r="EP559" s="358"/>
      <c r="EQ559" s="358"/>
      <c r="ER559" s="358"/>
      <c r="ES559" s="358"/>
      <c r="ET559" s="358"/>
      <c r="EU559" s="358"/>
      <c r="EV559" s="358"/>
      <c r="EW559" s="358"/>
      <c r="EX559" s="358"/>
      <c r="EY559" s="358"/>
      <c r="EZ559" s="358"/>
      <c r="FA559" s="358"/>
      <c r="FB559" s="358"/>
      <c r="FC559" s="358"/>
      <c r="FD559" s="358"/>
      <c r="FE559" s="358"/>
      <c r="FF559" s="358"/>
      <c r="FG559" s="358"/>
      <c r="FH559" s="358"/>
      <c r="FI559" s="358"/>
      <c r="FJ559" s="358"/>
      <c r="FK559" s="358"/>
      <c r="FL559" s="358"/>
      <c r="FM559" s="358"/>
      <c r="FN559" s="358"/>
      <c r="FO559" s="358"/>
      <c r="FP559" s="358"/>
      <c r="FQ559" s="358"/>
      <c r="FR559" s="358"/>
      <c r="FS559" s="358"/>
      <c r="FT559" s="358"/>
      <c r="FU559" s="358"/>
      <c r="FV559" s="358"/>
      <c r="FW559" s="358"/>
      <c r="FX559" s="358"/>
      <c r="FY559" s="358"/>
      <c r="FZ559" s="358"/>
      <c r="GA559" s="358"/>
      <c r="GB559" s="358"/>
      <c r="GC559" s="358"/>
      <c r="GD559" s="358"/>
      <c r="GE559" s="358"/>
      <c r="GF559" s="358"/>
      <c r="GG559" s="358"/>
      <c r="GH559" s="358"/>
      <c r="GI559" s="358"/>
      <c r="GJ559" s="358"/>
      <c r="GK559" s="358"/>
      <c r="GL559" s="358"/>
      <c r="GM559" s="358"/>
      <c r="GN559" s="358"/>
      <c r="GO559" s="358"/>
      <c r="GP559" s="358"/>
      <c r="GQ559" s="358"/>
      <c r="GR559" s="358"/>
      <c r="GS559" s="358"/>
      <c r="GT559" s="358"/>
      <c r="GU559" s="358"/>
      <c r="GV559" s="358"/>
      <c r="GW559" s="358"/>
      <c r="GX559" s="358"/>
      <c r="GY559" s="358"/>
      <c r="GZ559" s="358"/>
      <c r="HA559" s="358"/>
      <c r="HB559" s="358"/>
      <c r="HC559" s="358"/>
      <c r="HD559" s="358"/>
      <c r="HE559" s="358"/>
      <c r="HF559" s="358"/>
      <c r="HG559" s="358"/>
      <c r="HH559" s="358"/>
      <c r="HI559" s="358"/>
      <c r="HJ559" s="358"/>
      <c r="HK559" s="358"/>
      <c r="HL559" s="358"/>
      <c r="HM559" s="358"/>
      <c r="HN559" s="358"/>
      <c r="HO559" s="358"/>
      <c r="HP559" s="358"/>
      <c r="HQ559" s="358"/>
      <c r="HR559" s="358"/>
      <c r="HS559" s="358"/>
      <c r="HT559" s="358"/>
      <c r="HU559" s="358"/>
      <c r="HV559" s="358"/>
      <c r="HW559" s="358"/>
      <c r="HX559" s="358"/>
      <c r="HY559" s="358"/>
      <c r="HZ559" s="358"/>
      <c r="IA559" s="358"/>
      <c r="IB559" s="358"/>
      <c r="IC559" s="358"/>
      <c r="ID559" s="358"/>
      <c r="IE559" s="358"/>
      <c r="IF559" s="358"/>
      <c r="IG559" s="358"/>
      <c r="IH559" s="358"/>
      <c r="II559" s="358"/>
      <c r="IJ559" s="358"/>
      <c r="IK559" s="358"/>
      <c r="IL559" s="358"/>
      <c r="IM559" s="358"/>
      <c r="IN559" s="358"/>
      <c r="IO559" s="358"/>
      <c r="IP559" s="358"/>
      <c r="IQ559" s="358"/>
      <c r="IR559" s="358"/>
      <c r="IS559" s="358"/>
      <c r="IT559" s="358"/>
      <c r="IU559" s="358"/>
      <c r="IV559" s="358"/>
      <c r="IW559" s="358"/>
      <c r="IX559" s="358"/>
      <c r="IY559" s="358"/>
      <c r="IZ559" s="358"/>
      <c r="JA559" s="358"/>
      <c r="JB559" s="358"/>
      <c r="JC559" s="358"/>
      <c r="JD559" s="358"/>
      <c r="JE559" s="358"/>
      <c r="JF559" s="358"/>
      <c r="JG559" s="358"/>
      <c r="JH559" s="358"/>
      <c r="JI559" s="358"/>
      <c r="JJ559" s="358"/>
      <c r="JK559" s="358"/>
      <c r="JL559" s="358"/>
      <c r="JM559" s="358"/>
      <c r="JN559" s="358"/>
      <c r="JO559" s="358"/>
      <c r="JP559" s="358"/>
      <c r="JQ559" s="358"/>
      <c r="JR559" s="358"/>
      <c r="JS559" s="358"/>
      <c r="JT559" s="358"/>
      <c r="JU559" s="358"/>
      <c r="JV559" s="358"/>
      <c r="JW559" s="358"/>
      <c r="JX559" s="358"/>
      <c r="JY559" s="358"/>
      <c r="JZ559" s="358"/>
      <c r="KA559" s="358"/>
      <c r="KB559" s="358"/>
      <c r="KC559" s="358"/>
      <c r="KD559" s="358"/>
      <c r="KE559" s="358"/>
      <c r="KF559" s="358"/>
      <c r="KG559" s="358"/>
      <c r="KH559" s="358"/>
      <c r="KI559" s="358"/>
      <c r="KJ559" s="358"/>
      <c r="KK559" s="358"/>
      <c r="KL559" s="358"/>
      <c r="KM559" s="358"/>
      <c r="KN559" s="358"/>
      <c r="KO559" s="358"/>
      <c r="KP559" s="358"/>
      <c r="KQ559" s="358"/>
      <c r="KR559" s="358"/>
      <c r="KS559" s="358"/>
      <c r="KT559" s="358"/>
      <c r="KU559" s="358"/>
      <c r="KV559" s="358"/>
      <c r="KW559" s="358"/>
      <c r="KX559" s="358"/>
      <c r="KY559" s="358"/>
      <c r="KZ559" s="358"/>
      <c r="LA559" s="358"/>
      <c r="LB559" s="358"/>
      <c r="LC559" s="358"/>
      <c r="LD559" s="358"/>
      <c r="LE559" s="358"/>
      <c r="LF559" s="358"/>
      <c r="LG559" s="358"/>
      <c r="LH559" s="358"/>
      <c r="LI559" s="358"/>
      <c r="LJ559" s="358"/>
      <c r="LK559" s="358"/>
      <c r="LL559" s="358"/>
      <c r="LM559" s="358"/>
      <c r="LN559" s="358"/>
      <c r="LO559" s="358"/>
      <c r="LP559" s="358"/>
      <c r="LQ559" s="358"/>
      <c r="LR559" s="358"/>
      <c r="LS559" s="358"/>
      <c r="LT559" s="358"/>
      <c r="LU559" s="358"/>
      <c r="LV559" s="358"/>
      <c r="LW559" s="358"/>
      <c r="LX559" s="358"/>
      <c r="LY559" s="358"/>
      <c r="LZ559" s="358"/>
      <c r="MA559" s="358"/>
      <c r="MB559" s="358"/>
      <c r="MC559" s="358"/>
      <c r="MD559" s="358"/>
      <c r="ME559" s="358"/>
      <c r="MF559" s="358"/>
      <c r="MG559" s="358"/>
      <c r="MH559" s="358"/>
      <c r="MI559" s="358"/>
      <c r="MJ559" s="358"/>
      <c r="MK559" s="358"/>
      <c r="ML559" s="358"/>
      <c r="MM559" s="358"/>
      <c r="MN559" s="358"/>
      <c r="MO559" s="358"/>
      <c r="MP559" s="358"/>
      <c r="MQ559" s="358"/>
      <c r="MR559" s="358"/>
      <c r="MS559" s="358"/>
      <c r="MT559" s="358"/>
      <c r="MU559" s="358"/>
      <c r="MV559" s="358"/>
      <c r="MW559" s="358"/>
      <c r="MX559" s="358"/>
      <c r="MY559" s="358"/>
      <c r="MZ559" s="358"/>
      <c r="NA559" s="358"/>
      <c r="NB559" s="358"/>
      <c r="NC559" s="358"/>
      <c r="ND559" s="358"/>
      <c r="NE559" s="358"/>
      <c r="NF559" s="358"/>
      <c r="NG559" s="358"/>
      <c r="NH559" s="358"/>
      <c r="NI559" s="358"/>
      <c r="NJ559" s="358"/>
      <c r="NK559" s="358"/>
      <c r="NL559" s="358"/>
      <c r="NM559" s="358"/>
      <c r="NN559" s="358"/>
      <c r="NO559" s="358"/>
      <c r="NP559" s="358"/>
      <c r="NQ559" s="358"/>
      <c r="NR559" s="358"/>
      <c r="NS559" s="358"/>
      <c r="NT559" s="358"/>
      <c r="NU559" s="358"/>
      <c r="NV559" s="358"/>
      <c r="NW559" s="358"/>
      <c r="NX559" s="358"/>
      <c r="NY559" s="358"/>
      <c r="NZ559" s="358"/>
      <c r="OA559" s="358"/>
      <c r="OB559" s="358"/>
      <c r="OC559" s="358"/>
      <c r="OD559" s="358"/>
      <c r="OE559" s="358"/>
      <c r="OF559" s="358"/>
      <c r="OG559" s="358"/>
      <c r="OH559" s="358"/>
      <c r="OI559" s="358"/>
      <c r="OJ559" s="358"/>
      <c r="OK559" s="358"/>
      <c r="OL559" s="358"/>
      <c r="OM559" s="358"/>
      <c r="ON559" s="358"/>
      <c r="OO559" s="358"/>
      <c r="OP559" s="358"/>
      <c r="OQ559" s="358"/>
      <c r="OR559" s="358"/>
      <c r="OS559" s="358"/>
      <c r="OT559" s="358"/>
      <c r="OU559" s="358"/>
      <c r="OV559" s="358"/>
      <c r="OW559" s="358"/>
      <c r="OX559" s="358"/>
      <c r="OY559" s="358"/>
      <c r="OZ559" s="358"/>
      <c r="PA559" s="358"/>
      <c r="PB559" s="358"/>
      <c r="PC559" s="358"/>
      <c r="PD559" s="358"/>
      <c r="PE559" s="358"/>
      <c r="PF559" s="358"/>
      <c r="PG559" s="358"/>
      <c r="PH559" s="358"/>
      <c r="PI559" s="358"/>
      <c r="PJ559" s="358"/>
      <c r="PK559" s="358"/>
      <c r="PL559" s="358"/>
      <c r="PM559" s="358"/>
      <c r="PN559" s="358"/>
      <c r="PO559" s="358"/>
      <c r="PP559" s="358"/>
      <c r="PQ559" s="358"/>
      <c r="PR559" s="358"/>
      <c r="PS559" s="358"/>
      <c r="PT559" s="358"/>
      <c r="PU559" s="358"/>
      <c r="PV559" s="358"/>
      <c r="PW559" s="358"/>
      <c r="PX559" s="358"/>
      <c r="PY559" s="358"/>
      <c r="PZ559" s="358"/>
      <c r="QA559" s="358"/>
      <c r="QB559" s="358"/>
      <c r="QC559" s="358"/>
      <c r="QD559" s="358"/>
      <c r="QE559" s="358"/>
      <c r="QF559" s="358"/>
      <c r="QG559" s="358"/>
      <c r="QH559" s="358"/>
      <c r="QI559" s="358"/>
      <c r="QJ559" s="358"/>
      <c r="QK559" s="358"/>
      <c r="QL559" s="358"/>
      <c r="QM559" s="358"/>
      <c r="QN559" s="358"/>
      <c r="QO559" s="358"/>
      <c r="QP559" s="358"/>
      <c r="QQ559" s="358"/>
      <c r="QR559" s="358"/>
      <c r="QS559" s="358"/>
      <c r="QT559" s="358"/>
      <c r="QU559" s="358"/>
      <c r="QV559" s="358"/>
      <c r="QW559" s="358"/>
      <c r="QX559" s="358"/>
      <c r="QY559" s="358"/>
      <c r="QZ559" s="358"/>
      <c r="RA559" s="358"/>
      <c r="RB559" s="358"/>
      <c r="RC559" s="358"/>
      <c r="RD559" s="358"/>
      <c r="RE559" s="358"/>
      <c r="RF559" s="358"/>
      <c r="RG559" s="358"/>
      <c r="RH559" s="358"/>
      <c r="RI559" s="358"/>
      <c r="RJ559" s="358"/>
      <c r="RK559" s="358"/>
      <c r="RL559" s="358"/>
      <c r="RM559" s="358"/>
      <c r="RN559" s="358"/>
      <c r="RO559" s="358"/>
      <c r="RP559" s="358"/>
      <c r="RQ559" s="358"/>
      <c r="RR559" s="358"/>
      <c r="RS559" s="358"/>
      <c r="RT559" s="358"/>
      <c r="RU559" s="358"/>
      <c r="RV559" s="358"/>
      <c r="RW559" s="358"/>
      <c r="RX559" s="358"/>
      <c r="RY559" s="358"/>
      <c r="RZ559" s="358"/>
      <c r="SA559" s="358"/>
      <c r="SB559" s="358"/>
      <c r="SC559" s="358"/>
      <c r="SD559" s="358"/>
      <c r="SE559" s="358"/>
      <c r="SF559" s="358"/>
      <c r="SG559" s="358"/>
      <c r="SH559" s="358"/>
      <c r="SI559" s="358"/>
      <c r="SJ559" s="358"/>
      <c r="SK559" s="358"/>
      <c r="SL559" s="358"/>
      <c r="SM559" s="358"/>
      <c r="SN559" s="358"/>
      <c r="SO559" s="358"/>
      <c r="SP559" s="358"/>
      <c r="SQ559" s="358"/>
      <c r="SR559" s="358"/>
      <c r="SS559" s="358"/>
      <c r="ST559" s="358"/>
      <c r="SU559" s="358"/>
      <c r="SV559" s="358"/>
      <c r="SW559" s="358"/>
      <c r="SX559" s="358"/>
      <c r="SY559" s="358"/>
      <c r="SZ559" s="358"/>
      <c r="TA559" s="358"/>
      <c r="TB559" s="358"/>
      <c r="TC559" s="358"/>
      <c r="TD559" s="358"/>
      <c r="TE559" s="358"/>
      <c r="TF559" s="358"/>
      <c r="TG559" s="358"/>
      <c r="TH559" s="358"/>
      <c r="TI559" s="358"/>
      <c r="TJ559" s="358"/>
      <c r="TK559" s="358"/>
      <c r="TL559" s="358"/>
      <c r="TM559" s="358"/>
      <c r="TN559" s="358"/>
      <c r="TO559" s="358"/>
      <c r="TP559" s="358"/>
      <c r="TQ559" s="358"/>
      <c r="TR559" s="358"/>
      <c r="TS559" s="358"/>
      <c r="TT559" s="358"/>
      <c r="TU559" s="358"/>
      <c r="TV559" s="358"/>
      <c r="TW559" s="358"/>
      <c r="TX559" s="358"/>
      <c r="TY559" s="358"/>
      <c r="TZ559" s="358"/>
      <c r="UA559" s="358"/>
      <c r="UB559" s="358"/>
      <c r="UC559" s="358"/>
      <c r="UD559" s="358"/>
      <c r="UE559" s="358"/>
      <c r="UF559" s="358"/>
      <c r="UG559" s="358"/>
      <c r="UH559" s="358"/>
      <c r="UI559" s="358"/>
      <c r="UJ559" s="358"/>
      <c r="UK559" s="358"/>
      <c r="UL559" s="358"/>
      <c r="UM559" s="358"/>
      <c r="UN559" s="358"/>
      <c r="UO559" s="358"/>
      <c r="UP559" s="358"/>
      <c r="UQ559" s="358"/>
      <c r="UR559" s="358"/>
      <c r="US559" s="358"/>
      <c r="UT559" s="358"/>
      <c r="UU559" s="358"/>
      <c r="UV559" s="358"/>
      <c r="UW559" s="358"/>
      <c r="UX559" s="358"/>
      <c r="UY559" s="358"/>
      <c r="UZ559" s="358"/>
      <c r="VA559" s="358"/>
      <c r="VB559" s="358"/>
      <c r="VC559" s="358"/>
      <c r="VD559" s="358"/>
      <c r="VE559" s="358"/>
      <c r="VF559" s="358"/>
      <c r="VG559" s="358"/>
      <c r="VH559" s="358"/>
      <c r="VI559" s="358"/>
      <c r="VJ559" s="358"/>
      <c r="VK559" s="358"/>
      <c r="VL559" s="358"/>
      <c r="VM559" s="358"/>
      <c r="VN559" s="358"/>
      <c r="VO559" s="358"/>
      <c r="VP559" s="358"/>
      <c r="VQ559" s="358"/>
      <c r="VR559" s="358"/>
      <c r="VS559" s="358"/>
      <c r="VT559" s="358"/>
      <c r="VU559" s="358"/>
      <c r="VV559" s="358"/>
      <c r="VW559" s="358"/>
      <c r="VX559" s="358"/>
      <c r="VY559" s="358"/>
      <c r="VZ559" s="358"/>
      <c r="WA559" s="358"/>
      <c r="WB559" s="358"/>
      <c r="WC559" s="358"/>
      <c r="WD559" s="358"/>
      <c r="WE559" s="358"/>
      <c r="WF559" s="358"/>
      <c r="WG559" s="358"/>
      <c r="WH559" s="358"/>
    </row>
    <row r="560" spans="1:606" s="357" customFormat="1" ht="63.75" customHeight="1">
      <c r="A560" s="359"/>
      <c r="B560" s="233" t="s">
        <v>1153</v>
      </c>
      <c r="C560" s="266" t="s">
        <v>1154</v>
      </c>
      <c r="D560" s="471" t="s">
        <v>1138</v>
      </c>
      <c r="E560" s="224" t="s">
        <v>1155</v>
      </c>
      <c r="F560" s="471" t="s">
        <v>113</v>
      </c>
      <c r="G560" s="894">
        <v>45292</v>
      </c>
      <c r="H560" s="903" t="s">
        <v>114</v>
      </c>
      <c r="I560" s="607" t="s">
        <v>0</v>
      </c>
      <c r="J560" s="607" t="s">
        <v>0</v>
      </c>
      <c r="K560" s="608" t="s">
        <v>1156</v>
      </c>
      <c r="L560" s="607" t="s">
        <v>54</v>
      </c>
      <c r="M560" s="602">
        <f>M561</f>
        <v>0</v>
      </c>
      <c r="N560" s="602">
        <f>N561</f>
        <v>0</v>
      </c>
      <c r="O560" s="602">
        <f t="shared" ref="O560:R560" si="83">O561</f>
        <v>60000</v>
      </c>
      <c r="P560" s="602">
        <f>P561</f>
        <v>60000</v>
      </c>
      <c r="Q560" s="602">
        <f>Q561</f>
        <v>60000</v>
      </c>
      <c r="R560" s="602">
        <f t="shared" si="83"/>
        <v>60000</v>
      </c>
      <c r="S560" s="444"/>
      <c r="BF560" s="358"/>
      <c r="BG560" s="358"/>
      <c r="BH560" s="358"/>
      <c r="BI560" s="358"/>
      <c r="BJ560" s="358"/>
      <c r="BK560" s="358"/>
      <c r="BL560" s="358"/>
      <c r="BM560" s="358"/>
      <c r="BN560" s="358"/>
      <c r="BO560" s="358"/>
      <c r="BP560" s="358"/>
      <c r="BQ560" s="358"/>
      <c r="BR560" s="358"/>
      <c r="BS560" s="358"/>
      <c r="BT560" s="358"/>
      <c r="BU560" s="358"/>
      <c r="BV560" s="358"/>
      <c r="BW560" s="358"/>
      <c r="BX560" s="358"/>
      <c r="BY560" s="358"/>
      <c r="BZ560" s="358"/>
      <c r="CA560" s="358"/>
      <c r="CB560" s="358"/>
      <c r="CC560" s="358"/>
      <c r="CD560" s="358"/>
      <c r="CE560" s="358"/>
      <c r="CF560" s="358"/>
      <c r="CG560" s="358"/>
      <c r="CH560" s="358"/>
      <c r="CI560" s="358"/>
      <c r="CJ560" s="358"/>
      <c r="CK560" s="358"/>
      <c r="CL560" s="358"/>
      <c r="CM560" s="358"/>
      <c r="CN560" s="358"/>
      <c r="CO560" s="358"/>
      <c r="CP560" s="358"/>
      <c r="CQ560" s="358"/>
      <c r="CR560" s="358"/>
      <c r="CS560" s="358"/>
      <c r="CT560" s="358"/>
      <c r="CU560" s="358"/>
      <c r="CV560" s="358"/>
      <c r="CW560" s="358"/>
      <c r="CX560" s="358"/>
      <c r="CY560" s="358"/>
      <c r="CZ560" s="358"/>
      <c r="DA560" s="358"/>
      <c r="DB560" s="358"/>
      <c r="DC560" s="358"/>
      <c r="DD560" s="358"/>
      <c r="DE560" s="358"/>
      <c r="DF560" s="358"/>
      <c r="DG560" s="358"/>
      <c r="DH560" s="358"/>
      <c r="DI560" s="358"/>
      <c r="DJ560" s="358"/>
      <c r="DK560" s="358"/>
      <c r="DL560" s="358"/>
      <c r="DM560" s="358"/>
      <c r="DN560" s="358"/>
      <c r="DO560" s="358"/>
      <c r="DP560" s="358"/>
      <c r="DQ560" s="358"/>
      <c r="DR560" s="358"/>
      <c r="DS560" s="358"/>
      <c r="DT560" s="358"/>
      <c r="DU560" s="358"/>
      <c r="DV560" s="358"/>
      <c r="DW560" s="358"/>
      <c r="DX560" s="358"/>
      <c r="DY560" s="358"/>
      <c r="DZ560" s="358"/>
      <c r="EA560" s="358"/>
      <c r="EB560" s="358"/>
      <c r="EC560" s="358"/>
      <c r="ED560" s="358"/>
      <c r="EE560" s="358"/>
      <c r="EF560" s="358"/>
      <c r="EG560" s="358"/>
      <c r="EH560" s="358"/>
      <c r="EI560" s="358"/>
      <c r="EJ560" s="358"/>
      <c r="EK560" s="358"/>
      <c r="EL560" s="358"/>
      <c r="EM560" s="358"/>
      <c r="EN560" s="358"/>
      <c r="EO560" s="358"/>
      <c r="EP560" s="358"/>
      <c r="EQ560" s="358"/>
      <c r="ER560" s="358"/>
      <c r="ES560" s="358"/>
      <c r="ET560" s="358"/>
      <c r="EU560" s="358"/>
      <c r="EV560" s="358"/>
      <c r="EW560" s="358"/>
      <c r="EX560" s="358"/>
      <c r="EY560" s="358"/>
      <c r="EZ560" s="358"/>
      <c r="FA560" s="358"/>
      <c r="FB560" s="358"/>
      <c r="FC560" s="358"/>
      <c r="FD560" s="358"/>
      <c r="FE560" s="358"/>
      <c r="FF560" s="358"/>
      <c r="FG560" s="358"/>
      <c r="FH560" s="358"/>
      <c r="FI560" s="358"/>
      <c r="FJ560" s="358"/>
      <c r="FK560" s="358"/>
      <c r="FL560" s="358"/>
      <c r="FM560" s="358"/>
      <c r="FN560" s="358"/>
      <c r="FO560" s="358"/>
      <c r="FP560" s="358"/>
      <c r="FQ560" s="358"/>
      <c r="FR560" s="358"/>
      <c r="FS560" s="358"/>
      <c r="FT560" s="358"/>
      <c r="FU560" s="358"/>
      <c r="FV560" s="358"/>
      <c r="FW560" s="358"/>
      <c r="FX560" s="358"/>
      <c r="FY560" s="358"/>
      <c r="FZ560" s="358"/>
      <c r="GA560" s="358"/>
      <c r="GB560" s="358"/>
      <c r="GC560" s="358"/>
      <c r="GD560" s="358"/>
      <c r="GE560" s="358"/>
      <c r="GF560" s="358"/>
      <c r="GG560" s="358"/>
      <c r="GH560" s="358"/>
      <c r="GI560" s="358"/>
      <c r="GJ560" s="358"/>
      <c r="GK560" s="358"/>
      <c r="GL560" s="358"/>
      <c r="GM560" s="358"/>
      <c r="GN560" s="358"/>
      <c r="GO560" s="358"/>
      <c r="GP560" s="358"/>
      <c r="GQ560" s="358"/>
      <c r="GR560" s="358"/>
      <c r="GS560" s="358"/>
      <c r="GT560" s="358"/>
      <c r="GU560" s="358"/>
      <c r="GV560" s="358"/>
      <c r="GW560" s="358"/>
      <c r="GX560" s="358"/>
      <c r="GY560" s="358"/>
      <c r="GZ560" s="358"/>
      <c r="HA560" s="358"/>
      <c r="HB560" s="358"/>
      <c r="HC560" s="358"/>
      <c r="HD560" s="358"/>
      <c r="HE560" s="358"/>
      <c r="HF560" s="358"/>
      <c r="HG560" s="358"/>
      <c r="HH560" s="358"/>
      <c r="HI560" s="358"/>
      <c r="HJ560" s="358"/>
      <c r="HK560" s="358"/>
      <c r="HL560" s="358"/>
      <c r="HM560" s="358"/>
      <c r="HN560" s="358"/>
      <c r="HO560" s="358"/>
      <c r="HP560" s="358"/>
      <c r="HQ560" s="358"/>
      <c r="HR560" s="358"/>
      <c r="HS560" s="358"/>
      <c r="HT560" s="358"/>
      <c r="HU560" s="358"/>
      <c r="HV560" s="358"/>
      <c r="HW560" s="358"/>
      <c r="HX560" s="358"/>
      <c r="HY560" s="358"/>
      <c r="HZ560" s="358"/>
      <c r="IA560" s="358"/>
      <c r="IB560" s="358"/>
      <c r="IC560" s="358"/>
      <c r="ID560" s="358"/>
      <c r="IE560" s="358"/>
      <c r="IF560" s="358"/>
      <c r="IG560" s="358"/>
      <c r="IH560" s="358"/>
      <c r="II560" s="358"/>
      <c r="IJ560" s="358"/>
      <c r="IK560" s="358"/>
      <c r="IL560" s="358"/>
      <c r="IM560" s="358"/>
      <c r="IN560" s="358"/>
      <c r="IO560" s="358"/>
      <c r="IP560" s="358"/>
      <c r="IQ560" s="358"/>
      <c r="IR560" s="358"/>
      <c r="IS560" s="358"/>
      <c r="IT560" s="358"/>
      <c r="IU560" s="358"/>
      <c r="IV560" s="358"/>
      <c r="IW560" s="358"/>
      <c r="IX560" s="358"/>
      <c r="IY560" s="358"/>
      <c r="IZ560" s="358"/>
      <c r="JA560" s="358"/>
      <c r="JB560" s="358"/>
      <c r="JC560" s="358"/>
      <c r="JD560" s="358"/>
      <c r="JE560" s="358"/>
      <c r="JF560" s="358"/>
      <c r="JG560" s="358"/>
      <c r="JH560" s="358"/>
      <c r="JI560" s="358"/>
      <c r="JJ560" s="358"/>
      <c r="JK560" s="358"/>
      <c r="JL560" s="358"/>
      <c r="JM560" s="358"/>
      <c r="JN560" s="358"/>
      <c r="JO560" s="358"/>
      <c r="JP560" s="358"/>
      <c r="JQ560" s="358"/>
      <c r="JR560" s="358"/>
      <c r="JS560" s="358"/>
      <c r="JT560" s="358"/>
      <c r="JU560" s="358"/>
      <c r="JV560" s="358"/>
      <c r="JW560" s="358"/>
      <c r="JX560" s="358"/>
      <c r="JY560" s="358"/>
      <c r="JZ560" s="358"/>
      <c r="KA560" s="358"/>
      <c r="KB560" s="358"/>
      <c r="KC560" s="358"/>
      <c r="KD560" s="358"/>
      <c r="KE560" s="358"/>
      <c r="KF560" s="358"/>
      <c r="KG560" s="358"/>
      <c r="KH560" s="358"/>
      <c r="KI560" s="358"/>
      <c r="KJ560" s="358"/>
      <c r="KK560" s="358"/>
      <c r="KL560" s="358"/>
      <c r="KM560" s="358"/>
      <c r="KN560" s="358"/>
      <c r="KO560" s="358"/>
      <c r="KP560" s="358"/>
      <c r="KQ560" s="358"/>
      <c r="KR560" s="358"/>
      <c r="KS560" s="358"/>
      <c r="KT560" s="358"/>
      <c r="KU560" s="358"/>
      <c r="KV560" s="358"/>
      <c r="KW560" s="358"/>
      <c r="KX560" s="358"/>
      <c r="KY560" s="358"/>
      <c r="KZ560" s="358"/>
      <c r="LA560" s="358"/>
      <c r="LB560" s="358"/>
      <c r="LC560" s="358"/>
      <c r="LD560" s="358"/>
      <c r="LE560" s="358"/>
      <c r="LF560" s="358"/>
      <c r="LG560" s="358"/>
      <c r="LH560" s="358"/>
      <c r="LI560" s="358"/>
      <c r="LJ560" s="358"/>
      <c r="LK560" s="358"/>
      <c r="LL560" s="358"/>
      <c r="LM560" s="358"/>
      <c r="LN560" s="358"/>
      <c r="LO560" s="358"/>
      <c r="LP560" s="358"/>
      <c r="LQ560" s="358"/>
      <c r="LR560" s="358"/>
      <c r="LS560" s="358"/>
      <c r="LT560" s="358"/>
      <c r="LU560" s="358"/>
      <c r="LV560" s="358"/>
      <c r="LW560" s="358"/>
      <c r="LX560" s="358"/>
      <c r="LY560" s="358"/>
      <c r="LZ560" s="358"/>
      <c r="MA560" s="358"/>
      <c r="MB560" s="358"/>
      <c r="MC560" s="358"/>
      <c r="MD560" s="358"/>
      <c r="ME560" s="358"/>
      <c r="MF560" s="358"/>
      <c r="MG560" s="358"/>
      <c r="MH560" s="358"/>
      <c r="MI560" s="358"/>
      <c r="MJ560" s="358"/>
      <c r="MK560" s="358"/>
      <c r="ML560" s="358"/>
      <c r="MM560" s="358"/>
      <c r="MN560" s="358"/>
      <c r="MO560" s="358"/>
      <c r="MP560" s="358"/>
      <c r="MQ560" s="358"/>
      <c r="MR560" s="358"/>
      <c r="MS560" s="358"/>
      <c r="MT560" s="358"/>
      <c r="MU560" s="358"/>
      <c r="MV560" s="358"/>
      <c r="MW560" s="358"/>
      <c r="MX560" s="358"/>
      <c r="MY560" s="358"/>
      <c r="MZ560" s="358"/>
      <c r="NA560" s="358"/>
      <c r="NB560" s="358"/>
      <c r="NC560" s="358"/>
      <c r="ND560" s="358"/>
      <c r="NE560" s="358"/>
      <c r="NF560" s="358"/>
      <c r="NG560" s="358"/>
      <c r="NH560" s="358"/>
      <c r="NI560" s="358"/>
      <c r="NJ560" s="358"/>
      <c r="NK560" s="358"/>
      <c r="NL560" s="358"/>
      <c r="NM560" s="358"/>
      <c r="NN560" s="358"/>
      <c r="NO560" s="358"/>
      <c r="NP560" s="358"/>
      <c r="NQ560" s="358"/>
      <c r="NR560" s="358"/>
      <c r="NS560" s="358"/>
      <c r="NT560" s="358"/>
      <c r="NU560" s="358"/>
      <c r="NV560" s="358"/>
      <c r="NW560" s="358"/>
      <c r="NX560" s="358"/>
      <c r="NY560" s="358"/>
      <c r="NZ560" s="358"/>
      <c r="OA560" s="358"/>
      <c r="OB560" s="358"/>
      <c r="OC560" s="358"/>
      <c r="OD560" s="358"/>
      <c r="OE560" s="358"/>
      <c r="OF560" s="358"/>
      <c r="OG560" s="358"/>
      <c r="OH560" s="358"/>
      <c r="OI560" s="358"/>
      <c r="OJ560" s="358"/>
      <c r="OK560" s="358"/>
      <c r="OL560" s="358"/>
      <c r="OM560" s="358"/>
      <c r="ON560" s="358"/>
      <c r="OO560" s="358"/>
      <c r="OP560" s="358"/>
      <c r="OQ560" s="358"/>
      <c r="OR560" s="358"/>
      <c r="OS560" s="358"/>
      <c r="OT560" s="358"/>
      <c r="OU560" s="358"/>
      <c r="OV560" s="358"/>
      <c r="OW560" s="358"/>
      <c r="OX560" s="358"/>
      <c r="OY560" s="358"/>
      <c r="OZ560" s="358"/>
      <c r="PA560" s="358"/>
      <c r="PB560" s="358"/>
      <c r="PC560" s="358"/>
      <c r="PD560" s="358"/>
      <c r="PE560" s="358"/>
      <c r="PF560" s="358"/>
      <c r="PG560" s="358"/>
      <c r="PH560" s="358"/>
      <c r="PI560" s="358"/>
      <c r="PJ560" s="358"/>
      <c r="PK560" s="358"/>
      <c r="PL560" s="358"/>
      <c r="PM560" s="358"/>
      <c r="PN560" s="358"/>
      <c r="PO560" s="358"/>
      <c r="PP560" s="358"/>
      <c r="PQ560" s="358"/>
      <c r="PR560" s="358"/>
      <c r="PS560" s="358"/>
      <c r="PT560" s="358"/>
      <c r="PU560" s="358"/>
      <c r="PV560" s="358"/>
      <c r="PW560" s="358"/>
      <c r="PX560" s="358"/>
      <c r="PY560" s="358"/>
      <c r="PZ560" s="358"/>
      <c r="QA560" s="358"/>
      <c r="QB560" s="358"/>
      <c r="QC560" s="358"/>
      <c r="QD560" s="358"/>
      <c r="QE560" s="358"/>
      <c r="QF560" s="358"/>
      <c r="QG560" s="358"/>
      <c r="QH560" s="358"/>
      <c r="QI560" s="358"/>
      <c r="QJ560" s="358"/>
      <c r="QK560" s="358"/>
      <c r="QL560" s="358"/>
      <c r="QM560" s="358"/>
      <c r="QN560" s="358"/>
      <c r="QO560" s="358"/>
      <c r="QP560" s="358"/>
      <c r="QQ560" s="358"/>
      <c r="QR560" s="358"/>
      <c r="QS560" s="358"/>
      <c r="QT560" s="358"/>
      <c r="QU560" s="358"/>
      <c r="QV560" s="358"/>
      <c r="QW560" s="358"/>
      <c r="QX560" s="358"/>
      <c r="QY560" s="358"/>
      <c r="QZ560" s="358"/>
      <c r="RA560" s="358"/>
      <c r="RB560" s="358"/>
      <c r="RC560" s="358"/>
      <c r="RD560" s="358"/>
      <c r="RE560" s="358"/>
      <c r="RF560" s="358"/>
      <c r="RG560" s="358"/>
      <c r="RH560" s="358"/>
      <c r="RI560" s="358"/>
      <c r="RJ560" s="358"/>
      <c r="RK560" s="358"/>
      <c r="RL560" s="358"/>
      <c r="RM560" s="358"/>
      <c r="RN560" s="358"/>
      <c r="RO560" s="358"/>
      <c r="RP560" s="358"/>
      <c r="RQ560" s="358"/>
      <c r="RR560" s="358"/>
      <c r="RS560" s="358"/>
      <c r="RT560" s="358"/>
      <c r="RU560" s="358"/>
      <c r="RV560" s="358"/>
      <c r="RW560" s="358"/>
      <c r="RX560" s="358"/>
      <c r="RY560" s="358"/>
      <c r="RZ560" s="358"/>
      <c r="SA560" s="358"/>
      <c r="SB560" s="358"/>
      <c r="SC560" s="358"/>
      <c r="SD560" s="358"/>
      <c r="SE560" s="358"/>
      <c r="SF560" s="358"/>
      <c r="SG560" s="358"/>
      <c r="SH560" s="358"/>
      <c r="SI560" s="358"/>
      <c r="SJ560" s="358"/>
      <c r="SK560" s="358"/>
      <c r="SL560" s="358"/>
      <c r="SM560" s="358"/>
      <c r="SN560" s="358"/>
      <c r="SO560" s="358"/>
      <c r="SP560" s="358"/>
      <c r="SQ560" s="358"/>
      <c r="SR560" s="358"/>
      <c r="SS560" s="358"/>
      <c r="ST560" s="358"/>
      <c r="SU560" s="358"/>
      <c r="SV560" s="358"/>
      <c r="SW560" s="358"/>
      <c r="SX560" s="358"/>
      <c r="SY560" s="358"/>
      <c r="SZ560" s="358"/>
      <c r="TA560" s="358"/>
      <c r="TB560" s="358"/>
      <c r="TC560" s="358"/>
      <c r="TD560" s="358"/>
      <c r="TE560" s="358"/>
      <c r="TF560" s="358"/>
      <c r="TG560" s="358"/>
      <c r="TH560" s="358"/>
      <c r="TI560" s="358"/>
      <c r="TJ560" s="358"/>
      <c r="TK560" s="358"/>
      <c r="TL560" s="358"/>
      <c r="TM560" s="358"/>
      <c r="TN560" s="358"/>
      <c r="TO560" s="358"/>
      <c r="TP560" s="358"/>
      <c r="TQ560" s="358"/>
      <c r="TR560" s="358"/>
      <c r="TS560" s="358"/>
      <c r="TT560" s="358"/>
      <c r="TU560" s="358"/>
      <c r="TV560" s="358"/>
      <c r="TW560" s="358"/>
      <c r="TX560" s="358"/>
      <c r="TY560" s="358"/>
      <c r="TZ560" s="358"/>
      <c r="UA560" s="358"/>
      <c r="UB560" s="358"/>
      <c r="UC560" s="358"/>
      <c r="UD560" s="358"/>
      <c r="UE560" s="358"/>
      <c r="UF560" s="358"/>
      <c r="UG560" s="358"/>
      <c r="UH560" s="358"/>
      <c r="UI560" s="358"/>
      <c r="UJ560" s="358"/>
      <c r="UK560" s="358"/>
      <c r="UL560" s="358"/>
      <c r="UM560" s="358"/>
      <c r="UN560" s="358"/>
      <c r="UO560" s="358"/>
      <c r="UP560" s="358"/>
      <c r="UQ560" s="358"/>
      <c r="UR560" s="358"/>
      <c r="US560" s="358"/>
      <c r="UT560" s="358"/>
      <c r="UU560" s="358"/>
      <c r="UV560" s="358"/>
      <c r="UW560" s="358"/>
      <c r="UX560" s="358"/>
      <c r="UY560" s="358"/>
      <c r="UZ560" s="358"/>
      <c r="VA560" s="358"/>
      <c r="VB560" s="358"/>
      <c r="VC560" s="358"/>
      <c r="VD560" s="358"/>
      <c r="VE560" s="358"/>
      <c r="VF560" s="358"/>
      <c r="VG560" s="358"/>
      <c r="VH560" s="358"/>
      <c r="VI560" s="358"/>
      <c r="VJ560" s="358"/>
      <c r="VK560" s="358"/>
      <c r="VL560" s="358"/>
      <c r="VM560" s="358"/>
      <c r="VN560" s="358"/>
      <c r="VO560" s="358"/>
      <c r="VP560" s="358"/>
      <c r="VQ560" s="358"/>
      <c r="VR560" s="358"/>
      <c r="VS560" s="358"/>
      <c r="VT560" s="358"/>
      <c r="VU560" s="358"/>
      <c r="VV560" s="358"/>
      <c r="VW560" s="358"/>
      <c r="VX560" s="358"/>
      <c r="VY560" s="358"/>
      <c r="VZ560" s="358"/>
      <c r="WA560" s="358"/>
      <c r="WB560" s="358"/>
      <c r="WC560" s="358"/>
      <c r="WD560" s="358"/>
      <c r="WE560" s="358"/>
      <c r="WF560" s="358"/>
      <c r="WG560" s="358"/>
      <c r="WH560" s="358"/>
    </row>
    <row r="561" spans="1:606" s="357" customFormat="1" ht="65.25" customHeight="1">
      <c r="A561" s="359"/>
      <c r="B561" s="235"/>
      <c r="C561" s="222"/>
      <c r="D561" s="181"/>
      <c r="E561" s="225"/>
      <c r="F561" s="181"/>
      <c r="G561" s="901"/>
      <c r="H561" s="905"/>
      <c r="I561" s="173" t="s">
        <v>0</v>
      </c>
      <c r="J561" s="173" t="s">
        <v>0</v>
      </c>
      <c r="K561" s="608" t="s">
        <v>1156</v>
      </c>
      <c r="L561" s="173" t="s">
        <v>8</v>
      </c>
      <c r="M561" s="604"/>
      <c r="N561" s="604"/>
      <c r="O561" s="604">
        <v>60000</v>
      </c>
      <c r="P561" s="605">
        <v>60000</v>
      </c>
      <c r="Q561" s="606">
        <v>60000</v>
      </c>
      <c r="R561" s="604">
        <v>60000</v>
      </c>
      <c r="S561" s="364">
        <v>3</v>
      </c>
      <c r="BF561" s="358"/>
      <c r="BG561" s="358"/>
      <c r="BH561" s="358"/>
      <c r="BI561" s="358"/>
      <c r="BJ561" s="358"/>
      <c r="BK561" s="358"/>
      <c r="BL561" s="358"/>
      <c r="BM561" s="358"/>
      <c r="BN561" s="358"/>
      <c r="BO561" s="358"/>
      <c r="BP561" s="358"/>
      <c r="BQ561" s="358"/>
      <c r="BR561" s="358"/>
      <c r="BS561" s="358"/>
      <c r="BT561" s="358"/>
      <c r="BU561" s="358"/>
      <c r="BV561" s="358"/>
      <c r="BW561" s="358"/>
      <c r="BX561" s="358"/>
      <c r="BY561" s="358"/>
      <c r="BZ561" s="358"/>
      <c r="CA561" s="358"/>
      <c r="CB561" s="358"/>
      <c r="CC561" s="358"/>
      <c r="CD561" s="358"/>
      <c r="CE561" s="358"/>
      <c r="CF561" s="358"/>
      <c r="CG561" s="358"/>
      <c r="CH561" s="358"/>
      <c r="CI561" s="358"/>
      <c r="CJ561" s="358"/>
      <c r="CK561" s="358"/>
      <c r="CL561" s="358"/>
      <c r="CM561" s="358"/>
      <c r="CN561" s="358"/>
      <c r="CO561" s="358"/>
      <c r="CP561" s="358"/>
      <c r="CQ561" s="358"/>
      <c r="CR561" s="358"/>
      <c r="CS561" s="358"/>
      <c r="CT561" s="358"/>
      <c r="CU561" s="358"/>
      <c r="CV561" s="358"/>
      <c r="CW561" s="358"/>
      <c r="CX561" s="358"/>
      <c r="CY561" s="358"/>
      <c r="CZ561" s="358"/>
      <c r="DA561" s="358"/>
      <c r="DB561" s="358"/>
      <c r="DC561" s="358"/>
      <c r="DD561" s="358"/>
      <c r="DE561" s="358"/>
      <c r="DF561" s="358"/>
      <c r="DG561" s="358"/>
      <c r="DH561" s="358"/>
      <c r="DI561" s="358"/>
      <c r="DJ561" s="358"/>
      <c r="DK561" s="358"/>
      <c r="DL561" s="358"/>
      <c r="DM561" s="358"/>
      <c r="DN561" s="358"/>
      <c r="DO561" s="358"/>
      <c r="DP561" s="358"/>
      <c r="DQ561" s="358"/>
      <c r="DR561" s="358"/>
      <c r="DS561" s="358"/>
      <c r="DT561" s="358"/>
      <c r="DU561" s="358"/>
      <c r="DV561" s="358"/>
      <c r="DW561" s="358"/>
      <c r="DX561" s="358"/>
      <c r="DY561" s="358"/>
      <c r="DZ561" s="358"/>
      <c r="EA561" s="358"/>
      <c r="EB561" s="358"/>
      <c r="EC561" s="358"/>
      <c r="ED561" s="358"/>
      <c r="EE561" s="358"/>
      <c r="EF561" s="358"/>
      <c r="EG561" s="358"/>
      <c r="EH561" s="358"/>
      <c r="EI561" s="358"/>
      <c r="EJ561" s="358"/>
      <c r="EK561" s="358"/>
      <c r="EL561" s="358"/>
      <c r="EM561" s="358"/>
      <c r="EN561" s="358"/>
      <c r="EO561" s="358"/>
      <c r="EP561" s="358"/>
      <c r="EQ561" s="358"/>
      <c r="ER561" s="358"/>
      <c r="ES561" s="358"/>
      <c r="ET561" s="358"/>
      <c r="EU561" s="358"/>
      <c r="EV561" s="358"/>
      <c r="EW561" s="358"/>
      <c r="EX561" s="358"/>
      <c r="EY561" s="358"/>
      <c r="EZ561" s="358"/>
      <c r="FA561" s="358"/>
      <c r="FB561" s="358"/>
      <c r="FC561" s="358"/>
      <c r="FD561" s="358"/>
      <c r="FE561" s="358"/>
      <c r="FF561" s="358"/>
      <c r="FG561" s="358"/>
      <c r="FH561" s="358"/>
      <c r="FI561" s="358"/>
      <c r="FJ561" s="358"/>
      <c r="FK561" s="358"/>
      <c r="FL561" s="358"/>
      <c r="FM561" s="358"/>
      <c r="FN561" s="358"/>
      <c r="FO561" s="358"/>
      <c r="FP561" s="358"/>
      <c r="FQ561" s="358"/>
      <c r="FR561" s="358"/>
      <c r="FS561" s="358"/>
      <c r="FT561" s="358"/>
      <c r="FU561" s="358"/>
      <c r="FV561" s="358"/>
      <c r="FW561" s="358"/>
      <c r="FX561" s="358"/>
      <c r="FY561" s="358"/>
      <c r="FZ561" s="358"/>
      <c r="GA561" s="358"/>
      <c r="GB561" s="358"/>
      <c r="GC561" s="358"/>
      <c r="GD561" s="358"/>
      <c r="GE561" s="358"/>
      <c r="GF561" s="358"/>
      <c r="GG561" s="358"/>
      <c r="GH561" s="358"/>
      <c r="GI561" s="358"/>
      <c r="GJ561" s="358"/>
      <c r="GK561" s="358"/>
      <c r="GL561" s="358"/>
      <c r="GM561" s="358"/>
      <c r="GN561" s="358"/>
      <c r="GO561" s="358"/>
      <c r="GP561" s="358"/>
      <c r="GQ561" s="358"/>
      <c r="GR561" s="358"/>
      <c r="GS561" s="358"/>
      <c r="GT561" s="358"/>
      <c r="GU561" s="358"/>
      <c r="GV561" s="358"/>
      <c r="GW561" s="358"/>
      <c r="GX561" s="358"/>
      <c r="GY561" s="358"/>
      <c r="GZ561" s="358"/>
      <c r="HA561" s="358"/>
      <c r="HB561" s="358"/>
      <c r="HC561" s="358"/>
      <c r="HD561" s="358"/>
      <c r="HE561" s="358"/>
      <c r="HF561" s="358"/>
      <c r="HG561" s="358"/>
      <c r="HH561" s="358"/>
      <c r="HI561" s="358"/>
      <c r="HJ561" s="358"/>
      <c r="HK561" s="358"/>
      <c r="HL561" s="358"/>
      <c r="HM561" s="358"/>
      <c r="HN561" s="358"/>
      <c r="HO561" s="358"/>
      <c r="HP561" s="358"/>
      <c r="HQ561" s="358"/>
      <c r="HR561" s="358"/>
      <c r="HS561" s="358"/>
      <c r="HT561" s="358"/>
      <c r="HU561" s="358"/>
      <c r="HV561" s="358"/>
      <c r="HW561" s="358"/>
      <c r="HX561" s="358"/>
      <c r="HY561" s="358"/>
      <c r="HZ561" s="358"/>
      <c r="IA561" s="358"/>
      <c r="IB561" s="358"/>
      <c r="IC561" s="358"/>
      <c r="ID561" s="358"/>
      <c r="IE561" s="358"/>
      <c r="IF561" s="358"/>
      <c r="IG561" s="358"/>
      <c r="IH561" s="358"/>
      <c r="II561" s="358"/>
      <c r="IJ561" s="358"/>
      <c r="IK561" s="358"/>
      <c r="IL561" s="358"/>
      <c r="IM561" s="358"/>
      <c r="IN561" s="358"/>
      <c r="IO561" s="358"/>
      <c r="IP561" s="358"/>
      <c r="IQ561" s="358"/>
      <c r="IR561" s="358"/>
      <c r="IS561" s="358"/>
      <c r="IT561" s="358"/>
      <c r="IU561" s="358"/>
      <c r="IV561" s="358"/>
      <c r="IW561" s="358"/>
      <c r="IX561" s="358"/>
      <c r="IY561" s="358"/>
      <c r="IZ561" s="358"/>
      <c r="JA561" s="358"/>
      <c r="JB561" s="358"/>
      <c r="JC561" s="358"/>
      <c r="JD561" s="358"/>
      <c r="JE561" s="358"/>
      <c r="JF561" s="358"/>
      <c r="JG561" s="358"/>
      <c r="JH561" s="358"/>
      <c r="JI561" s="358"/>
      <c r="JJ561" s="358"/>
      <c r="JK561" s="358"/>
      <c r="JL561" s="358"/>
      <c r="JM561" s="358"/>
      <c r="JN561" s="358"/>
      <c r="JO561" s="358"/>
      <c r="JP561" s="358"/>
      <c r="JQ561" s="358"/>
      <c r="JR561" s="358"/>
      <c r="JS561" s="358"/>
      <c r="JT561" s="358"/>
      <c r="JU561" s="358"/>
      <c r="JV561" s="358"/>
      <c r="JW561" s="358"/>
      <c r="JX561" s="358"/>
      <c r="JY561" s="358"/>
      <c r="JZ561" s="358"/>
      <c r="KA561" s="358"/>
      <c r="KB561" s="358"/>
      <c r="KC561" s="358"/>
      <c r="KD561" s="358"/>
      <c r="KE561" s="358"/>
      <c r="KF561" s="358"/>
      <c r="KG561" s="358"/>
      <c r="KH561" s="358"/>
      <c r="KI561" s="358"/>
      <c r="KJ561" s="358"/>
      <c r="KK561" s="358"/>
      <c r="KL561" s="358"/>
      <c r="KM561" s="358"/>
      <c r="KN561" s="358"/>
      <c r="KO561" s="358"/>
      <c r="KP561" s="358"/>
      <c r="KQ561" s="358"/>
      <c r="KR561" s="358"/>
      <c r="KS561" s="358"/>
      <c r="KT561" s="358"/>
      <c r="KU561" s="358"/>
      <c r="KV561" s="358"/>
      <c r="KW561" s="358"/>
      <c r="KX561" s="358"/>
      <c r="KY561" s="358"/>
      <c r="KZ561" s="358"/>
      <c r="LA561" s="358"/>
      <c r="LB561" s="358"/>
      <c r="LC561" s="358"/>
      <c r="LD561" s="358"/>
      <c r="LE561" s="358"/>
      <c r="LF561" s="358"/>
      <c r="LG561" s="358"/>
      <c r="LH561" s="358"/>
      <c r="LI561" s="358"/>
      <c r="LJ561" s="358"/>
      <c r="LK561" s="358"/>
      <c r="LL561" s="358"/>
      <c r="LM561" s="358"/>
      <c r="LN561" s="358"/>
      <c r="LO561" s="358"/>
      <c r="LP561" s="358"/>
      <c r="LQ561" s="358"/>
      <c r="LR561" s="358"/>
      <c r="LS561" s="358"/>
      <c r="LT561" s="358"/>
      <c r="LU561" s="358"/>
      <c r="LV561" s="358"/>
      <c r="LW561" s="358"/>
      <c r="LX561" s="358"/>
      <c r="LY561" s="358"/>
      <c r="LZ561" s="358"/>
      <c r="MA561" s="358"/>
      <c r="MB561" s="358"/>
      <c r="MC561" s="358"/>
      <c r="MD561" s="358"/>
      <c r="ME561" s="358"/>
      <c r="MF561" s="358"/>
      <c r="MG561" s="358"/>
      <c r="MH561" s="358"/>
      <c r="MI561" s="358"/>
      <c r="MJ561" s="358"/>
      <c r="MK561" s="358"/>
      <c r="ML561" s="358"/>
      <c r="MM561" s="358"/>
      <c r="MN561" s="358"/>
      <c r="MO561" s="358"/>
      <c r="MP561" s="358"/>
      <c r="MQ561" s="358"/>
      <c r="MR561" s="358"/>
      <c r="MS561" s="358"/>
      <c r="MT561" s="358"/>
      <c r="MU561" s="358"/>
      <c r="MV561" s="358"/>
      <c r="MW561" s="358"/>
      <c r="MX561" s="358"/>
      <c r="MY561" s="358"/>
      <c r="MZ561" s="358"/>
      <c r="NA561" s="358"/>
      <c r="NB561" s="358"/>
      <c r="NC561" s="358"/>
      <c r="ND561" s="358"/>
      <c r="NE561" s="358"/>
      <c r="NF561" s="358"/>
      <c r="NG561" s="358"/>
      <c r="NH561" s="358"/>
      <c r="NI561" s="358"/>
      <c r="NJ561" s="358"/>
      <c r="NK561" s="358"/>
      <c r="NL561" s="358"/>
      <c r="NM561" s="358"/>
      <c r="NN561" s="358"/>
      <c r="NO561" s="358"/>
      <c r="NP561" s="358"/>
      <c r="NQ561" s="358"/>
      <c r="NR561" s="358"/>
      <c r="NS561" s="358"/>
      <c r="NT561" s="358"/>
      <c r="NU561" s="358"/>
      <c r="NV561" s="358"/>
      <c r="NW561" s="358"/>
      <c r="NX561" s="358"/>
      <c r="NY561" s="358"/>
      <c r="NZ561" s="358"/>
      <c r="OA561" s="358"/>
      <c r="OB561" s="358"/>
      <c r="OC561" s="358"/>
      <c r="OD561" s="358"/>
      <c r="OE561" s="358"/>
      <c r="OF561" s="358"/>
      <c r="OG561" s="358"/>
      <c r="OH561" s="358"/>
      <c r="OI561" s="358"/>
      <c r="OJ561" s="358"/>
      <c r="OK561" s="358"/>
      <c r="OL561" s="358"/>
      <c r="OM561" s="358"/>
      <c r="ON561" s="358"/>
      <c r="OO561" s="358"/>
      <c r="OP561" s="358"/>
      <c r="OQ561" s="358"/>
      <c r="OR561" s="358"/>
      <c r="OS561" s="358"/>
      <c r="OT561" s="358"/>
      <c r="OU561" s="358"/>
      <c r="OV561" s="358"/>
      <c r="OW561" s="358"/>
      <c r="OX561" s="358"/>
      <c r="OY561" s="358"/>
      <c r="OZ561" s="358"/>
      <c r="PA561" s="358"/>
      <c r="PB561" s="358"/>
      <c r="PC561" s="358"/>
      <c r="PD561" s="358"/>
      <c r="PE561" s="358"/>
      <c r="PF561" s="358"/>
      <c r="PG561" s="358"/>
      <c r="PH561" s="358"/>
      <c r="PI561" s="358"/>
      <c r="PJ561" s="358"/>
      <c r="PK561" s="358"/>
      <c r="PL561" s="358"/>
      <c r="PM561" s="358"/>
      <c r="PN561" s="358"/>
      <c r="PO561" s="358"/>
      <c r="PP561" s="358"/>
      <c r="PQ561" s="358"/>
      <c r="PR561" s="358"/>
      <c r="PS561" s="358"/>
      <c r="PT561" s="358"/>
      <c r="PU561" s="358"/>
      <c r="PV561" s="358"/>
      <c r="PW561" s="358"/>
      <c r="PX561" s="358"/>
      <c r="PY561" s="358"/>
      <c r="PZ561" s="358"/>
      <c r="QA561" s="358"/>
      <c r="QB561" s="358"/>
      <c r="QC561" s="358"/>
      <c r="QD561" s="358"/>
      <c r="QE561" s="358"/>
      <c r="QF561" s="358"/>
      <c r="QG561" s="358"/>
      <c r="QH561" s="358"/>
      <c r="QI561" s="358"/>
      <c r="QJ561" s="358"/>
      <c r="QK561" s="358"/>
      <c r="QL561" s="358"/>
      <c r="QM561" s="358"/>
      <c r="QN561" s="358"/>
      <c r="QO561" s="358"/>
      <c r="QP561" s="358"/>
      <c r="QQ561" s="358"/>
      <c r="QR561" s="358"/>
      <c r="QS561" s="358"/>
      <c r="QT561" s="358"/>
      <c r="QU561" s="358"/>
      <c r="QV561" s="358"/>
      <c r="QW561" s="358"/>
      <c r="QX561" s="358"/>
      <c r="QY561" s="358"/>
      <c r="QZ561" s="358"/>
      <c r="RA561" s="358"/>
      <c r="RB561" s="358"/>
      <c r="RC561" s="358"/>
      <c r="RD561" s="358"/>
      <c r="RE561" s="358"/>
      <c r="RF561" s="358"/>
      <c r="RG561" s="358"/>
      <c r="RH561" s="358"/>
      <c r="RI561" s="358"/>
      <c r="RJ561" s="358"/>
      <c r="RK561" s="358"/>
      <c r="RL561" s="358"/>
      <c r="RM561" s="358"/>
      <c r="RN561" s="358"/>
      <c r="RO561" s="358"/>
      <c r="RP561" s="358"/>
      <c r="RQ561" s="358"/>
      <c r="RR561" s="358"/>
      <c r="RS561" s="358"/>
      <c r="RT561" s="358"/>
      <c r="RU561" s="358"/>
      <c r="RV561" s="358"/>
      <c r="RW561" s="358"/>
      <c r="RX561" s="358"/>
      <c r="RY561" s="358"/>
      <c r="RZ561" s="358"/>
      <c r="SA561" s="358"/>
      <c r="SB561" s="358"/>
      <c r="SC561" s="358"/>
      <c r="SD561" s="358"/>
      <c r="SE561" s="358"/>
      <c r="SF561" s="358"/>
      <c r="SG561" s="358"/>
      <c r="SH561" s="358"/>
      <c r="SI561" s="358"/>
      <c r="SJ561" s="358"/>
      <c r="SK561" s="358"/>
      <c r="SL561" s="358"/>
      <c r="SM561" s="358"/>
      <c r="SN561" s="358"/>
      <c r="SO561" s="358"/>
      <c r="SP561" s="358"/>
      <c r="SQ561" s="358"/>
      <c r="SR561" s="358"/>
      <c r="SS561" s="358"/>
      <c r="ST561" s="358"/>
      <c r="SU561" s="358"/>
      <c r="SV561" s="358"/>
      <c r="SW561" s="358"/>
      <c r="SX561" s="358"/>
      <c r="SY561" s="358"/>
      <c r="SZ561" s="358"/>
      <c r="TA561" s="358"/>
      <c r="TB561" s="358"/>
      <c r="TC561" s="358"/>
      <c r="TD561" s="358"/>
      <c r="TE561" s="358"/>
      <c r="TF561" s="358"/>
      <c r="TG561" s="358"/>
      <c r="TH561" s="358"/>
      <c r="TI561" s="358"/>
      <c r="TJ561" s="358"/>
      <c r="TK561" s="358"/>
      <c r="TL561" s="358"/>
      <c r="TM561" s="358"/>
      <c r="TN561" s="358"/>
      <c r="TO561" s="358"/>
      <c r="TP561" s="358"/>
      <c r="TQ561" s="358"/>
      <c r="TR561" s="358"/>
      <c r="TS561" s="358"/>
      <c r="TT561" s="358"/>
      <c r="TU561" s="358"/>
      <c r="TV561" s="358"/>
      <c r="TW561" s="358"/>
      <c r="TX561" s="358"/>
      <c r="TY561" s="358"/>
      <c r="TZ561" s="358"/>
      <c r="UA561" s="358"/>
      <c r="UB561" s="358"/>
      <c r="UC561" s="358"/>
      <c r="UD561" s="358"/>
      <c r="UE561" s="358"/>
      <c r="UF561" s="358"/>
      <c r="UG561" s="358"/>
      <c r="UH561" s="358"/>
      <c r="UI561" s="358"/>
      <c r="UJ561" s="358"/>
      <c r="UK561" s="358"/>
      <c r="UL561" s="358"/>
      <c r="UM561" s="358"/>
      <c r="UN561" s="358"/>
      <c r="UO561" s="358"/>
      <c r="UP561" s="358"/>
      <c r="UQ561" s="358"/>
      <c r="UR561" s="358"/>
      <c r="US561" s="358"/>
      <c r="UT561" s="358"/>
      <c r="UU561" s="358"/>
      <c r="UV561" s="358"/>
      <c r="UW561" s="358"/>
      <c r="UX561" s="358"/>
      <c r="UY561" s="358"/>
      <c r="UZ561" s="358"/>
      <c r="VA561" s="358"/>
      <c r="VB561" s="358"/>
      <c r="VC561" s="358"/>
      <c r="VD561" s="358"/>
      <c r="VE561" s="358"/>
      <c r="VF561" s="358"/>
      <c r="VG561" s="358"/>
      <c r="VH561" s="358"/>
      <c r="VI561" s="358"/>
      <c r="VJ561" s="358"/>
      <c r="VK561" s="358"/>
      <c r="VL561" s="358"/>
      <c r="VM561" s="358"/>
      <c r="VN561" s="358"/>
      <c r="VO561" s="358"/>
      <c r="VP561" s="358"/>
      <c r="VQ561" s="358"/>
      <c r="VR561" s="358"/>
      <c r="VS561" s="358"/>
      <c r="VT561" s="358"/>
      <c r="VU561" s="358"/>
      <c r="VV561" s="358"/>
      <c r="VW561" s="358"/>
      <c r="VX561" s="358"/>
      <c r="VY561" s="358"/>
      <c r="VZ561" s="358"/>
      <c r="WA561" s="358"/>
      <c r="WB561" s="358"/>
      <c r="WC561" s="358"/>
      <c r="WD561" s="358"/>
      <c r="WE561" s="358"/>
      <c r="WF561" s="358"/>
      <c r="WG561" s="358"/>
      <c r="WH561" s="358"/>
    </row>
    <row r="562" spans="1:606" s="357" customFormat="1" ht="69.75" customHeight="1">
      <c r="A562" s="359"/>
      <c r="B562" s="233" t="s">
        <v>1157</v>
      </c>
      <c r="C562" s="266" t="s">
        <v>1158</v>
      </c>
      <c r="D562" s="471" t="s">
        <v>1138</v>
      </c>
      <c r="E562" s="224" t="s">
        <v>1159</v>
      </c>
      <c r="F562" s="471" t="s">
        <v>1160</v>
      </c>
      <c r="G562" s="894">
        <v>42503</v>
      </c>
      <c r="H562" s="903" t="s">
        <v>114</v>
      </c>
      <c r="I562" s="607" t="s">
        <v>0</v>
      </c>
      <c r="J562" s="607" t="s">
        <v>0</v>
      </c>
      <c r="K562" s="608" t="s">
        <v>1161</v>
      </c>
      <c r="L562" s="607" t="s">
        <v>54</v>
      </c>
      <c r="M562" s="602">
        <f>M563</f>
        <v>0</v>
      </c>
      <c r="N562" s="602">
        <f t="shared" ref="N562:R562" si="84">N563</f>
        <v>0</v>
      </c>
      <c r="O562" s="602">
        <f t="shared" si="84"/>
        <v>20000</v>
      </c>
      <c r="P562" s="602">
        <f t="shared" si="84"/>
        <v>20000</v>
      </c>
      <c r="Q562" s="602">
        <f t="shared" si="84"/>
        <v>20000</v>
      </c>
      <c r="R562" s="602">
        <f t="shared" si="84"/>
        <v>20000</v>
      </c>
      <c r="S562" s="444"/>
      <c r="BF562" s="358"/>
      <c r="BG562" s="358"/>
      <c r="BH562" s="358"/>
      <c r="BI562" s="358"/>
      <c r="BJ562" s="358"/>
      <c r="BK562" s="358"/>
      <c r="BL562" s="358"/>
      <c r="BM562" s="358"/>
      <c r="BN562" s="358"/>
      <c r="BO562" s="358"/>
      <c r="BP562" s="358"/>
      <c r="BQ562" s="358"/>
      <c r="BR562" s="358"/>
      <c r="BS562" s="358"/>
      <c r="BT562" s="358"/>
      <c r="BU562" s="358"/>
      <c r="BV562" s="358"/>
      <c r="BW562" s="358"/>
      <c r="BX562" s="358"/>
      <c r="BY562" s="358"/>
      <c r="BZ562" s="358"/>
      <c r="CA562" s="358"/>
      <c r="CB562" s="358"/>
      <c r="CC562" s="358"/>
      <c r="CD562" s="358"/>
      <c r="CE562" s="358"/>
      <c r="CF562" s="358"/>
      <c r="CG562" s="358"/>
      <c r="CH562" s="358"/>
      <c r="CI562" s="358"/>
      <c r="CJ562" s="358"/>
      <c r="CK562" s="358"/>
      <c r="CL562" s="358"/>
      <c r="CM562" s="358"/>
      <c r="CN562" s="358"/>
      <c r="CO562" s="358"/>
      <c r="CP562" s="358"/>
      <c r="CQ562" s="358"/>
      <c r="CR562" s="358"/>
      <c r="CS562" s="358"/>
      <c r="CT562" s="358"/>
      <c r="CU562" s="358"/>
      <c r="CV562" s="358"/>
      <c r="CW562" s="358"/>
      <c r="CX562" s="358"/>
      <c r="CY562" s="358"/>
      <c r="CZ562" s="358"/>
      <c r="DA562" s="358"/>
      <c r="DB562" s="358"/>
      <c r="DC562" s="358"/>
      <c r="DD562" s="358"/>
      <c r="DE562" s="358"/>
      <c r="DF562" s="358"/>
      <c r="DG562" s="358"/>
      <c r="DH562" s="358"/>
      <c r="DI562" s="358"/>
      <c r="DJ562" s="358"/>
      <c r="DK562" s="358"/>
      <c r="DL562" s="358"/>
      <c r="DM562" s="358"/>
      <c r="DN562" s="358"/>
      <c r="DO562" s="358"/>
      <c r="DP562" s="358"/>
      <c r="DQ562" s="358"/>
      <c r="DR562" s="358"/>
      <c r="DS562" s="358"/>
      <c r="DT562" s="358"/>
      <c r="DU562" s="358"/>
      <c r="DV562" s="358"/>
      <c r="DW562" s="358"/>
      <c r="DX562" s="358"/>
      <c r="DY562" s="358"/>
      <c r="DZ562" s="358"/>
      <c r="EA562" s="358"/>
      <c r="EB562" s="358"/>
      <c r="EC562" s="358"/>
      <c r="ED562" s="358"/>
      <c r="EE562" s="358"/>
      <c r="EF562" s="358"/>
      <c r="EG562" s="358"/>
      <c r="EH562" s="358"/>
      <c r="EI562" s="358"/>
      <c r="EJ562" s="358"/>
      <c r="EK562" s="358"/>
      <c r="EL562" s="358"/>
      <c r="EM562" s="358"/>
      <c r="EN562" s="358"/>
      <c r="EO562" s="358"/>
      <c r="EP562" s="358"/>
      <c r="EQ562" s="358"/>
      <c r="ER562" s="358"/>
      <c r="ES562" s="358"/>
      <c r="ET562" s="358"/>
      <c r="EU562" s="358"/>
      <c r="EV562" s="358"/>
      <c r="EW562" s="358"/>
      <c r="EX562" s="358"/>
      <c r="EY562" s="358"/>
      <c r="EZ562" s="358"/>
      <c r="FA562" s="358"/>
      <c r="FB562" s="358"/>
      <c r="FC562" s="358"/>
      <c r="FD562" s="358"/>
      <c r="FE562" s="358"/>
      <c r="FF562" s="358"/>
      <c r="FG562" s="358"/>
      <c r="FH562" s="358"/>
      <c r="FI562" s="358"/>
      <c r="FJ562" s="358"/>
      <c r="FK562" s="358"/>
      <c r="FL562" s="358"/>
      <c r="FM562" s="358"/>
      <c r="FN562" s="358"/>
      <c r="FO562" s="358"/>
      <c r="FP562" s="358"/>
      <c r="FQ562" s="358"/>
      <c r="FR562" s="358"/>
      <c r="FS562" s="358"/>
      <c r="FT562" s="358"/>
      <c r="FU562" s="358"/>
      <c r="FV562" s="358"/>
      <c r="FW562" s="358"/>
      <c r="FX562" s="358"/>
      <c r="FY562" s="358"/>
      <c r="FZ562" s="358"/>
      <c r="GA562" s="358"/>
      <c r="GB562" s="358"/>
      <c r="GC562" s="358"/>
      <c r="GD562" s="358"/>
      <c r="GE562" s="358"/>
      <c r="GF562" s="358"/>
      <c r="GG562" s="358"/>
      <c r="GH562" s="358"/>
      <c r="GI562" s="358"/>
      <c r="GJ562" s="358"/>
      <c r="GK562" s="358"/>
      <c r="GL562" s="358"/>
      <c r="GM562" s="358"/>
      <c r="GN562" s="358"/>
      <c r="GO562" s="358"/>
      <c r="GP562" s="358"/>
      <c r="GQ562" s="358"/>
      <c r="GR562" s="358"/>
      <c r="GS562" s="358"/>
      <c r="GT562" s="358"/>
      <c r="GU562" s="358"/>
      <c r="GV562" s="358"/>
      <c r="GW562" s="358"/>
      <c r="GX562" s="358"/>
      <c r="GY562" s="358"/>
      <c r="GZ562" s="358"/>
      <c r="HA562" s="358"/>
      <c r="HB562" s="358"/>
      <c r="HC562" s="358"/>
      <c r="HD562" s="358"/>
      <c r="HE562" s="358"/>
      <c r="HF562" s="358"/>
      <c r="HG562" s="358"/>
      <c r="HH562" s="358"/>
      <c r="HI562" s="358"/>
      <c r="HJ562" s="358"/>
      <c r="HK562" s="358"/>
      <c r="HL562" s="358"/>
      <c r="HM562" s="358"/>
      <c r="HN562" s="358"/>
      <c r="HO562" s="358"/>
      <c r="HP562" s="358"/>
      <c r="HQ562" s="358"/>
      <c r="HR562" s="358"/>
      <c r="HS562" s="358"/>
      <c r="HT562" s="358"/>
      <c r="HU562" s="358"/>
      <c r="HV562" s="358"/>
      <c r="HW562" s="358"/>
      <c r="HX562" s="358"/>
      <c r="HY562" s="358"/>
      <c r="HZ562" s="358"/>
      <c r="IA562" s="358"/>
      <c r="IB562" s="358"/>
      <c r="IC562" s="358"/>
      <c r="ID562" s="358"/>
      <c r="IE562" s="358"/>
      <c r="IF562" s="358"/>
      <c r="IG562" s="358"/>
      <c r="IH562" s="358"/>
      <c r="II562" s="358"/>
      <c r="IJ562" s="358"/>
      <c r="IK562" s="358"/>
      <c r="IL562" s="358"/>
      <c r="IM562" s="358"/>
      <c r="IN562" s="358"/>
      <c r="IO562" s="358"/>
      <c r="IP562" s="358"/>
      <c r="IQ562" s="358"/>
      <c r="IR562" s="358"/>
      <c r="IS562" s="358"/>
      <c r="IT562" s="358"/>
      <c r="IU562" s="358"/>
      <c r="IV562" s="358"/>
      <c r="IW562" s="358"/>
      <c r="IX562" s="358"/>
      <c r="IY562" s="358"/>
      <c r="IZ562" s="358"/>
      <c r="JA562" s="358"/>
      <c r="JB562" s="358"/>
      <c r="JC562" s="358"/>
      <c r="JD562" s="358"/>
      <c r="JE562" s="358"/>
      <c r="JF562" s="358"/>
      <c r="JG562" s="358"/>
      <c r="JH562" s="358"/>
      <c r="JI562" s="358"/>
      <c r="JJ562" s="358"/>
      <c r="JK562" s="358"/>
      <c r="JL562" s="358"/>
      <c r="JM562" s="358"/>
      <c r="JN562" s="358"/>
      <c r="JO562" s="358"/>
      <c r="JP562" s="358"/>
      <c r="JQ562" s="358"/>
      <c r="JR562" s="358"/>
      <c r="JS562" s="358"/>
      <c r="JT562" s="358"/>
      <c r="JU562" s="358"/>
      <c r="JV562" s="358"/>
      <c r="JW562" s="358"/>
      <c r="JX562" s="358"/>
      <c r="JY562" s="358"/>
      <c r="JZ562" s="358"/>
      <c r="KA562" s="358"/>
      <c r="KB562" s="358"/>
      <c r="KC562" s="358"/>
      <c r="KD562" s="358"/>
      <c r="KE562" s="358"/>
      <c r="KF562" s="358"/>
      <c r="KG562" s="358"/>
      <c r="KH562" s="358"/>
      <c r="KI562" s="358"/>
      <c r="KJ562" s="358"/>
      <c r="KK562" s="358"/>
      <c r="KL562" s="358"/>
      <c r="KM562" s="358"/>
      <c r="KN562" s="358"/>
      <c r="KO562" s="358"/>
      <c r="KP562" s="358"/>
      <c r="KQ562" s="358"/>
      <c r="KR562" s="358"/>
      <c r="KS562" s="358"/>
      <c r="KT562" s="358"/>
      <c r="KU562" s="358"/>
      <c r="KV562" s="358"/>
      <c r="KW562" s="358"/>
      <c r="KX562" s="358"/>
      <c r="KY562" s="358"/>
      <c r="KZ562" s="358"/>
      <c r="LA562" s="358"/>
      <c r="LB562" s="358"/>
      <c r="LC562" s="358"/>
      <c r="LD562" s="358"/>
      <c r="LE562" s="358"/>
      <c r="LF562" s="358"/>
      <c r="LG562" s="358"/>
      <c r="LH562" s="358"/>
      <c r="LI562" s="358"/>
      <c r="LJ562" s="358"/>
      <c r="LK562" s="358"/>
      <c r="LL562" s="358"/>
      <c r="LM562" s="358"/>
      <c r="LN562" s="358"/>
      <c r="LO562" s="358"/>
      <c r="LP562" s="358"/>
      <c r="LQ562" s="358"/>
      <c r="LR562" s="358"/>
      <c r="LS562" s="358"/>
      <c r="LT562" s="358"/>
      <c r="LU562" s="358"/>
      <c r="LV562" s="358"/>
      <c r="LW562" s="358"/>
      <c r="LX562" s="358"/>
      <c r="LY562" s="358"/>
      <c r="LZ562" s="358"/>
      <c r="MA562" s="358"/>
      <c r="MB562" s="358"/>
      <c r="MC562" s="358"/>
      <c r="MD562" s="358"/>
      <c r="ME562" s="358"/>
      <c r="MF562" s="358"/>
      <c r="MG562" s="358"/>
      <c r="MH562" s="358"/>
      <c r="MI562" s="358"/>
      <c r="MJ562" s="358"/>
      <c r="MK562" s="358"/>
      <c r="ML562" s="358"/>
      <c r="MM562" s="358"/>
      <c r="MN562" s="358"/>
      <c r="MO562" s="358"/>
      <c r="MP562" s="358"/>
      <c r="MQ562" s="358"/>
      <c r="MR562" s="358"/>
      <c r="MS562" s="358"/>
      <c r="MT562" s="358"/>
      <c r="MU562" s="358"/>
      <c r="MV562" s="358"/>
      <c r="MW562" s="358"/>
      <c r="MX562" s="358"/>
      <c r="MY562" s="358"/>
      <c r="MZ562" s="358"/>
      <c r="NA562" s="358"/>
      <c r="NB562" s="358"/>
      <c r="NC562" s="358"/>
      <c r="ND562" s="358"/>
      <c r="NE562" s="358"/>
      <c r="NF562" s="358"/>
      <c r="NG562" s="358"/>
      <c r="NH562" s="358"/>
      <c r="NI562" s="358"/>
      <c r="NJ562" s="358"/>
      <c r="NK562" s="358"/>
      <c r="NL562" s="358"/>
      <c r="NM562" s="358"/>
      <c r="NN562" s="358"/>
      <c r="NO562" s="358"/>
      <c r="NP562" s="358"/>
      <c r="NQ562" s="358"/>
      <c r="NR562" s="358"/>
      <c r="NS562" s="358"/>
      <c r="NT562" s="358"/>
      <c r="NU562" s="358"/>
      <c r="NV562" s="358"/>
      <c r="NW562" s="358"/>
      <c r="NX562" s="358"/>
      <c r="NY562" s="358"/>
      <c r="NZ562" s="358"/>
      <c r="OA562" s="358"/>
      <c r="OB562" s="358"/>
      <c r="OC562" s="358"/>
      <c r="OD562" s="358"/>
      <c r="OE562" s="358"/>
      <c r="OF562" s="358"/>
      <c r="OG562" s="358"/>
      <c r="OH562" s="358"/>
      <c r="OI562" s="358"/>
      <c r="OJ562" s="358"/>
      <c r="OK562" s="358"/>
      <c r="OL562" s="358"/>
      <c r="OM562" s="358"/>
      <c r="ON562" s="358"/>
      <c r="OO562" s="358"/>
      <c r="OP562" s="358"/>
      <c r="OQ562" s="358"/>
      <c r="OR562" s="358"/>
      <c r="OS562" s="358"/>
      <c r="OT562" s="358"/>
      <c r="OU562" s="358"/>
      <c r="OV562" s="358"/>
      <c r="OW562" s="358"/>
      <c r="OX562" s="358"/>
      <c r="OY562" s="358"/>
      <c r="OZ562" s="358"/>
      <c r="PA562" s="358"/>
      <c r="PB562" s="358"/>
      <c r="PC562" s="358"/>
      <c r="PD562" s="358"/>
      <c r="PE562" s="358"/>
      <c r="PF562" s="358"/>
      <c r="PG562" s="358"/>
      <c r="PH562" s="358"/>
      <c r="PI562" s="358"/>
      <c r="PJ562" s="358"/>
      <c r="PK562" s="358"/>
      <c r="PL562" s="358"/>
      <c r="PM562" s="358"/>
      <c r="PN562" s="358"/>
      <c r="PO562" s="358"/>
      <c r="PP562" s="358"/>
      <c r="PQ562" s="358"/>
      <c r="PR562" s="358"/>
      <c r="PS562" s="358"/>
      <c r="PT562" s="358"/>
      <c r="PU562" s="358"/>
      <c r="PV562" s="358"/>
      <c r="PW562" s="358"/>
      <c r="PX562" s="358"/>
      <c r="PY562" s="358"/>
      <c r="PZ562" s="358"/>
      <c r="QA562" s="358"/>
      <c r="QB562" s="358"/>
      <c r="QC562" s="358"/>
      <c r="QD562" s="358"/>
      <c r="QE562" s="358"/>
      <c r="QF562" s="358"/>
      <c r="QG562" s="358"/>
      <c r="QH562" s="358"/>
      <c r="QI562" s="358"/>
      <c r="QJ562" s="358"/>
      <c r="QK562" s="358"/>
      <c r="QL562" s="358"/>
      <c r="QM562" s="358"/>
      <c r="QN562" s="358"/>
      <c r="QO562" s="358"/>
      <c r="QP562" s="358"/>
      <c r="QQ562" s="358"/>
      <c r="QR562" s="358"/>
      <c r="QS562" s="358"/>
      <c r="QT562" s="358"/>
      <c r="QU562" s="358"/>
      <c r="QV562" s="358"/>
      <c r="QW562" s="358"/>
      <c r="QX562" s="358"/>
      <c r="QY562" s="358"/>
      <c r="QZ562" s="358"/>
      <c r="RA562" s="358"/>
      <c r="RB562" s="358"/>
      <c r="RC562" s="358"/>
      <c r="RD562" s="358"/>
      <c r="RE562" s="358"/>
      <c r="RF562" s="358"/>
      <c r="RG562" s="358"/>
      <c r="RH562" s="358"/>
      <c r="RI562" s="358"/>
      <c r="RJ562" s="358"/>
      <c r="RK562" s="358"/>
      <c r="RL562" s="358"/>
      <c r="RM562" s="358"/>
      <c r="RN562" s="358"/>
      <c r="RO562" s="358"/>
      <c r="RP562" s="358"/>
      <c r="RQ562" s="358"/>
      <c r="RR562" s="358"/>
      <c r="RS562" s="358"/>
      <c r="RT562" s="358"/>
      <c r="RU562" s="358"/>
      <c r="RV562" s="358"/>
      <c r="RW562" s="358"/>
      <c r="RX562" s="358"/>
      <c r="RY562" s="358"/>
      <c r="RZ562" s="358"/>
      <c r="SA562" s="358"/>
      <c r="SB562" s="358"/>
      <c r="SC562" s="358"/>
      <c r="SD562" s="358"/>
      <c r="SE562" s="358"/>
      <c r="SF562" s="358"/>
      <c r="SG562" s="358"/>
      <c r="SH562" s="358"/>
      <c r="SI562" s="358"/>
      <c r="SJ562" s="358"/>
      <c r="SK562" s="358"/>
      <c r="SL562" s="358"/>
      <c r="SM562" s="358"/>
      <c r="SN562" s="358"/>
      <c r="SO562" s="358"/>
      <c r="SP562" s="358"/>
      <c r="SQ562" s="358"/>
      <c r="SR562" s="358"/>
      <c r="SS562" s="358"/>
      <c r="ST562" s="358"/>
      <c r="SU562" s="358"/>
      <c r="SV562" s="358"/>
      <c r="SW562" s="358"/>
      <c r="SX562" s="358"/>
      <c r="SY562" s="358"/>
      <c r="SZ562" s="358"/>
      <c r="TA562" s="358"/>
      <c r="TB562" s="358"/>
      <c r="TC562" s="358"/>
      <c r="TD562" s="358"/>
      <c r="TE562" s="358"/>
      <c r="TF562" s="358"/>
      <c r="TG562" s="358"/>
      <c r="TH562" s="358"/>
      <c r="TI562" s="358"/>
      <c r="TJ562" s="358"/>
      <c r="TK562" s="358"/>
      <c r="TL562" s="358"/>
      <c r="TM562" s="358"/>
      <c r="TN562" s="358"/>
      <c r="TO562" s="358"/>
      <c r="TP562" s="358"/>
      <c r="TQ562" s="358"/>
      <c r="TR562" s="358"/>
      <c r="TS562" s="358"/>
      <c r="TT562" s="358"/>
      <c r="TU562" s="358"/>
      <c r="TV562" s="358"/>
      <c r="TW562" s="358"/>
      <c r="TX562" s="358"/>
      <c r="TY562" s="358"/>
      <c r="TZ562" s="358"/>
      <c r="UA562" s="358"/>
      <c r="UB562" s="358"/>
      <c r="UC562" s="358"/>
      <c r="UD562" s="358"/>
      <c r="UE562" s="358"/>
      <c r="UF562" s="358"/>
      <c r="UG562" s="358"/>
      <c r="UH562" s="358"/>
      <c r="UI562" s="358"/>
      <c r="UJ562" s="358"/>
      <c r="UK562" s="358"/>
      <c r="UL562" s="358"/>
      <c r="UM562" s="358"/>
      <c r="UN562" s="358"/>
      <c r="UO562" s="358"/>
      <c r="UP562" s="358"/>
      <c r="UQ562" s="358"/>
      <c r="UR562" s="358"/>
      <c r="US562" s="358"/>
      <c r="UT562" s="358"/>
      <c r="UU562" s="358"/>
      <c r="UV562" s="358"/>
      <c r="UW562" s="358"/>
      <c r="UX562" s="358"/>
      <c r="UY562" s="358"/>
      <c r="UZ562" s="358"/>
      <c r="VA562" s="358"/>
      <c r="VB562" s="358"/>
      <c r="VC562" s="358"/>
      <c r="VD562" s="358"/>
      <c r="VE562" s="358"/>
      <c r="VF562" s="358"/>
      <c r="VG562" s="358"/>
      <c r="VH562" s="358"/>
      <c r="VI562" s="358"/>
      <c r="VJ562" s="358"/>
      <c r="VK562" s="358"/>
      <c r="VL562" s="358"/>
      <c r="VM562" s="358"/>
      <c r="VN562" s="358"/>
      <c r="VO562" s="358"/>
      <c r="VP562" s="358"/>
      <c r="VQ562" s="358"/>
      <c r="VR562" s="358"/>
      <c r="VS562" s="358"/>
      <c r="VT562" s="358"/>
      <c r="VU562" s="358"/>
      <c r="VV562" s="358"/>
      <c r="VW562" s="358"/>
      <c r="VX562" s="358"/>
      <c r="VY562" s="358"/>
      <c r="VZ562" s="358"/>
      <c r="WA562" s="358"/>
      <c r="WB562" s="358"/>
      <c r="WC562" s="358"/>
      <c r="WD562" s="358"/>
      <c r="WE562" s="358"/>
      <c r="WF562" s="358"/>
      <c r="WG562" s="358"/>
      <c r="WH562" s="358"/>
    </row>
    <row r="563" spans="1:606" s="357" customFormat="1" ht="104.25" customHeight="1">
      <c r="A563" s="359"/>
      <c r="B563" s="235"/>
      <c r="C563" s="222"/>
      <c r="D563" s="181"/>
      <c r="E563" s="225"/>
      <c r="F563" s="181"/>
      <c r="G563" s="901"/>
      <c r="H563" s="905"/>
      <c r="I563" s="173" t="s">
        <v>0</v>
      </c>
      <c r="J563" s="173" t="s">
        <v>0</v>
      </c>
      <c r="K563" s="608" t="s">
        <v>1161</v>
      </c>
      <c r="L563" s="173" t="s">
        <v>8</v>
      </c>
      <c r="M563" s="604"/>
      <c r="N563" s="604"/>
      <c r="O563" s="604">
        <v>20000</v>
      </c>
      <c r="P563" s="605">
        <v>20000</v>
      </c>
      <c r="Q563" s="606">
        <v>20000</v>
      </c>
      <c r="R563" s="604">
        <v>20000</v>
      </c>
      <c r="S563" s="364">
        <v>3</v>
      </c>
      <c r="BF563" s="358"/>
      <c r="BG563" s="358"/>
      <c r="BH563" s="358"/>
      <c r="BI563" s="358"/>
      <c r="BJ563" s="358"/>
      <c r="BK563" s="358"/>
      <c r="BL563" s="358"/>
      <c r="BM563" s="358"/>
      <c r="BN563" s="358"/>
      <c r="BO563" s="358"/>
      <c r="BP563" s="358"/>
      <c r="BQ563" s="358"/>
      <c r="BR563" s="358"/>
      <c r="BS563" s="358"/>
      <c r="BT563" s="358"/>
      <c r="BU563" s="358"/>
      <c r="BV563" s="358"/>
      <c r="BW563" s="358"/>
      <c r="BX563" s="358"/>
      <c r="BY563" s="358"/>
      <c r="BZ563" s="358"/>
      <c r="CA563" s="358"/>
      <c r="CB563" s="358"/>
      <c r="CC563" s="358"/>
      <c r="CD563" s="358"/>
      <c r="CE563" s="358"/>
      <c r="CF563" s="358"/>
      <c r="CG563" s="358"/>
      <c r="CH563" s="358"/>
      <c r="CI563" s="358"/>
      <c r="CJ563" s="358"/>
      <c r="CK563" s="358"/>
      <c r="CL563" s="358"/>
      <c r="CM563" s="358"/>
      <c r="CN563" s="358"/>
      <c r="CO563" s="358"/>
      <c r="CP563" s="358"/>
      <c r="CQ563" s="358"/>
      <c r="CR563" s="358"/>
      <c r="CS563" s="358"/>
      <c r="CT563" s="358"/>
      <c r="CU563" s="358"/>
      <c r="CV563" s="358"/>
      <c r="CW563" s="358"/>
      <c r="CX563" s="358"/>
      <c r="CY563" s="358"/>
      <c r="CZ563" s="358"/>
      <c r="DA563" s="358"/>
      <c r="DB563" s="358"/>
      <c r="DC563" s="358"/>
      <c r="DD563" s="358"/>
      <c r="DE563" s="358"/>
      <c r="DF563" s="358"/>
      <c r="DG563" s="358"/>
      <c r="DH563" s="358"/>
      <c r="DI563" s="358"/>
      <c r="DJ563" s="358"/>
      <c r="DK563" s="358"/>
      <c r="DL563" s="358"/>
      <c r="DM563" s="358"/>
      <c r="DN563" s="358"/>
      <c r="DO563" s="358"/>
      <c r="DP563" s="358"/>
      <c r="DQ563" s="358"/>
      <c r="DR563" s="358"/>
      <c r="DS563" s="358"/>
      <c r="DT563" s="358"/>
      <c r="DU563" s="358"/>
      <c r="DV563" s="358"/>
      <c r="DW563" s="358"/>
      <c r="DX563" s="358"/>
      <c r="DY563" s="358"/>
      <c r="DZ563" s="358"/>
      <c r="EA563" s="358"/>
      <c r="EB563" s="358"/>
      <c r="EC563" s="358"/>
      <c r="ED563" s="358"/>
      <c r="EE563" s="358"/>
      <c r="EF563" s="358"/>
      <c r="EG563" s="358"/>
      <c r="EH563" s="358"/>
      <c r="EI563" s="358"/>
      <c r="EJ563" s="358"/>
      <c r="EK563" s="358"/>
      <c r="EL563" s="358"/>
      <c r="EM563" s="358"/>
      <c r="EN563" s="358"/>
      <c r="EO563" s="358"/>
      <c r="EP563" s="358"/>
      <c r="EQ563" s="358"/>
      <c r="ER563" s="358"/>
      <c r="ES563" s="358"/>
      <c r="ET563" s="358"/>
      <c r="EU563" s="358"/>
      <c r="EV563" s="358"/>
      <c r="EW563" s="358"/>
      <c r="EX563" s="358"/>
      <c r="EY563" s="358"/>
      <c r="EZ563" s="358"/>
      <c r="FA563" s="358"/>
      <c r="FB563" s="358"/>
      <c r="FC563" s="358"/>
      <c r="FD563" s="358"/>
      <c r="FE563" s="358"/>
      <c r="FF563" s="358"/>
      <c r="FG563" s="358"/>
      <c r="FH563" s="358"/>
      <c r="FI563" s="358"/>
      <c r="FJ563" s="358"/>
      <c r="FK563" s="358"/>
      <c r="FL563" s="358"/>
      <c r="FM563" s="358"/>
      <c r="FN563" s="358"/>
      <c r="FO563" s="358"/>
      <c r="FP563" s="358"/>
      <c r="FQ563" s="358"/>
      <c r="FR563" s="358"/>
      <c r="FS563" s="358"/>
      <c r="FT563" s="358"/>
      <c r="FU563" s="358"/>
      <c r="FV563" s="358"/>
      <c r="FW563" s="358"/>
      <c r="FX563" s="358"/>
      <c r="FY563" s="358"/>
      <c r="FZ563" s="358"/>
      <c r="GA563" s="358"/>
      <c r="GB563" s="358"/>
      <c r="GC563" s="358"/>
      <c r="GD563" s="358"/>
      <c r="GE563" s="358"/>
      <c r="GF563" s="358"/>
      <c r="GG563" s="358"/>
      <c r="GH563" s="358"/>
      <c r="GI563" s="358"/>
      <c r="GJ563" s="358"/>
      <c r="GK563" s="358"/>
      <c r="GL563" s="358"/>
      <c r="GM563" s="358"/>
      <c r="GN563" s="358"/>
      <c r="GO563" s="358"/>
      <c r="GP563" s="358"/>
      <c r="GQ563" s="358"/>
      <c r="GR563" s="358"/>
      <c r="GS563" s="358"/>
      <c r="GT563" s="358"/>
      <c r="GU563" s="358"/>
      <c r="GV563" s="358"/>
      <c r="GW563" s="358"/>
      <c r="GX563" s="358"/>
      <c r="GY563" s="358"/>
      <c r="GZ563" s="358"/>
      <c r="HA563" s="358"/>
      <c r="HB563" s="358"/>
      <c r="HC563" s="358"/>
      <c r="HD563" s="358"/>
      <c r="HE563" s="358"/>
      <c r="HF563" s="358"/>
      <c r="HG563" s="358"/>
      <c r="HH563" s="358"/>
      <c r="HI563" s="358"/>
      <c r="HJ563" s="358"/>
      <c r="HK563" s="358"/>
      <c r="HL563" s="358"/>
      <c r="HM563" s="358"/>
      <c r="HN563" s="358"/>
      <c r="HO563" s="358"/>
      <c r="HP563" s="358"/>
      <c r="HQ563" s="358"/>
      <c r="HR563" s="358"/>
      <c r="HS563" s="358"/>
      <c r="HT563" s="358"/>
      <c r="HU563" s="358"/>
      <c r="HV563" s="358"/>
      <c r="HW563" s="358"/>
      <c r="HX563" s="358"/>
      <c r="HY563" s="358"/>
      <c r="HZ563" s="358"/>
      <c r="IA563" s="358"/>
      <c r="IB563" s="358"/>
      <c r="IC563" s="358"/>
      <c r="ID563" s="358"/>
      <c r="IE563" s="358"/>
      <c r="IF563" s="358"/>
      <c r="IG563" s="358"/>
      <c r="IH563" s="358"/>
      <c r="II563" s="358"/>
      <c r="IJ563" s="358"/>
      <c r="IK563" s="358"/>
      <c r="IL563" s="358"/>
      <c r="IM563" s="358"/>
      <c r="IN563" s="358"/>
      <c r="IO563" s="358"/>
      <c r="IP563" s="358"/>
      <c r="IQ563" s="358"/>
      <c r="IR563" s="358"/>
      <c r="IS563" s="358"/>
      <c r="IT563" s="358"/>
      <c r="IU563" s="358"/>
      <c r="IV563" s="358"/>
      <c r="IW563" s="358"/>
      <c r="IX563" s="358"/>
      <c r="IY563" s="358"/>
      <c r="IZ563" s="358"/>
      <c r="JA563" s="358"/>
      <c r="JB563" s="358"/>
      <c r="JC563" s="358"/>
      <c r="JD563" s="358"/>
      <c r="JE563" s="358"/>
      <c r="JF563" s="358"/>
      <c r="JG563" s="358"/>
      <c r="JH563" s="358"/>
      <c r="JI563" s="358"/>
      <c r="JJ563" s="358"/>
      <c r="JK563" s="358"/>
      <c r="JL563" s="358"/>
      <c r="JM563" s="358"/>
      <c r="JN563" s="358"/>
      <c r="JO563" s="358"/>
      <c r="JP563" s="358"/>
      <c r="JQ563" s="358"/>
      <c r="JR563" s="358"/>
      <c r="JS563" s="358"/>
      <c r="JT563" s="358"/>
      <c r="JU563" s="358"/>
      <c r="JV563" s="358"/>
      <c r="JW563" s="358"/>
      <c r="JX563" s="358"/>
      <c r="JY563" s="358"/>
      <c r="JZ563" s="358"/>
      <c r="KA563" s="358"/>
      <c r="KB563" s="358"/>
      <c r="KC563" s="358"/>
      <c r="KD563" s="358"/>
      <c r="KE563" s="358"/>
      <c r="KF563" s="358"/>
      <c r="KG563" s="358"/>
      <c r="KH563" s="358"/>
      <c r="KI563" s="358"/>
      <c r="KJ563" s="358"/>
      <c r="KK563" s="358"/>
      <c r="KL563" s="358"/>
      <c r="KM563" s="358"/>
      <c r="KN563" s="358"/>
      <c r="KO563" s="358"/>
      <c r="KP563" s="358"/>
      <c r="KQ563" s="358"/>
      <c r="KR563" s="358"/>
      <c r="KS563" s="358"/>
      <c r="KT563" s="358"/>
      <c r="KU563" s="358"/>
      <c r="KV563" s="358"/>
      <c r="KW563" s="358"/>
      <c r="KX563" s="358"/>
      <c r="KY563" s="358"/>
      <c r="KZ563" s="358"/>
      <c r="LA563" s="358"/>
      <c r="LB563" s="358"/>
      <c r="LC563" s="358"/>
      <c r="LD563" s="358"/>
      <c r="LE563" s="358"/>
      <c r="LF563" s="358"/>
      <c r="LG563" s="358"/>
      <c r="LH563" s="358"/>
      <c r="LI563" s="358"/>
      <c r="LJ563" s="358"/>
      <c r="LK563" s="358"/>
      <c r="LL563" s="358"/>
      <c r="LM563" s="358"/>
      <c r="LN563" s="358"/>
      <c r="LO563" s="358"/>
      <c r="LP563" s="358"/>
      <c r="LQ563" s="358"/>
      <c r="LR563" s="358"/>
      <c r="LS563" s="358"/>
      <c r="LT563" s="358"/>
      <c r="LU563" s="358"/>
      <c r="LV563" s="358"/>
      <c r="LW563" s="358"/>
      <c r="LX563" s="358"/>
      <c r="LY563" s="358"/>
      <c r="LZ563" s="358"/>
      <c r="MA563" s="358"/>
      <c r="MB563" s="358"/>
      <c r="MC563" s="358"/>
      <c r="MD563" s="358"/>
      <c r="ME563" s="358"/>
      <c r="MF563" s="358"/>
      <c r="MG563" s="358"/>
      <c r="MH563" s="358"/>
      <c r="MI563" s="358"/>
      <c r="MJ563" s="358"/>
      <c r="MK563" s="358"/>
      <c r="ML563" s="358"/>
      <c r="MM563" s="358"/>
      <c r="MN563" s="358"/>
      <c r="MO563" s="358"/>
      <c r="MP563" s="358"/>
      <c r="MQ563" s="358"/>
      <c r="MR563" s="358"/>
      <c r="MS563" s="358"/>
      <c r="MT563" s="358"/>
      <c r="MU563" s="358"/>
      <c r="MV563" s="358"/>
      <c r="MW563" s="358"/>
      <c r="MX563" s="358"/>
      <c r="MY563" s="358"/>
      <c r="MZ563" s="358"/>
      <c r="NA563" s="358"/>
      <c r="NB563" s="358"/>
      <c r="NC563" s="358"/>
      <c r="ND563" s="358"/>
      <c r="NE563" s="358"/>
      <c r="NF563" s="358"/>
      <c r="NG563" s="358"/>
      <c r="NH563" s="358"/>
      <c r="NI563" s="358"/>
      <c r="NJ563" s="358"/>
      <c r="NK563" s="358"/>
      <c r="NL563" s="358"/>
      <c r="NM563" s="358"/>
      <c r="NN563" s="358"/>
      <c r="NO563" s="358"/>
      <c r="NP563" s="358"/>
      <c r="NQ563" s="358"/>
      <c r="NR563" s="358"/>
      <c r="NS563" s="358"/>
      <c r="NT563" s="358"/>
      <c r="NU563" s="358"/>
      <c r="NV563" s="358"/>
      <c r="NW563" s="358"/>
      <c r="NX563" s="358"/>
      <c r="NY563" s="358"/>
      <c r="NZ563" s="358"/>
      <c r="OA563" s="358"/>
      <c r="OB563" s="358"/>
      <c r="OC563" s="358"/>
      <c r="OD563" s="358"/>
      <c r="OE563" s="358"/>
      <c r="OF563" s="358"/>
      <c r="OG563" s="358"/>
      <c r="OH563" s="358"/>
      <c r="OI563" s="358"/>
      <c r="OJ563" s="358"/>
      <c r="OK563" s="358"/>
      <c r="OL563" s="358"/>
      <c r="OM563" s="358"/>
      <c r="ON563" s="358"/>
      <c r="OO563" s="358"/>
      <c r="OP563" s="358"/>
      <c r="OQ563" s="358"/>
      <c r="OR563" s="358"/>
      <c r="OS563" s="358"/>
      <c r="OT563" s="358"/>
      <c r="OU563" s="358"/>
      <c r="OV563" s="358"/>
      <c r="OW563" s="358"/>
      <c r="OX563" s="358"/>
      <c r="OY563" s="358"/>
      <c r="OZ563" s="358"/>
      <c r="PA563" s="358"/>
      <c r="PB563" s="358"/>
      <c r="PC563" s="358"/>
      <c r="PD563" s="358"/>
      <c r="PE563" s="358"/>
      <c r="PF563" s="358"/>
      <c r="PG563" s="358"/>
      <c r="PH563" s="358"/>
      <c r="PI563" s="358"/>
      <c r="PJ563" s="358"/>
      <c r="PK563" s="358"/>
      <c r="PL563" s="358"/>
      <c r="PM563" s="358"/>
      <c r="PN563" s="358"/>
      <c r="PO563" s="358"/>
      <c r="PP563" s="358"/>
      <c r="PQ563" s="358"/>
      <c r="PR563" s="358"/>
      <c r="PS563" s="358"/>
      <c r="PT563" s="358"/>
      <c r="PU563" s="358"/>
      <c r="PV563" s="358"/>
      <c r="PW563" s="358"/>
      <c r="PX563" s="358"/>
      <c r="PY563" s="358"/>
      <c r="PZ563" s="358"/>
      <c r="QA563" s="358"/>
      <c r="QB563" s="358"/>
      <c r="QC563" s="358"/>
      <c r="QD563" s="358"/>
      <c r="QE563" s="358"/>
      <c r="QF563" s="358"/>
      <c r="QG563" s="358"/>
      <c r="QH563" s="358"/>
      <c r="QI563" s="358"/>
      <c r="QJ563" s="358"/>
      <c r="QK563" s="358"/>
      <c r="QL563" s="358"/>
      <c r="QM563" s="358"/>
      <c r="QN563" s="358"/>
      <c r="QO563" s="358"/>
      <c r="QP563" s="358"/>
      <c r="QQ563" s="358"/>
      <c r="QR563" s="358"/>
      <c r="QS563" s="358"/>
      <c r="QT563" s="358"/>
      <c r="QU563" s="358"/>
      <c r="QV563" s="358"/>
      <c r="QW563" s="358"/>
      <c r="QX563" s="358"/>
      <c r="QY563" s="358"/>
      <c r="QZ563" s="358"/>
      <c r="RA563" s="358"/>
      <c r="RB563" s="358"/>
      <c r="RC563" s="358"/>
      <c r="RD563" s="358"/>
      <c r="RE563" s="358"/>
      <c r="RF563" s="358"/>
      <c r="RG563" s="358"/>
      <c r="RH563" s="358"/>
      <c r="RI563" s="358"/>
      <c r="RJ563" s="358"/>
      <c r="RK563" s="358"/>
      <c r="RL563" s="358"/>
      <c r="RM563" s="358"/>
      <c r="RN563" s="358"/>
      <c r="RO563" s="358"/>
      <c r="RP563" s="358"/>
      <c r="RQ563" s="358"/>
      <c r="RR563" s="358"/>
      <c r="RS563" s="358"/>
      <c r="RT563" s="358"/>
      <c r="RU563" s="358"/>
      <c r="RV563" s="358"/>
      <c r="RW563" s="358"/>
      <c r="RX563" s="358"/>
      <c r="RY563" s="358"/>
      <c r="RZ563" s="358"/>
      <c r="SA563" s="358"/>
      <c r="SB563" s="358"/>
      <c r="SC563" s="358"/>
      <c r="SD563" s="358"/>
      <c r="SE563" s="358"/>
      <c r="SF563" s="358"/>
      <c r="SG563" s="358"/>
      <c r="SH563" s="358"/>
      <c r="SI563" s="358"/>
      <c r="SJ563" s="358"/>
      <c r="SK563" s="358"/>
      <c r="SL563" s="358"/>
      <c r="SM563" s="358"/>
      <c r="SN563" s="358"/>
      <c r="SO563" s="358"/>
      <c r="SP563" s="358"/>
      <c r="SQ563" s="358"/>
      <c r="SR563" s="358"/>
      <c r="SS563" s="358"/>
      <c r="ST563" s="358"/>
      <c r="SU563" s="358"/>
      <c r="SV563" s="358"/>
      <c r="SW563" s="358"/>
      <c r="SX563" s="358"/>
      <c r="SY563" s="358"/>
      <c r="SZ563" s="358"/>
      <c r="TA563" s="358"/>
      <c r="TB563" s="358"/>
      <c r="TC563" s="358"/>
      <c r="TD563" s="358"/>
      <c r="TE563" s="358"/>
      <c r="TF563" s="358"/>
      <c r="TG563" s="358"/>
      <c r="TH563" s="358"/>
      <c r="TI563" s="358"/>
      <c r="TJ563" s="358"/>
      <c r="TK563" s="358"/>
      <c r="TL563" s="358"/>
      <c r="TM563" s="358"/>
      <c r="TN563" s="358"/>
      <c r="TO563" s="358"/>
      <c r="TP563" s="358"/>
      <c r="TQ563" s="358"/>
      <c r="TR563" s="358"/>
      <c r="TS563" s="358"/>
      <c r="TT563" s="358"/>
      <c r="TU563" s="358"/>
      <c r="TV563" s="358"/>
      <c r="TW563" s="358"/>
      <c r="TX563" s="358"/>
      <c r="TY563" s="358"/>
      <c r="TZ563" s="358"/>
      <c r="UA563" s="358"/>
      <c r="UB563" s="358"/>
      <c r="UC563" s="358"/>
      <c r="UD563" s="358"/>
      <c r="UE563" s="358"/>
      <c r="UF563" s="358"/>
      <c r="UG563" s="358"/>
      <c r="UH563" s="358"/>
      <c r="UI563" s="358"/>
      <c r="UJ563" s="358"/>
      <c r="UK563" s="358"/>
      <c r="UL563" s="358"/>
      <c r="UM563" s="358"/>
      <c r="UN563" s="358"/>
      <c r="UO563" s="358"/>
      <c r="UP563" s="358"/>
      <c r="UQ563" s="358"/>
      <c r="UR563" s="358"/>
      <c r="US563" s="358"/>
      <c r="UT563" s="358"/>
      <c r="UU563" s="358"/>
      <c r="UV563" s="358"/>
      <c r="UW563" s="358"/>
      <c r="UX563" s="358"/>
      <c r="UY563" s="358"/>
      <c r="UZ563" s="358"/>
      <c r="VA563" s="358"/>
      <c r="VB563" s="358"/>
      <c r="VC563" s="358"/>
      <c r="VD563" s="358"/>
      <c r="VE563" s="358"/>
      <c r="VF563" s="358"/>
      <c r="VG563" s="358"/>
      <c r="VH563" s="358"/>
      <c r="VI563" s="358"/>
      <c r="VJ563" s="358"/>
      <c r="VK563" s="358"/>
      <c r="VL563" s="358"/>
      <c r="VM563" s="358"/>
      <c r="VN563" s="358"/>
      <c r="VO563" s="358"/>
      <c r="VP563" s="358"/>
      <c r="VQ563" s="358"/>
      <c r="VR563" s="358"/>
      <c r="VS563" s="358"/>
      <c r="VT563" s="358"/>
      <c r="VU563" s="358"/>
      <c r="VV563" s="358"/>
      <c r="VW563" s="358"/>
      <c r="VX563" s="358"/>
      <c r="VY563" s="358"/>
      <c r="VZ563" s="358"/>
      <c r="WA563" s="358"/>
      <c r="WB563" s="358"/>
      <c r="WC563" s="358"/>
      <c r="WD563" s="358"/>
      <c r="WE563" s="358"/>
      <c r="WF563" s="358"/>
      <c r="WG563" s="358"/>
      <c r="WH563" s="358"/>
    </row>
    <row r="564" spans="1:606" s="357" customFormat="1" ht="81.75" customHeight="1">
      <c r="A564" s="359"/>
      <c r="B564" s="233" t="s">
        <v>1162</v>
      </c>
      <c r="C564" s="266" t="s">
        <v>1163</v>
      </c>
      <c r="D564" s="471" t="s">
        <v>1138</v>
      </c>
      <c r="E564" s="224" t="s">
        <v>1155</v>
      </c>
      <c r="F564" s="471" t="s">
        <v>113</v>
      </c>
      <c r="G564" s="894">
        <v>45292</v>
      </c>
      <c r="H564" s="903" t="s">
        <v>114</v>
      </c>
      <c r="I564" s="607" t="s">
        <v>0</v>
      </c>
      <c r="J564" s="607" t="s">
        <v>0</v>
      </c>
      <c r="K564" s="608" t="s">
        <v>1164</v>
      </c>
      <c r="L564" s="607" t="s">
        <v>54</v>
      </c>
      <c r="M564" s="602">
        <f>M565</f>
        <v>0</v>
      </c>
      <c r="N564" s="602">
        <f t="shared" ref="N564:R564" si="85">N565</f>
        <v>0</v>
      </c>
      <c r="O564" s="602">
        <f t="shared" si="85"/>
        <v>50000</v>
      </c>
      <c r="P564" s="602">
        <f t="shared" si="85"/>
        <v>50000</v>
      </c>
      <c r="Q564" s="602">
        <f t="shared" si="85"/>
        <v>50000</v>
      </c>
      <c r="R564" s="602">
        <f t="shared" si="85"/>
        <v>50000</v>
      </c>
      <c r="S564" s="444"/>
      <c r="BF564" s="358"/>
      <c r="BG564" s="358"/>
      <c r="BH564" s="358"/>
      <c r="BI564" s="358"/>
      <c r="BJ564" s="358"/>
      <c r="BK564" s="358"/>
      <c r="BL564" s="358"/>
      <c r="BM564" s="358"/>
      <c r="BN564" s="358"/>
      <c r="BO564" s="358"/>
      <c r="BP564" s="358"/>
      <c r="BQ564" s="358"/>
      <c r="BR564" s="358"/>
      <c r="BS564" s="358"/>
      <c r="BT564" s="358"/>
      <c r="BU564" s="358"/>
      <c r="BV564" s="358"/>
      <c r="BW564" s="358"/>
      <c r="BX564" s="358"/>
      <c r="BY564" s="358"/>
      <c r="BZ564" s="358"/>
      <c r="CA564" s="358"/>
      <c r="CB564" s="358"/>
      <c r="CC564" s="358"/>
      <c r="CD564" s="358"/>
      <c r="CE564" s="358"/>
      <c r="CF564" s="358"/>
      <c r="CG564" s="358"/>
      <c r="CH564" s="358"/>
      <c r="CI564" s="358"/>
      <c r="CJ564" s="358"/>
      <c r="CK564" s="358"/>
      <c r="CL564" s="358"/>
      <c r="CM564" s="358"/>
      <c r="CN564" s="358"/>
      <c r="CO564" s="358"/>
      <c r="CP564" s="358"/>
      <c r="CQ564" s="358"/>
      <c r="CR564" s="358"/>
      <c r="CS564" s="358"/>
      <c r="CT564" s="358"/>
      <c r="CU564" s="358"/>
      <c r="CV564" s="358"/>
      <c r="CW564" s="358"/>
      <c r="CX564" s="358"/>
      <c r="CY564" s="358"/>
      <c r="CZ564" s="358"/>
      <c r="DA564" s="358"/>
      <c r="DB564" s="358"/>
      <c r="DC564" s="358"/>
      <c r="DD564" s="358"/>
      <c r="DE564" s="358"/>
      <c r="DF564" s="358"/>
      <c r="DG564" s="358"/>
      <c r="DH564" s="358"/>
      <c r="DI564" s="358"/>
      <c r="DJ564" s="358"/>
      <c r="DK564" s="358"/>
      <c r="DL564" s="358"/>
      <c r="DM564" s="358"/>
      <c r="DN564" s="358"/>
      <c r="DO564" s="358"/>
      <c r="DP564" s="358"/>
      <c r="DQ564" s="358"/>
      <c r="DR564" s="358"/>
      <c r="DS564" s="358"/>
      <c r="DT564" s="358"/>
      <c r="DU564" s="358"/>
      <c r="DV564" s="358"/>
      <c r="DW564" s="358"/>
      <c r="DX564" s="358"/>
      <c r="DY564" s="358"/>
      <c r="DZ564" s="358"/>
      <c r="EA564" s="358"/>
      <c r="EB564" s="358"/>
      <c r="EC564" s="358"/>
      <c r="ED564" s="358"/>
      <c r="EE564" s="358"/>
      <c r="EF564" s="358"/>
      <c r="EG564" s="358"/>
      <c r="EH564" s="358"/>
      <c r="EI564" s="358"/>
      <c r="EJ564" s="358"/>
      <c r="EK564" s="358"/>
      <c r="EL564" s="358"/>
      <c r="EM564" s="358"/>
      <c r="EN564" s="358"/>
      <c r="EO564" s="358"/>
      <c r="EP564" s="358"/>
      <c r="EQ564" s="358"/>
      <c r="ER564" s="358"/>
      <c r="ES564" s="358"/>
      <c r="ET564" s="358"/>
      <c r="EU564" s="358"/>
      <c r="EV564" s="358"/>
      <c r="EW564" s="358"/>
      <c r="EX564" s="358"/>
      <c r="EY564" s="358"/>
      <c r="EZ564" s="358"/>
      <c r="FA564" s="358"/>
      <c r="FB564" s="358"/>
      <c r="FC564" s="358"/>
      <c r="FD564" s="358"/>
      <c r="FE564" s="358"/>
      <c r="FF564" s="358"/>
      <c r="FG564" s="358"/>
      <c r="FH564" s="358"/>
      <c r="FI564" s="358"/>
      <c r="FJ564" s="358"/>
      <c r="FK564" s="358"/>
      <c r="FL564" s="358"/>
      <c r="FM564" s="358"/>
      <c r="FN564" s="358"/>
      <c r="FO564" s="358"/>
      <c r="FP564" s="358"/>
      <c r="FQ564" s="358"/>
      <c r="FR564" s="358"/>
      <c r="FS564" s="358"/>
      <c r="FT564" s="358"/>
      <c r="FU564" s="358"/>
      <c r="FV564" s="358"/>
      <c r="FW564" s="358"/>
      <c r="FX564" s="358"/>
      <c r="FY564" s="358"/>
      <c r="FZ564" s="358"/>
      <c r="GA564" s="358"/>
      <c r="GB564" s="358"/>
      <c r="GC564" s="358"/>
      <c r="GD564" s="358"/>
      <c r="GE564" s="358"/>
      <c r="GF564" s="358"/>
      <c r="GG564" s="358"/>
      <c r="GH564" s="358"/>
      <c r="GI564" s="358"/>
      <c r="GJ564" s="358"/>
      <c r="GK564" s="358"/>
      <c r="GL564" s="358"/>
      <c r="GM564" s="358"/>
      <c r="GN564" s="358"/>
      <c r="GO564" s="358"/>
      <c r="GP564" s="358"/>
      <c r="GQ564" s="358"/>
      <c r="GR564" s="358"/>
      <c r="GS564" s="358"/>
      <c r="GT564" s="358"/>
      <c r="GU564" s="358"/>
      <c r="GV564" s="358"/>
      <c r="GW564" s="358"/>
      <c r="GX564" s="358"/>
      <c r="GY564" s="358"/>
      <c r="GZ564" s="358"/>
      <c r="HA564" s="358"/>
      <c r="HB564" s="358"/>
      <c r="HC564" s="358"/>
      <c r="HD564" s="358"/>
      <c r="HE564" s="358"/>
      <c r="HF564" s="358"/>
      <c r="HG564" s="358"/>
      <c r="HH564" s="358"/>
      <c r="HI564" s="358"/>
      <c r="HJ564" s="358"/>
      <c r="HK564" s="358"/>
      <c r="HL564" s="358"/>
      <c r="HM564" s="358"/>
      <c r="HN564" s="358"/>
      <c r="HO564" s="358"/>
      <c r="HP564" s="358"/>
      <c r="HQ564" s="358"/>
      <c r="HR564" s="358"/>
      <c r="HS564" s="358"/>
      <c r="HT564" s="358"/>
      <c r="HU564" s="358"/>
      <c r="HV564" s="358"/>
      <c r="HW564" s="358"/>
      <c r="HX564" s="358"/>
      <c r="HY564" s="358"/>
      <c r="HZ564" s="358"/>
      <c r="IA564" s="358"/>
      <c r="IB564" s="358"/>
      <c r="IC564" s="358"/>
      <c r="ID564" s="358"/>
      <c r="IE564" s="358"/>
      <c r="IF564" s="358"/>
      <c r="IG564" s="358"/>
      <c r="IH564" s="358"/>
      <c r="II564" s="358"/>
      <c r="IJ564" s="358"/>
      <c r="IK564" s="358"/>
      <c r="IL564" s="358"/>
      <c r="IM564" s="358"/>
      <c r="IN564" s="358"/>
      <c r="IO564" s="358"/>
      <c r="IP564" s="358"/>
      <c r="IQ564" s="358"/>
      <c r="IR564" s="358"/>
      <c r="IS564" s="358"/>
      <c r="IT564" s="358"/>
      <c r="IU564" s="358"/>
      <c r="IV564" s="358"/>
      <c r="IW564" s="358"/>
      <c r="IX564" s="358"/>
      <c r="IY564" s="358"/>
      <c r="IZ564" s="358"/>
      <c r="JA564" s="358"/>
      <c r="JB564" s="358"/>
      <c r="JC564" s="358"/>
      <c r="JD564" s="358"/>
      <c r="JE564" s="358"/>
      <c r="JF564" s="358"/>
      <c r="JG564" s="358"/>
      <c r="JH564" s="358"/>
      <c r="JI564" s="358"/>
      <c r="JJ564" s="358"/>
      <c r="JK564" s="358"/>
      <c r="JL564" s="358"/>
      <c r="JM564" s="358"/>
      <c r="JN564" s="358"/>
      <c r="JO564" s="358"/>
      <c r="JP564" s="358"/>
      <c r="JQ564" s="358"/>
      <c r="JR564" s="358"/>
      <c r="JS564" s="358"/>
      <c r="JT564" s="358"/>
      <c r="JU564" s="358"/>
      <c r="JV564" s="358"/>
      <c r="JW564" s="358"/>
      <c r="JX564" s="358"/>
      <c r="JY564" s="358"/>
      <c r="JZ564" s="358"/>
      <c r="KA564" s="358"/>
      <c r="KB564" s="358"/>
      <c r="KC564" s="358"/>
      <c r="KD564" s="358"/>
      <c r="KE564" s="358"/>
      <c r="KF564" s="358"/>
      <c r="KG564" s="358"/>
      <c r="KH564" s="358"/>
      <c r="KI564" s="358"/>
      <c r="KJ564" s="358"/>
      <c r="KK564" s="358"/>
      <c r="KL564" s="358"/>
      <c r="KM564" s="358"/>
      <c r="KN564" s="358"/>
      <c r="KO564" s="358"/>
      <c r="KP564" s="358"/>
      <c r="KQ564" s="358"/>
      <c r="KR564" s="358"/>
      <c r="KS564" s="358"/>
      <c r="KT564" s="358"/>
      <c r="KU564" s="358"/>
      <c r="KV564" s="358"/>
      <c r="KW564" s="358"/>
      <c r="KX564" s="358"/>
      <c r="KY564" s="358"/>
      <c r="KZ564" s="358"/>
      <c r="LA564" s="358"/>
      <c r="LB564" s="358"/>
      <c r="LC564" s="358"/>
      <c r="LD564" s="358"/>
      <c r="LE564" s="358"/>
      <c r="LF564" s="358"/>
      <c r="LG564" s="358"/>
      <c r="LH564" s="358"/>
      <c r="LI564" s="358"/>
      <c r="LJ564" s="358"/>
      <c r="LK564" s="358"/>
      <c r="LL564" s="358"/>
      <c r="LM564" s="358"/>
      <c r="LN564" s="358"/>
      <c r="LO564" s="358"/>
      <c r="LP564" s="358"/>
      <c r="LQ564" s="358"/>
      <c r="LR564" s="358"/>
      <c r="LS564" s="358"/>
      <c r="LT564" s="358"/>
      <c r="LU564" s="358"/>
      <c r="LV564" s="358"/>
      <c r="LW564" s="358"/>
      <c r="LX564" s="358"/>
      <c r="LY564" s="358"/>
      <c r="LZ564" s="358"/>
      <c r="MA564" s="358"/>
      <c r="MB564" s="358"/>
      <c r="MC564" s="358"/>
      <c r="MD564" s="358"/>
      <c r="ME564" s="358"/>
      <c r="MF564" s="358"/>
      <c r="MG564" s="358"/>
      <c r="MH564" s="358"/>
      <c r="MI564" s="358"/>
      <c r="MJ564" s="358"/>
      <c r="MK564" s="358"/>
      <c r="ML564" s="358"/>
      <c r="MM564" s="358"/>
      <c r="MN564" s="358"/>
      <c r="MO564" s="358"/>
      <c r="MP564" s="358"/>
      <c r="MQ564" s="358"/>
      <c r="MR564" s="358"/>
      <c r="MS564" s="358"/>
      <c r="MT564" s="358"/>
      <c r="MU564" s="358"/>
      <c r="MV564" s="358"/>
      <c r="MW564" s="358"/>
      <c r="MX564" s="358"/>
      <c r="MY564" s="358"/>
      <c r="MZ564" s="358"/>
      <c r="NA564" s="358"/>
      <c r="NB564" s="358"/>
      <c r="NC564" s="358"/>
      <c r="ND564" s="358"/>
      <c r="NE564" s="358"/>
      <c r="NF564" s="358"/>
      <c r="NG564" s="358"/>
      <c r="NH564" s="358"/>
      <c r="NI564" s="358"/>
      <c r="NJ564" s="358"/>
      <c r="NK564" s="358"/>
      <c r="NL564" s="358"/>
      <c r="NM564" s="358"/>
      <c r="NN564" s="358"/>
      <c r="NO564" s="358"/>
      <c r="NP564" s="358"/>
      <c r="NQ564" s="358"/>
      <c r="NR564" s="358"/>
      <c r="NS564" s="358"/>
      <c r="NT564" s="358"/>
      <c r="NU564" s="358"/>
      <c r="NV564" s="358"/>
      <c r="NW564" s="358"/>
      <c r="NX564" s="358"/>
      <c r="NY564" s="358"/>
      <c r="NZ564" s="358"/>
      <c r="OA564" s="358"/>
      <c r="OB564" s="358"/>
      <c r="OC564" s="358"/>
      <c r="OD564" s="358"/>
      <c r="OE564" s="358"/>
      <c r="OF564" s="358"/>
      <c r="OG564" s="358"/>
      <c r="OH564" s="358"/>
      <c r="OI564" s="358"/>
      <c r="OJ564" s="358"/>
      <c r="OK564" s="358"/>
      <c r="OL564" s="358"/>
      <c r="OM564" s="358"/>
      <c r="ON564" s="358"/>
      <c r="OO564" s="358"/>
      <c r="OP564" s="358"/>
      <c r="OQ564" s="358"/>
      <c r="OR564" s="358"/>
      <c r="OS564" s="358"/>
      <c r="OT564" s="358"/>
      <c r="OU564" s="358"/>
      <c r="OV564" s="358"/>
      <c r="OW564" s="358"/>
      <c r="OX564" s="358"/>
      <c r="OY564" s="358"/>
      <c r="OZ564" s="358"/>
      <c r="PA564" s="358"/>
      <c r="PB564" s="358"/>
      <c r="PC564" s="358"/>
      <c r="PD564" s="358"/>
      <c r="PE564" s="358"/>
      <c r="PF564" s="358"/>
      <c r="PG564" s="358"/>
      <c r="PH564" s="358"/>
      <c r="PI564" s="358"/>
      <c r="PJ564" s="358"/>
      <c r="PK564" s="358"/>
      <c r="PL564" s="358"/>
      <c r="PM564" s="358"/>
      <c r="PN564" s="358"/>
      <c r="PO564" s="358"/>
      <c r="PP564" s="358"/>
      <c r="PQ564" s="358"/>
      <c r="PR564" s="358"/>
      <c r="PS564" s="358"/>
      <c r="PT564" s="358"/>
      <c r="PU564" s="358"/>
      <c r="PV564" s="358"/>
      <c r="PW564" s="358"/>
      <c r="PX564" s="358"/>
      <c r="PY564" s="358"/>
      <c r="PZ564" s="358"/>
      <c r="QA564" s="358"/>
      <c r="QB564" s="358"/>
      <c r="QC564" s="358"/>
      <c r="QD564" s="358"/>
      <c r="QE564" s="358"/>
      <c r="QF564" s="358"/>
      <c r="QG564" s="358"/>
      <c r="QH564" s="358"/>
      <c r="QI564" s="358"/>
      <c r="QJ564" s="358"/>
      <c r="QK564" s="358"/>
      <c r="QL564" s="358"/>
      <c r="QM564" s="358"/>
      <c r="QN564" s="358"/>
      <c r="QO564" s="358"/>
      <c r="QP564" s="358"/>
      <c r="QQ564" s="358"/>
      <c r="QR564" s="358"/>
      <c r="QS564" s="358"/>
      <c r="QT564" s="358"/>
      <c r="QU564" s="358"/>
      <c r="QV564" s="358"/>
      <c r="QW564" s="358"/>
      <c r="QX564" s="358"/>
      <c r="QY564" s="358"/>
      <c r="QZ564" s="358"/>
      <c r="RA564" s="358"/>
      <c r="RB564" s="358"/>
      <c r="RC564" s="358"/>
      <c r="RD564" s="358"/>
      <c r="RE564" s="358"/>
      <c r="RF564" s="358"/>
      <c r="RG564" s="358"/>
      <c r="RH564" s="358"/>
      <c r="RI564" s="358"/>
      <c r="RJ564" s="358"/>
      <c r="RK564" s="358"/>
      <c r="RL564" s="358"/>
      <c r="RM564" s="358"/>
      <c r="RN564" s="358"/>
      <c r="RO564" s="358"/>
      <c r="RP564" s="358"/>
      <c r="RQ564" s="358"/>
      <c r="RR564" s="358"/>
      <c r="RS564" s="358"/>
      <c r="RT564" s="358"/>
      <c r="RU564" s="358"/>
      <c r="RV564" s="358"/>
      <c r="RW564" s="358"/>
      <c r="RX564" s="358"/>
      <c r="RY564" s="358"/>
      <c r="RZ564" s="358"/>
      <c r="SA564" s="358"/>
      <c r="SB564" s="358"/>
      <c r="SC564" s="358"/>
      <c r="SD564" s="358"/>
      <c r="SE564" s="358"/>
      <c r="SF564" s="358"/>
      <c r="SG564" s="358"/>
      <c r="SH564" s="358"/>
      <c r="SI564" s="358"/>
      <c r="SJ564" s="358"/>
      <c r="SK564" s="358"/>
      <c r="SL564" s="358"/>
      <c r="SM564" s="358"/>
      <c r="SN564" s="358"/>
      <c r="SO564" s="358"/>
      <c r="SP564" s="358"/>
      <c r="SQ564" s="358"/>
      <c r="SR564" s="358"/>
      <c r="SS564" s="358"/>
      <c r="ST564" s="358"/>
      <c r="SU564" s="358"/>
      <c r="SV564" s="358"/>
      <c r="SW564" s="358"/>
      <c r="SX564" s="358"/>
      <c r="SY564" s="358"/>
      <c r="SZ564" s="358"/>
      <c r="TA564" s="358"/>
      <c r="TB564" s="358"/>
      <c r="TC564" s="358"/>
      <c r="TD564" s="358"/>
      <c r="TE564" s="358"/>
      <c r="TF564" s="358"/>
      <c r="TG564" s="358"/>
      <c r="TH564" s="358"/>
      <c r="TI564" s="358"/>
      <c r="TJ564" s="358"/>
      <c r="TK564" s="358"/>
      <c r="TL564" s="358"/>
      <c r="TM564" s="358"/>
      <c r="TN564" s="358"/>
      <c r="TO564" s="358"/>
      <c r="TP564" s="358"/>
      <c r="TQ564" s="358"/>
      <c r="TR564" s="358"/>
      <c r="TS564" s="358"/>
      <c r="TT564" s="358"/>
      <c r="TU564" s="358"/>
      <c r="TV564" s="358"/>
      <c r="TW564" s="358"/>
      <c r="TX564" s="358"/>
      <c r="TY564" s="358"/>
      <c r="TZ564" s="358"/>
      <c r="UA564" s="358"/>
      <c r="UB564" s="358"/>
      <c r="UC564" s="358"/>
      <c r="UD564" s="358"/>
      <c r="UE564" s="358"/>
      <c r="UF564" s="358"/>
      <c r="UG564" s="358"/>
      <c r="UH564" s="358"/>
      <c r="UI564" s="358"/>
      <c r="UJ564" s="358"/>
      <c r="UK564" s="358"/>
      <c r="UL564" s="358"/>
      <c r="UM564" s="358"/>
      <c r="UN564" s="358"/>
      <c r="UO564" s="358"/>
      <c r="UP564" s="358"/>
      <c r="UQ564" s="358"/>
      <c r="UR564" s="358"/>
      <c r="US564" s="358"/>
      <c r="UT564" s="358"/>
      <c r="UU564" s="358"/>
      <c r="UV564" s="358"/>
      <c r="UW564" s="358"/>
      <c r="UX564" s="358"/>
      <c r="UY564" s="358"/>
      <c r="UZ564" s="358"/>
      <c r="VA564" s="358"/>
      <c r="VB564" s="358"/>
      <c r="VC564" s="358"/>
      <c r="VD564" s="358"/>
      <c r="VE564" s="358"/>
      <c r="VF564" s="358"/>
      <c r="VG564" s="358"/>
      <c r="VH564" s="358"/>
      <c r="VI564" s="358"/>
      <c r="VJ564" s="358"/>
      <c r="VK564" s="358"/>
      <c r="VL564" s="358"/>
      <c r="VM564" s="358"/>
      <c r="VN564" s="358"/>
      <c r="VO564" s="358"/>
      <c r="VP564" s="358"/>
      <c r="VQ564" s="358"/>
      <c r="VR564" s="358"/>
      <c r="VS564" s="358"/>
      <c r="VT564" s="358"/>
      <c r="VU564" s="358"/>
      <c r="VV564" s="358"/>
      <c r="VW564" s="358"/>
      <c r="VX564" s="358"/>
      <c r="VY564" s="358"/>
      <c r="VZ564" s="358"/>
      <c r="WA564" s="358"/>
      <c r="WB564" s="358"/>
      <c r="WC564" s="358"/>
      <c r="WD564" s="358"/>
      <c r="WE564" s="358"/>
      <c r="WF564" s="358"/>
      <c r="WG564" s="358"/>
      <c r="WH564" s="358"/>
    </row>
    <row r="565" spans="1:606" s="357" customFormat="1" ht="81.75" customHeight="1">
      <c r="A565" s="359"/>
      <c r="B565" s="235"/>
      <c r="C565" s="222"/>
      <c r="D565" s="181"/>
      <c r="E565" s="225"/>
      <c r="F565" s="181"/>
      <c r="G565" s="901"/>
      <c r="H565" s="905"/>
      <c r="I565" s="173" t="s">
        <v>0</v>
      </c>
      <c r="J565" s="173" t="s">
        <v>0</v>
      </c>
      <c r="K565" s="608" t="s">
        <v>1164</v>
      </c>
      <c r="L565" s="173" t="s">
        <v>8</v>
      </c>
      <c r="M565" s="604"/>
      <c r="N565" s="604"/>
      <c r="O565" s="604">
        <v>50000</v>
      </c>
      <c r="P565" s="605">
        <v>50000</v>
      </c>
      <c r="Q565" s="606">
        <v>50000</v>
      </c>
      <c r="R565" s="604">
        <v>50000</v>
      </c>
      <c r="S565" s="364">
        <v>3</v>
      </c>
      <c r="BF565" s="358"/>
      <c r="BG565" s="358"/>
      <c r="BH565" s="358"/>
      <c r="BI565" s="358"/>
      <c r="BJ565" s="358"/>
      <c r="BK565" s="358"/>
      <c r="BL565" s="358"/>
      <c r="BM565" s="358"/>
      <c r="BN565" s="358"/>
      <c r="BO565" s="358"/>
      <c r="BP565" s="358"/>
      <c r="BQ565" s="358"/>
      <c r="BR565" s="358"/>
      <c r="BS565" s="358"/>
      <c r="BT565" s="358"/>
      <c r="BU565" s="358"/>
      <c r="BV565" s="358"/>
      <c r="BW565" s="358"/>
      <c r="BX565" s="358"/>
      <c r="BY565" s="358"/>
      <c r="BZ565" s="358"/>
      <c r="CA565" s="358"/>
      <c r="CB565" s="358"/>
      <c r="CC565" s="358"/>
      <c r="CD565" s="358"/>
      <c r="CE565" s="358"/>
      <c r="CF565" s="358"/>
      <c r="CG565" s="358"/>
      <c r="CH565" s="358"/>
      <c r="CI565" s="358"/>
      <c r="CJ565" s="358"/>
      <c r="CK565" s="358"/>
      <c r="CL565" s="358"/>
      <c r="CM565" s="358"/>
      <c r="CN565" s="358"/>
      <c r="CO565" s="358"/>
      <c r="CP565" s="358"/>
      <c r="CQ565" s="358"/>
      <c r="CR565" s="358"/>
      <c r="CS565" s="358"/>
      <c r="CT565" s="358"/>
      <c r="CU565" s="358"/>
      <c r="CV565" s="358"/>
      <c r="CW565" s="358"/>
      <c r="CX565" s="358"/>
      <c r="CY565" s="358"/>
      <c r="CZ565" s="358"/>
      <c r="DA565" s="358"/>
      <c r="DB565" s="358"/>
      <c r="DC565" s="358"/>
      <c r="DD565" s="358"/>
      <c r="DE565" s="358"/>
      <c r="DF565" s="358"/>
      <c r="DG565" s="358"/>
      <c r="DH565" s="358"/>
      <c r="DI565" s="358"/>
      <c r="DJ565" s="358"/>
      <c r="DK565" s="358"/>
      <c r="DL565" s="358"/>
      <c r="DM565" s="358"/>
      <c r="DN565" s="358"/>
      <c r="DO565" s="358"/>
      <c r="DP565" s="358"/>
      <c r="DQ565" s="358"/>
      <c r="DR565" s="358"/>
      <c r="DS565" s="358"/>
      <c r="DT565" s="358"/>
      <c r="DU565" s="358"/>
      <c r="DV565" s="358"/>
      <c r="DW565" s="358"/>
      <c r="DX565" s="358"/>
      <c r="DY565" s="358"/>
      <c r="DZ565" s="358"/>
      <c r="EA565" s="358"/>
      <c r="EB565" s="358"/>
      <c r="EC565" s="358"/>
      <c r="ED565" s="358"/>
      <c r="EE565" s="358"/>
      <c r="EF565" s="358"/>
      <c r="EG565" s="358"/>
      <c r="EH565" s="358"/>
      <c r="EI565" s="358"/>
      <c r="EJ565" s="358"/>
      <c r="EK565" s="358"/>
      <c r="EL565" s="358"/>
      <c r="EM565" s="358"/>
      <c r="EN565" s="358"/>
      <c r="EO565" s="358"/>
      <c r="EP565" s="358"/>
      <c r="EQ565" s="358"/>
      <c r="ER565" s="358"/>
      <c r="ES565" s="358"/>
      <c r="ET565" s="358"/>
      <c r="EU565" s="358"/>
      <c r="EV565" s="358"/>
      <c r="EW565" s="358"/>
      <c r="EX565" s="358"/>
      <c r="EY565" s="358"/>
      <c r="EZ565" s="358"/>
      <c r="FA565" s="358"/>
      <c r="FB565" s="358"/>
      <c r="FC565" s="358"/>
      <c r="FD565" s="358"/>
      <c r="FE565" s="358"/>
      <c r="FF565" s="358"/>
      <c r="FG565" s="358"/>
      <c r="FH565" s="358"/>
      <c r="FI565" s="358"/>
      <c r="FJ565" s="358"/>
      <c r="FK565" s="358"/>
      <c r="FL565" s="358"/>
      <c r="FM565" s="358"/>
      <c r="FN565" s="358"/>
      <c r="FO565" s="358"/>
      <c r="FP565" s="358"/>
      <c r="FQ565" s="358"/>
      <c r="FR565" s="358"/>
      <c r="FS565" s="358"/>
      <c r="FT565" s="358"/>
      <c r="FU565" s="358"/>
      <c r="FV565" s="358"/>
      <c r="FW565" s="358"/>
      <c r="FX565" s="358"/>
      <c r="FY565" s="358"/>
      <c r="FZ565" s="358"/>
      <c r="GA565" s="358"/>
      <c r="GB565" s="358"/>
      <c r="GC565" s="358"/>
      <c r="GD565" s="358"/>
      <c r="GE565" s="358"/>
      <c r="GF565" s="358"/>
      <c r="GG565" s="358"/>
      <c r="GH565" s="358"/>
      <c r="GI565" s="358"/>
      <c r="GJ565" s="358"/>
      <c r="GK565" s="358"/>
      <c r="GL565" s="358"/>
      <c r="GM565" s="358"/>
      <c r="GN565" s="358"/>
      <c r="GO565" s="358"/>
      <c r="GP565" s="358"/>
      <c r="GQ565" s="358"/>
      <c r="GR565" s="358"/>
      <c r="GS565" s="358"/>
      <c r="GT565" s="358"/>
      <c r="GU565" s="358"/>
      <c r="GV565" s="358"/>
      <c r="GW565" s="358"/>
      <c r="GX565" s="358"/>
      <c r="GY565" s="358"/>
      <c r="GZ565" s="358"/>
      <c r="HA565" s="358"/>
      <c r="HB565" s="358"/>
      <c r="HC565" s="358"/>
      <c r="HD565" s="358"/>
      <c r="HE565" s="358"/>
      <c r="HF565" s="358"/>
      <c r="HG565" s="358"/>
      <c r="HH565" s="358"/>
      <c r="HI565" s="358"/>
      <c r="HJ565" s="358"/>
      <c r="HK565" s="358"/>
      <c r="HL565" s="358"/>
      <c r="HM565" s="358"/>
      <c r="HN565" s="358"/>
      <c r="HO565" s="358"/>
      <c r="HP565" s="358"/>
      <c r="HQ565" s="358"/>
      <c r="HR565" s="358"/>
      <c r="HS565" s="358"/>
      <c r="HT565" s="358"/>
      <c r="HU565" s="358"/>
      <c r="HV565" s="358"/>
      <c r="HW565" s="358"/>
      <c r="HX565" s="358"/>
      <c r="HY565" s="358"/>
      <c r="HZ565" s="358"/>
      <c r="IA565" s="358"/>
      <c r="IB565" s="358"/>
      <c r="IC565" s="358"/>
      <c r="ID565" s="358"/>
      <c r="IE565" s="358"/>
      <c r="IF565" s="358"/>
      <c r="IG565" s="358"/>
      <c r="IH565" s="358"/>
      <c r="II565" s="358"/>
      <c r="IJ565" s="358"/>
      <c r="IK565" s="358"/>
      <c r="IL565" s="358"/>
      <c r="IM565" s="358"/>
      <c r="IN565" s="358"/>
      <c r="IO565" s="358"/>
      <c r="IP565" s="358"/>
      <c r="IQ565" s="358"/>
      <c r="IR565" s="358"/>
      <c r="IS565" s="358"/>
      <c r="IT565" s="358"/>
      <c r="IU565" s="358"/>
      <c r="IV565" s="358"/>
      <c r="IW565" s="358"/>
      <c r="IX565" s="358"/>
      <c r="IY565" s="358"/>
      <c r="IZ565" s="358"/>
      <c r="JA565" s="358"/>
      <c r="JB565" s="358"/>
      <c r="JC565" s="358"/>
      <c r="JD565" s="358"/>
      <c r="JE565" s="358"/>
      <c r="JF565" s="358"/>
      <c r="JG565" s="358"/>
      <c r="JH565" s="358"/>
      <c r="JI565" s="358"/>
      <c r="JJ565" s="358"/>
      <c r="JK565" s="358"/>
      <c r="JL565" s="358"/>
      <c r="JM565" s="358"/>
      <c r="JN565" s="358"/>
      <c r="JO565" s="358"/>
      <c r="JP565" s="358"/>
      <c r="JQ565" s="358"/>
      <c r="JR565" s="358"/>
      <c r="JS565" s="358"/>
      <c r="JT565" s="358"/>
      <c r="JU565" s="358"/>
      <c r="JV565" s="358"/>
      <c r="JW565" s="358"/>
      <c r="JX565" s="358"/>
      <c r="JY565" s="358"/>
      <c r="JZ565" s="358"/>
      <c r="KA565" s="358"/>
      <c r="KB565" s="358"/>
      <c r="KC565" s="358"/>
      <c r="KD565" s="358"/>
      <c r="KE565" s="358"/>
      <c r="KF565" s="358"/>
      <c r="KG565" s="358"/>
      <c r="KH565" s="358"/>
      <c r="KI565" s="358"/>
      <c r="KJ565" s="358"/>
      <c r="KK565" s="358"/>
      <c r="KL565" s="358"/>
      <c r="KM565" s="358"/>
      <c r="KN565" s="358"/>
      <c r="KO565" s="358"/>
      <c r="KP565" s="358"/>
      <c r="KQ565" s="358"/>
      <c r="KR565" s="358"/>
      <c r="KS565" s="358"/>
      <c r="KT565" s="358"/>
      <c r="KU565" s="358"/>
      <c r="KV565" s="358"/>
      <c r="KW565" s="358"/>
      <c r="KX565" s="358"/>
      <c r="KY565" s="358"/>
      <c r="KZ565" s="358"/>
      <c r="LA565" s="358"/>
      <c r="LB565" s="358"/>
      <c r="LC565" s="358"/>
      <c r="LD565" s="358"/>
      <c r="LE565" s="358"/>
      <c r="LF565" s="358"/>
      <c r="LG565" s="358"/>
      <c r="LH565" s="358"/>
      <c r="LI565" s="358"/>
      <c r="LJ565" s="358"/>
      <c r="LK565" s="358"/>
      <c r="LL565" s="358"/>
      <c r="LM565" s="358"/>
      <c r="LN565" s="358"/>
      <c r="LO565" s="358"/>
      <c r="LP565" s="358"/>
      <c r="LQ565" s="358"/>
      <c r="LR565" s="358"/>
      <c r="LS565" s="358"/>
      <c r="LT565" s="358"/>
      <c r="LU565" s="358"/>
      <c r="LV565" s="358"/>
      <c r="LW565" s="358"/>
      <c r="LX565" s="358"/>
      <c r="LY565" s="358"/>
      <c r="LZ565" s="358"/>
      <c r="MA565" s="358"/>
      <c r="MB565" s="358"/>
      <c r="MC565" s="358"/>
      <c r="MD565" s="358"/>
      <c r="ME565" s="358"/>
      <c r="MF565" s="358"/>
      <c r="MG565" s="358"/>
      <c r="MH565" s="358"/>
      <c r="MI565" s="358"/>
      <c r="MJ565" s="358"/>
      <c r="MK565" s="358"/>
      <c r="ML565" s="358"/>
      <c r="MM565" s="358"/>
      <c r="MN565" s="358"/>
      <c r="MO565" s="358"/>
      <c r="MP565" s="358"/>
      <c r="MQ565" s="358"/>
      <c r="MR565" s="358"/>
      <c r="MS565" s="358"/>
      <c r="MT565" s="358"/>
      <c r="MU565" s="358"/>
      <c r="MV565" s="358"/>
      <c r="MW565" s="358"/>
      <c r="MX565" s="358"/>
      <c r="MY565" s="358"/>
      <c r="MZ565" s="358"/>
      <c r="NA565" s="358"/>
      <c r="NB565" s="358"/>
      <c r="NC565" s="358"/>
      <c r="ND565" s="358"/>
      <c r="NE565" s="358"/>
      <c r="NF565" s="358"/>
      <c r="NG565" s="358"/>
      <c r="NH565" s="358"/>
      <c r="NI565" s="358"/>
      <c r="NJ565" s="358"/>
      <c r="NK565" s="358"/>
      <c r="NL565" s="358"/>
      <c r="NM565" s="358"/>
      <c r="NN565" s="358"/>
      <c r="NO565" s="358"/>
      <c r="NP565" s="358"/>
      <c r="NQ565" s="358"/>
      <c r="NR565" s="358"/>
      <c r="NS565" s="358"/>
      <c r="NT565" s="358"/>
      <c r="NU565" s="358"/>
      <c r="NV565" s="358"/>
      <c r="NW565" s="358"/>
      <c r="NX565" s="358"/>
      <c r="NY565" s="358"/>
      <c r="NZ565" s="358"/>
      <c r="OA565" s="358"/>
      <c r="OB565" s="358"/>
      <c r="OC565" s="358"/>
      <c r="OD565" s="358"/>
      <c r="OE565" s="358"/>
      <c r="OF565" s="358"/>
      <c r="OG565" s="358"/>
      <c r="OH565" s="358"/>
      <c r="OI565" s="358"/>
      <c r="OJ565" s="358"/>
      <c r="OK565" s="358"/>
      <c r="OL565" s="358"/>
      <c r="OM565" s="358"/>
      <c r="ON565" s="358"/>
      <c r="OO565" s="358"/>
      <c r="OP565" s="358"/>
      <c r="OQ565" s="358"/>
      <c r="OR565" s="358"/>
      <c r="OS565" s="358"/>
      <c r="OT565" s="358"/>
      <c r="OU565" s="358"/>
      <c r="OV565" s="358"/>
      <c r="OW565" s="358"/>
      <c r="OX565" s="358"/>
      <c r="OY565" s="358"/>
      <c r="OZ565" s="358"/>
      <c r="PA565" s="358"/>
      <c r="PB565" s="358"/>
      <c r="PC565" s="358"/>
      <c r="PD565" s="358"/>
      <c r="PE565" s="358"/>
      <c r="PF565" s="358"/>
      <c r="PG565" s="358"/>
      <c r="PH565" s="358"/>
      <c r="PI565" s="358"/>
      <c r="PJ565" s="358"/>
      <c r="PK565" s="358"/>
      <c r="PL565" s="358"/>
      <c r="PM565" s="358"/>
      <c r="PN565" s="358"/>
      <c r="PO565" s="358"/>
      <c r="PP565" s="358"/>
      <c r="PQ565" s="358"/>
      <c r="PR565" s="358"/>
      <c r="PS565" s="358"/>
      <c r="PT565" s="358"/>
      <c r="PU565" s="358"/>
      <c r="PV565" s="358"/>
      <c r="PW565" s="358"/>
      <c r="PX565" s="358"/>
      <c r="PY565" s="358"/>
      <c r="PZ565" s="358"/>
      <c r="QA565" s="358"/>
      <c r="QB565" s="358"/>
      <c r="QC565" s="358"/>
      <c r="QD565" s="358"/>
      <c r="QE565" s="358"/>
      <c r="QF565" s="358"/>
      <c r="QG565" s="358"/>
      <c r="QH565" s="358"/>
      <c r="QI565" s="358"/>
      <c r="QJ565" s="358"/>
      <c r="QK565" s="358"/>
      <c r="QL565" s="358"/>
      <c r="QM565" s="358"/>
      <c r="QN565" s="358"/>
      <c r="QO565" s="358"/>
      <c r="QP565" s="358"/>
      <c r="QQ565" s="358"/>
      <c r="QR565" s="358"/>
      <c r="QS565" s="358"/>
      <c r="QT565" s="358"/>
      <c r="QU565" s="358"/>
      <c r="QV565" s="358"/>
      <c r="QW565" s="358"/>
      <c r="QX565" s="358"/>
      <c r="QY565" s="358"/>
      <c r="QZ565" s="358"/>
      <c r="RA565" s="358"/>
      <c r="RB565" s="358"/>
      <c r="RC565" s="358"/>
      <c r="RD565" s="358"/>
      <c r="RE565" s="358"/>
      <c r="RF565" s="358"/>
      <c r="RG565" s="358"/>
      <c r="RH565" s="358"/>
      <c r="RI565" s="358"/>
      <c r="RJ565" s="358"/>
      <c r="RK565" s="358"/>
      <c r="RL565" s="358"/>
      <c r="RM565" s="358"/>
      <c r="RN565" s="358"/>
      <c r="RO565" s="358"/>
      <c r="RP565" s="358"/>
      <c r="RQ565" s="358"/>
      <c r="RR565" s="358"/>
      <c r="RS565" s="358"/>
      <c r="RT565" s="358"/>
      <c r="RU565" s="358"/>
      <c r="RV565" s="358"/>
      <c r="RW565" s="358"/>
      <c r="RX565" s="358"/>
      <c r="RY565" s="358"/>
      <c r="RZ565" s="358"/>
      <c r="SA565" s="358"/>
      <c r="SB565" s="358"/>
      <c r="SC565" s="358"/>
      <c r="SD565" s="358"/>
      <c r="SE565" s="358"/>
      <c r="SF565" s="358"/>
      <c r="SG565" s="358"/>
      <c r="SH565" s="358"/>
      <c r="SI565" s="358"/>
      <c r="SJ565" s="358"/>
      <c r="SK565" s="358"/>
      <c r="SL565" s="358"/>
      <c r="SM565" s="358"/>
      <c r="SN565" s="358"/>
      <c r="SO565" s="358"/>
      <c r="SP565" s="358"/>
      <c r="SQ565" s="358"/>
      <c r="SR565" s="358"/>
      <c r="SS565" s="358"/>
      <c r="ST565" s="358"/>
      <c r="SU565" s="358"/>
      <c r="SV565" s="358"/>
      <c r="SW565" s="358"/>
      <c r="SX565" s="358"/>
      <c r="SY565" s="358"/>
      <c r="SZ565" s="358"/>
      <c r="TA565" s="358"/>
      <c r="TB565" s="358"/>
      <c r="TC565" s="358"/>
      <c r="TD565" s="358"/>
      <c r="TE565" s="358"/>
      <c r="TF565" s="358"/>
      <c r="TG565" s="358"/>
      <c r="TH565" s="358"/>
      <c r="TI565" s="358"/>
      <c r="TJ565" s="358"/>
      <c r="TK565" s="358"/>
      <c r="TL565" s="358"/>
      <c r="TM565" s="358"/>
      <c r="TN565" s="358"/>
      <c r="TO565" s="358"/>
      <c r="TP565" s="358"/>
      <c r="TQ565" s="358"/>
      <c r="TR565" s="358"/>
      <c r="TS565" s="358"/>
      <c r="TT565" s="358"/>
      <c r="TU565" s="358"/>
      <c r="TV565" s="358"/>
      <c r="TW565" s="358"/>
      <c r="TX565" s="358"/>
      <c r="TY565" s="358"/>
      <c r="TZ565" s="358"/>
      <c r="UA565" s="358"/>
      <c r="UB565" s="358"/>
      <c r="UC565" s="358"/>
      <c r="UD565" s="358"/>
      <c r="UE565" s="358"/>
      <c r="UF565" s="358"/>
      <c r="UG565" s="358"/>
      <c r="UH565" s="358"/>
      <c r="UI565" s="358"/>
      <c r="UJ565" s="358"/>
      <c r="UK565" s="358"/>
      <c r="UL565" s="358"/>
      <c r="UM565" s="358"/>
      <c r="UN565" s="358"/>
      <c r="UO565" s="358"/>
      <c r="UP565" s="358"/>
      <c r="UQ565" s="358"/>
      <c r="UR565" s="358"/>
      <c r="US565" s="358"/>
      <c r="UT565" s="358"/>
      <c r="UU565" s="358"/>
      <c r="UV565" s="358"/>
      <c r="UW565" s="358"/>
      <c r="UX565" s="358"/>
      <c r="UY565" s="358"/>
      <c r="UZ565" s="358"/>
      <c r="VA565" s="358"/>
      <c r="VB565" s="358"/>
      <c r="VC565" s="358"/>
      <c r="VD565" s="358"/>
      <c r="VE565" s="358"/>
      <c r="VF565" s="358"/>
      <c r="VG565" s="358"/>
      <c r="VH565" s="358"/>
      <c r="VI565" s="358"/>
      <c r="VJ565" s="358"/>
      <c r="VK565" s="358"/>
      <c r="VL565" s="358"/>
      <c r="VM565" s="358"/>
      <c r="VN565" s="358"/>
      <c r="VO565" s="358"/>
      <c r="VP565" s="358"/>
      <c r="VQ565" s="358"/>
      <c r="VR565" s="358"/>
      <c r="VS565" s="358"/>
      <c r="VT565" s="358"/>
      <c r="VU565" s="358"/>
      <c r="VV565" s="358"/>
      <c r="VW565" s="358"/>
      <c r="VX565" s="358"/>
      <c r="VY565" s="358"/>
      <c r="VZ565" s="358"/>
      <c r="WA565" s="358"/>
      <c r="WB565" s="358"/>
      <c r="WC565" s="358"/>
      <c r="WD565" s="358"/>
      <c r="WE565" s="358"/>
      <c r="WF565" s="358"/>
      <c r="WG565" s="358"/>
      <c r="WH565" s="358"/>
    </row>
    <row r="566" spans="1:606" s="357" customFormat="1" ht="81.75" customHeight="1">
      <c r="A566" s="359"/>
      <c r="B566" s="233" t="s">
        <v>1165</v>
      </c>
      <c r="C566" s="266" t="s">
        <v>1166</v>
      </c>
      <c r="D566" s="471" t="s">
        <v>1138</v>
      </c>
      <c r="E566" s="224" t="s">
        <v>1155</v>
      </c>
      <c r="F566" s="471" t="s">
        <v>113</v>
      </c>
      <c r="G566" s="894">
        <v>45292</v>
      </c>
      <c r="H566" s="903" t="s">
        <v>114</v>
      </c>
      <c r="I566" s="607" t="s">
        <v>0</v>
      </c>
      <c r="J566" s="607" t="s">
        <v>0</v>
      </c>
      <c r="K566" s="608" t="s">
        <v>1164</v>
      </c>
      <c r="L566" s="607" t="s">
        <v>54</v>
      </c>
      <c r="M566" s="602">
        <f>M567</f>
        <v>0</v>
      </c>
      <c r="N566" s="602">
        <f t="shared" ref="N566:R566" si="86">N567</f>
        <v>0</v>
      </c>
      <c r="O566" s="602">
        <f t="shared" si="86"/>
        <v>10000</v>
      </c>
      <c r="P566" s="602">
        <f t="shared" si="86"/>
        <v>10000</v>
      </c>
      <c r="Q566" s="602">
        <f t="shared" si="86"/>
        <v>10000</v>
      </c>
      <c r="R566" s="602">
        <f t="shared" si="86"/>
        <v>10000</v>
      </c>
      <c r="S566" s="444"/>
      <c r="BF566" s="358"/>
      <c r="BG566" s="358"/>
      <c r="BH566" s="358"/>
      <c r="BI566" s="358"/>
      <c r="BJ566" s="358"/>
      <c r="BK566" s="358"/>
      <c r="BL566" s="358"/>
      <c r="BM566" s="358"/>
      <c r="BN566" s="358"/>
      <c r="BO566" s="358"/>
      <c r="BP566" s="358"/>
      <c r="BQ566" s="358"/>
      <c r="BR566" s="358"/>
      <c r="BS566" s="358"/>
      <c r="BT566" s="358"/>
      <c r="BU566" s="358"/>
      <c r="BV566" s="358"/>
      <c r="BW566" s="358"/>
      <c r="BX566" s="358"/>
      <c r="BY566" s="358"/>
      <c r="BZ566" s="358"/>
      <c r="CA566" s="358"/>
      <c r="CB566" s="358"/>
      <c r="CC566" s="358"/>
      <c r="CD566" s="358"/>
      <c r="CE566" s="358"/>
      <c r="CF566" s="358"/>
      <c r="CG566" s="358"/>
      <c r="CH566" s="358"/>
      <c r="CI566" s="358"/>
      <c r="CJ566" s="358"/>
      <c r="CK566" s="358"/>
      <c r="CL566" s="358"/>
      <c r="CM566" s="358"/>
      <c r="CN566" s="358"/>
      <c r="CO566" s="358"/>
      <c r="CP566" s="358"/>
      <c r="CQ566" s="358"/>
      <c r="CR566" s="358"/>
      <c r="CS566" s="358"/>
      <c r="CT566" s="358"/>
      <c r="CU566" s="358"/>
      <c r="CV566" s="358"/>
      <c r="CW566" s="358"/>
      <c r="CX566" s="358"/>
      <c r="CY566" s="358"/>
      <c r="CZ566" s="358"/>
      <c r="DA566" s="358"/>
      <c r="DB566" s="358"/>
      <c r="DC566" s="358"/>
      <c r="DD566" s="358"/>
      <c r="DE566" s="358"/>
      <c r="DF566" s="358"/>
      <c r="DG566" s="358"/>
      <c r="DH566" s="358"/>
      <c r="DI566" s="358"/>
      <c r="DJ566" s="358"/>
      <c r="DK566" s="358"/>
      <c r="DL566" s="358"/>
      <c r="DM566" s="358"/>
      <c r="DN566" s="358"/>
      <c r="DO566" s="358"/>
      <c r="DP566" s="358"/>
      <c r="DQ566" s="358"/>
      <c r="DR566" s="358"/>
      <c r="DS566" s="358"/>
      <c r="DT566" s="358"/>
      <c r="DU566" s="358"/>
      <c r="DV566" s="358"/>
      <c r="DW566" s="358"/>
      <c r="DX566" s="358"/>
      <c r="DY566" s="358"/>
      <c r="DZ566" s="358"/>
      <c r="EA566" s="358"/>
      <c r="EB566" s="358"/>
      <c r="EC566" s="358"/>
      <c r="ED566" s="358"/>
      <c r="EE566" s="358"/>
      <c r="EF566" s="358"/>
      <c r="EG566" s="358"/>
      <c r="EH566" s="358"/>
      <c r="EI566" s="358"/>
      <c r="EJ566" s="358"/>
      <c r="EK566" s="358"/>
      <c r="EL566" s="358"/>
      <c r="EM566" s="358"/>
      <c r="EN566" s="358"/>
      <c r="EO566" s="358"/>
      <c r="EP566" s="358"/>
      <c r="EQ566" s="358"/>
      <c r="ER566" s="358"/>
      <c r="ES566" s="358"/>
      <c r="ET566" s="358"/>
      <c r="EU566" s="358"/>
      <c r="EV566" s="358"/>
      <c r="EW566" s="358"/>
      <c r="EX566" s="358"/>
      <c r="EY566" s="358"/>
      <c r="EZ566" s="358"/>
      <c r="FA566" s="358"/>
      <c r="FB566" s="358"/>
      <c r="FC566" s="358"/>
      <c r="FD566" s="358"/>
      <c r="FE566" s="358"/>
      <c r="FF566" s="358"/>
      <c r="FG566" s="358"/>
      <c r="FH566" s="358"/>
      <c r="FI566" s="358"/>
      <c r="FJ566" s="358"/>
      <c r="FK566" s="358"/>
      <c r="FL566" s="358"/>
      <c r="FM566" s="358"/>
      <c r="FN566" s="358"/>
      <c r="FO566" s="358"/>
      <c r="FP566" s="358"/>
      <c r="FQ566" s="358"/>
      <c r="FR566" s="358"/>
      <c r="FS566" s="358"/>
      <c r="FT566" s="358"/>
      <c r="FU566" s="358"/>
      <c r="FV566" s="358"/>
      <c r="FW566" s="358"/>
      <c r="FX566" s="358"/>
      <c r="FY566" s="358"/>
      <c r="FZ566" s="358"/>
      <c r="GA566" s="358"/>
      <c r="GB566" s="358"/>
      <c r="GC566" s="358"/>
      <c r="GD566" s="358"/>
      <c r="GE566" s="358"/>
      <c r="GF566" s="358"/>
      <c r="GG566" s="358"/>
      <c r="GH566" s="358"/>
      <c r="GI566" s="358"/>
      <c r="GJ566" s="358"/>
      <c r="GK566" s="358"/>
      <c r="GL566" s="358"/>
      <c r="GM566" s="358"/>
      <c r="GN566" s="358"/>
      <c r="GO566" s="358"/>
      <c r="GP566" s="358"/>
      <c r="GQ566" s="358"/>
      <c r="GR566" s="358"/>
      <c r="GS566" s="358"/>
      <c r="GT566" s="358"/>
      <c r="GU566" s="358"/>
      <c r="GV566" s="358"/>
      <c r="GW566" s="358"/>
      <c r="GX566" s="358"/>
      <c r="GY566" s="358"/>
      <c r="GZ566" s="358"/>
      <c r="HA566" s="358"/>
      <c r="HB566" s="358"/>
      <c r="HC566" s="358"/>
      <c r="HD566" s="358"/>
      <c r="HE566" s="358"/>
      <c r="HF566" s="358"/>
      <c r="HG566" s="358"/>
      <c r="HH566" s="358"/>
      <c r="HI566" s="358"/>
      <c r="HJ566" s="358"/>
      <c r="HK566" s="358"/>
      <c r="HL566" s="358"/>
      <c r="HM566" s="358"/>
      <c r="HN566" s="358"/>
      <c r="HO566" s="358"/>
      <c r="HP566" s="358"/>
      <c r="HQ566" s="358"/>
      <c r="HR566" s="358"/>
      <c r="HS566" s="358"/>
      <c r="HT566" s="358"/>
      <c r="HU566" s="358"/>
      <c r="HV566" s="358"/>
      <c r="HW566" s="358"/>
      <c r="HX566" s="358"/>
      <c r="HY566" s="358"/>
      <c r="HZ566" s="358"/>
      <c r="IA566" s="358"/>
      <c r="IB566" s="358"/>
      <c r="IC566" s="358"/>
      <c r="ID566" s="358"/>
      <c r="IE566" s="358"/>
      <c r="IF566" s="358"/>
      <c r="IG566" s="358"/>
      <c r="IH566" s="358"/>
      <c r="II566" s="358"/>
      <c r="IJ566" s="358"/>
      <c r="IK566" s="358"/>
      <c r="IL566" s="358"/>
      <c r="IM566" s="358"/>
      <c r="IN566" s="358"/>
      <c r="IO566" s="358"/>
      <c r="IP566" s="358"/>
      <c r="IQ566" s="358"/>
      <c r="IR566" s="358"/>
      <c r="IS566" s="358"/>
      <c r="IT566" s="358"/>
      <c r="IU566" s="358"/>
      <c r="IV566" s="358"/>
      <c r="IW566" s="358"/>
      <c r="IX566" s="358"/>
      <c r="IY566" s="358"/>
      <c r="IZ566" s="358"/>
      <c r="JA566" s="358"/>
      <c r="JB566" s="358"/>
      <c r="JC566" s="358"/>
      <c r="JD566" s="358"/>
      <c r="JE566" s="358"/>
      <c r="JF566" s="358"/>
      <c r="JG566" s="358"/>
      <c r="JH566" s="358"/>
      <c r="JI566" s="358"/>
      <c r="JJ566" s="358"/>
      <c r="JK566" s="358"/>
      <c r="JL566" s="358"/>
      <c r="JM566" s="358"/>
      <c r="JN566" s="358"/>
      <c r="JO566" s="358"/>
      <c r="JP566" s="358"/>
      <c r="JQ566" s="358"/>
      <c r="JR566" s="358"/>
      <c r="JS566" s="358"/>
      <c r="JT566" s="358"/>
      <c r="JU566" s="358"/>
      <c r="JV566" s="358"/>
      <c r="JW566" s="358"/>
      <c r="JX566" s="358"/>
      <c r="JY566" s="358"/>
      <c r="JZ566" s="358"/>
      <c r="KA566" s="358"/>
      <c r="KB566" s="358"/>
      <c r="KC566" s="358"/>
      <c r="KD566" s="358"/>
      <c r="KE566" s="358"/>
      <c r="KF566" s="358"/>
      <c r="KG566" s="358"/>
      <c r="KH566" s="358"/>
      <c r="KI566" s="358"/>
      <c r="KJ566" s="358"/>
      <c r="KK566" s="358"/>
      <c r="KL566" s="358"/>
      <c r="KM566" s="358"/>
      <c r="KN566" s="358"/>
      <c r="KO566" s="358"/>
      <c r="KP566" s="358"/>
      <c r="KQ566" s="358"/>
      <c r="KR566" s="358"/>
      <c r="KS566" s="358"/>
      <c r="KT566" s="358"/>
      <c r="KU566" s="358"/>
      <c r="KV566" s="358"/>
      <c r="KW566" s="358"/>
      <c r="KX566" s="358"/>
      <c r="KY566" s="358"/>
      <c r="KZ566" s="358"/>
      <c r="LA566" s="358"/>
      <c r="LB566" s="358"/>
      <c r="LC566" s="358"/>
      <c r="LD566" s="358"/>
      <c r="LE566" s="358"/>
      <c r="LF566" s="358"/>
      <c r="LG566" s="358"/>
      <c r="LH566" s="358"/>
      <c r="LI566" s="358"/>
      <c r="LJ566" s="358"/>
      <c r="LK566" s="358"/>
      <c r="LL566" s="358"/>
      <c r="LM566" s="358"/>
      <c r="LN566" s="358"/>
      <c r="LO566" s="358"/>
      <c r="LP566" s="358"/>
      <c r="LQ566" s="358"/>
      <c r="LR566" s="358"/>
      <c r="LS566" s="358"/>
      <c r="LT566" s="358"/>
      <c r="LU566" s="358"/>
      <c r="LV566" s="358"/>
      <c r="LW566" s="358"/>
      <c r="LX566" s="358"/>
      <c r="LY566" s="358"/>
      <c r="LZ566" s="358"/>
      <c r="MA566" s="358"/>
      <c r="MB566" s="358"/>
      <c r="MC566" s="358"/>
      <c r="MD566" s="358"/>
      <c r="ME566" s="358"/>
      <c r="MF566" s="358"/>
      <c r="MG566" s="358"/>
      <c r="MH566" s="358"/>
      <c r="MI566" s="358"/>
      <c r="MJ566" s="358"/>
      <c r="MK566" s="358"/>
      <c r="ML566" s="358"/>
      <c r="MM566" s="358"/>
      <c r="MN566" s="358"/>
      <c r="MO566" s="358"/>
      <c r="MP566" s="358"/>
      <c r="MQ566" s="358"/>
      <c r="MR566" s="358"/>
      <c r="MS566" s="358"/>
      <c r="MT566" s="358"/>
      <c r="MU566" s="358"/>
      <c r="MV566" s="358"/>
      <c r="MW566" s="358"/>
      <c r="MX566" s="358"/>
      <c r="MY566" s="358"/>
      <c r="MZ566" s="358"/>
      <c r="NA566" s="358"/>
      <c r="NB566" s="358"/>
      <c r="NC566" s="358"/>
      <c r="ND566" s="358"/>
      <c r="NE566" s="358"/>
      <c r="NF566" s="358"/>
      <c r="NG566" s="358"/>
      <c r="NH566" s="358"/>
      <c r="NI566" s="358"/>
      <c r="NJ566" s="358"/>
      <c r="NK566" s="358"/>
      <c r="NL566" s="358"/>
      <c r="NM566" s="358"/>
      <c r="NN566" s="358"/>
      <c r="NO566" s="358"/>
      <c r="NP566" s="358"/>
      <c r="NQ566" s="358"/>
      <c r="NR566" s="358"/>
      <c r="NS566" s="358"/>
      <c r="NT566" s="358"/>
      <c r="NU566" s="358"/>
      <c r="NV566" s="358"/>
      <c r="NW566" s="358"/>
      <c r="NX566" s="358"/>
      <c r="NY566" s="358"/>
      <c r="NZ566" s="358"/>
      <c r="OA566" s="358"/>
      <c r="OB566" s="358"/>
      <c r="OC566" s="358"/>
      <c r="OD566" s="358"/>
      <c r="OE566" s="358"/>
      <c r="OF566" s="358"/>
      <c r="OG566" s="358"/>
      <c r="OH566" s="358"/>
      <c r="OI566" s="358"/>
      <c r="OJ566" s="358"/>
      <c r="OK566" s="358"/>
      <c r="OL566" s="358"/>
      <c r="OM566" s="358"/>
      <c r="ON566" s="358"/>
      <c r="OO566" s="358"/>
      <c r="OP566" s="358"/>
      <c r="OQ566" s="358"/>
      <c r="OR566" s="358"/>
      <c r="OS566" s="358"/>
      <c r="OT566" s="358"/>
      <c r="OU566" s="358"/>
      <c r="OV566" s="358"/>
      <c r="OW566" s="358"/>
      <c r="OX566" s="358"/>
      <c r="OY566" s="358"/>
      <c r="OZ566" s="358"/>
      <c r="PA566" s="358"/>
      <c r="PB566" s="358"/>
      <c r="PC566" s="358"/>
      <c r="PD566" s="358"/>
      <c r="PE566" s="358"/>
      <c r="PF566" s="358"/>
      <c r="PG566" s="358"/>
      <c r="PH566" s="358"/>
      <c r="PI566" s="358"/>
      <c r="PJ566" s="358"/>
      <c r="PK566" s="358"/>
      <c r="PL566" s="358"/>
      <c r="PM566" s="358"/>
      <c r="PN566" s="358"/>
      <c r="PO566" s="358"/>
      <c r="PP566" s="358"/>
      <c r="PQ566" s="358"/>
      <c r="PR566" s="358"/>
      <c r="PS566" s="358"/>
      <c r="PT566" s="358"/>
      <c r="PU566" s="358"/>
      <c r="PV566" s="358"/>
      <c r="PW566" s="358"/>
      <c r="PX566" s="358"/>
      <c r="PY566" s="358"/>
      <c r="PZ566" s="358"/>
      <c r="QA566" s="358"/>
      <c r="QB566" s="358"/>
      <c r="QC566" s="358"/>
      <c r="QD566" s="358"/>
      <c r="QE566" s="358"/>
      <c r="QF566" s="358"/>
      <c r="QG566" s="358"/>
      <c r="QH566" s="358"/>
      <c r="QI566" s="358"/>
      <c r="QJ566" s="358"/>
      <c r="QK566" s="358"/>
      <c r="QL566" s="358"/>
      <c r="QM566" s="358"/>
      <c r="QN566" s="358"/>
      <c r="QO566" s="358"/>
      <c r="QP566" s="358"/>
      <c r="QQ566" s="358"/>
      <c r="QR566" s="358"/>
      <c r="QS566" s="358"/>
      <c r="QT566" s="358"/>
      <c r="QU566" s="358"/>
      <c r="QV566" s="358"/>
      <c r="QW566" s="358"/>
      <c r="QX566" s="358"/>
      <c r="QY566" s="358"/>
      <c r="QZ566" s="358"/>
      <c r="RA566" s="358"/>
      <c r="RB566" s="358"/>
      <c r="RC566" s="358"/>
      <c r="RD566" s="358"/>
      <c r="RE566" s="358"/>
      <c r="RF566" s="358"/>
      <c r="RG566" s="358"/>
      <c r="RH566" s="358"/>
      <c r="RI566" s="358"/>
      <c r="RJ566" s="358"/>
      <c r="RK566" s="358"/>
      <c r="RL566" s="358"/>
      <c r="RM566" s="358"/>
      <c r="RN566" s="358"/>
      <c r="RO566" s="358"/>
      <c r="RP566" s="358"/>
      <c r="RQ566" s="358"/>
      <c r="RR566" s="358"/>
      <c r="RS566" s="358"/>
      <c r="RT566" s="358"/>
      <c r="RU566" s="358"/>
      <c r="RV566" s="358"/>
      <c r="RW566" s="358"/>
      <c r="RX566" s="358"/>
      <c r="RY566" s="358"/>
      <c r="RZ566" s="358"/>
      <c r="SA566" s="358"/>
      <c r="SB566" s="358"/>
      <c r="SC566" s="358"/>
      <c r="SD566" s="358"/>
      <c r="SE566" s="358"/>
      <c r="SF566" s="358"/>
      <c r="SG566" s="358"/>
      <c r="SH566" s="358"/>
      <c r="SI566" s="358"/>
      <c r="SJ566" s="358"/>
      <c r="SK566" s="358"/>
      <c r="SL566" s="358"/>
      <c r="SM566" s="358"/>
      <c r="SN566" s="358"/>
      <c r="SO566" s="358"/>
      <c r="SP566" s="358"/>
      <c r="SQ566" s="358"/>
      <c r="SR566" s="358"/>
      <c r="SS566" s="358"/>
      <c r="ST566" s="358"/>
      <c r="SU566" s="358"/>
      <c r="SV566" s="358"/>
      <c r="SW566" s="358"/>
      <c r="SX566" s="358"/>
      <c r="SY566" s="358"/>
      <c r="SZ566" s="358"/>
      <c r="TA566" s="358"/>
      <c r="TB566" s="358"/>
      <c r="TC566" s="358"/>
      <c r="TD566" s="358"/>
      <c r="TE566" s="358"/>
      <c r="TF566" s="358"/>
      <c r="TG566" s="358"/>
      <c r="TH566" s="358"/>
      <c r="TI566" s="358"/>
      <c r="TJ566" s="358"/>
      <c r="TK566" s="358"/>
      <c r="TL566" s="358"/>
      <c r="TM566" s="358"/>
      <c r="TN566" s="358"/>
      <c r="TO566" s="358"/>
      <c r="TP566" s="358"/>
      <c r="TQ566" s="358"/>
      <c r="TR566" s="358"/>
      <c r="TS566" s="358"/>
      <c r="TT566" s="358"/>
      <c r="TU566" s="358"/>
      <c r="TV566" s="358"/>
      <c r="TW566" s="358"/>
      <c r="TX566" s="358"/>
      <c r="TY566" s="358"/>
      <c r="TZ566" s="358"/>
      <c r="UA566" s="358"/>
      <c r="UB566" s="358"/>
      <c r="UC566" s="358"/>
      <c r="UD566" s="358"/>
      <c r="UE566" s="358"/>
      <c r="UF566" s="358"/>
      <c r="UG566" s="358"/>
      <c r="UH566" s="358"/>
      <c r="UI566" s="358"/>
      <c r="UJ566" s="358"/>
      <c r="UK566" s="358"/>
      <c r="UL566" s="358"/>
      <c r="UM566" s="358"/>
      <c r="UN566" s="358"/>
      <c r="UO566" s="358"/>
      <c r="UP566" s="358"/>
      <c r="UQ566" s="358"/>
      <c r="UR566" s="358"/>
      <c r="US566" s="358"/>
      <c r="UT566" s="358"/>
      <c r="UU566" s="358"/>
      <c r="UV566" s="358"/>
      <c r="UW566" s="358"/>
      <c r="UX566" s="358"/>
      <c r="UY566" s="358"/>
      <c r="UZ566" s="358"/>
      <c r="VA566" s="358"/>
      <c r="VB566" s="358"/>
      <c r="VC566" s="358"/>
      <c r="VD566" s="358"/>
      <c r="VE566" s="358"/>
      <c r="VF566" s="358"/>
      <c r="VG566" s="358"/>
      <c r="VH566" s="358"/>
      <c r="VI566" s="358"/>
      <c r="VJ566" s="358"/>
      <c r="VK566" s="358"/>
      <c r="VL566" s="358"/>
      <c r="VM566" s="358"/>
      <c r="VN566" s="358"/>
      <c r="VO566" s="358"/>
      <c r="VP566" s="358"/>
      <c r="VQ566" s="358"/>
      <c r="VR566" s="358"/>
      <c r="VS566" s="358"/>
      <c r="VT566" s="358"/>
      <c r="VU566" s="358"/>
      <c r="VV566" s="358"/>
      <c r="VW566" s="358"/>
      <c r="VX566" s="358"/>
      <c r="VY566" s="358"/>
      <c r="VZ566" s="358"/>
      <c r="WA566" s="358"/>
      <c r="WB566" s="358"/>
      <c r="WC566" s="358"/>
      <c r="WD566" s="358"/>
      <c r="WE566" s="358"/>
      <c r="WF566" s="358"/>
      <c r="WG566" s="358"/>
      <c r="WH566" s="358"/>
    </row>
    <row r="567" spans="1:606" s="357" customFormat="1" ht="81.75" customHeight="1">
      <c r="A567" s="359"/>
      <c r="B567" s="235"/>
      <c r="C567" s="222"/>
      <c r="D567" s="181"/>
      <c r="E567" s="225"/>
      <c r="F567" s="181"/>
      <c r="G567" s="901"/>
      <c r="H567" s="905"/>
      <c r="I567" s="173" t="s">
        <v>0</v>
      </c>
      <c r="J567" s="173" t="s">
        <v>0</v>
      </c>
      <c r="K567" s="608" t="s">
        <v>1164</v>
      </c>
      <c r="L567" s="173" t="s">
        <v>8</v>
      </c>
      <c r="M567" s="604"/>
      <c r="N567" s="604"/>
      <c r="O567" s="604">
        <v>10000</v>
      </c>
      <c r="P567" s="605">
        <v>10000</v>
      </c>
      <c r="Q567" s="606">
        <v>10000</v>
      </c>
      <c r="R567" s="604">
        <v>10000</v>
      </c>
      <c r="S567" s="364">
        <v>3</v>
      </c>
      <c r="BF567" s="358"/>
      <c r="BG567" s="358"/>
      <c r="BH567" s="358"/>
      <c r="BI567" s="358"/>
      <c r="BJ567" s="358"/>
      <c r="BK567" s="358"/>
      <c r="BL567" s="358"/>
      <c r="BM567" s="358"/>
      <c r="BN567" s="358"/>
      <c r="BO567" s="358"/>
      <c r="BP567" s="358"/>
      <c r="BQ567" s="358"/>
      <c r="BR567" s="358"/>
      <c r="BS567" s="358"/>
      <c r="BT567" s="358"/>
      <c r="BU567" s="358"/>
      <c r="BV567" s="358"/>
      <c r="BW567" s="358"/>
      <c r="BX567" s="358"/>
      <c r="BY567" s="358"/>
      <c r="BZ567" s="358"/>
      <c r="CA567" s="358"/>
      <c r="CB567" s="358"/>
      <c r="CC567" s="358"/>
      <c r="CD567" s="358"/>
      <c r="CE567" s="358"/>
      <c r="CF567" s="358"/>
      <c r="CG567" s="358"/>
      <c r="CH567" s="358"/>
      <c r="CI567" s="358"/>
      <c r="CJ567" s="358"/>
      <c r="CK567" s="358"/>
      <c r="CL567" s="358"/>
      <c r="CM567" s="358"/>
      <c r="CN567" s="358"/>
      <c r="CO567" s="358"/>
      <c r="CP567" s="358"/>
      <c r="CQ567" s="358"/>
      <c r="CR567" s="358"/>
      <c r="CS567" s="358"/>
      <c r="CT567" s="358"/>
      <c r="CU567" s="358"/>
      <c r="CV567" s="358"/>
      <c r="CW567" s="358"/>
      <c r="CX567" s="358"/>
      <c r="CY567" s="358"/>
      <c r="CZ567" s="358"/>
      <c r="DA567" s="358"/>
      <c r="DB567" s="358"/>
      <c r="DC567" s="358"/>
      <c r="DD567" s="358"/>
      <c r="DE567" s="358"/>
      <c r="DF567" s="358"/>
      <c r="DG567" s="358"/>
      <c r="DH567" s="358"/>
      <c r="DI567" s="358"/>
      <c r="DJ567" s="358"/>
      <c r="DK567" s="358"/>
      <c r="DL567" s="358"/>
      <c r="DM567" s="358"/>
      <c r="DN567" s="358"/>
      <c r="DO567" s="358"/>
      <c r="DP567" s="358"/>
      <c r="DQ567" s="358"/>
      <c r="DR567" s="358"/>
      <c r="DS567" s="358"/>
      <c r="DT567" s="358"/>
      <c r="DU567" s="358"/>
      <c r="DV567" s="358"/>
      <c r="DW567" s="358"/>
      <c r="DX567" s="358"/>
      <c r="DY567" s="358"/>
      <c r="DZ567" s="358"/>
      <c r="EA567" s="358"/>
      <c r="EB567" s="358"/>
      <c r="EC567" s="358"/>
      <c r="ED567" s="358"/>
      <c r="EE567" s="358"/>
      <c r="EF567" s="358"/>
      <c r="EG567" s="358"/>
      <c r="EH567" s="358"/>
      <c r="EI567" s="358"/>
      <c r="EJ567" s="358"/>
      <c r="EK567" s="358"/>
      <c r="EL567" s="358"/>
      <c r="EM567" s="358"/>
      <c r="EN567" s="358"/>
      <c r="EO567" s="358"/>
      <c r="EP567" s="358"/>
      <c r="EQ567" s="358"/>
      <c r="ER567" s="358"/>
      <c r="ES567" s="358"/>
      <c r="ET567" s="358"/>
      <c r="EU567" s="358"/>
      <c r="EV567" s="358"/>
      <c r="EW567" s="358"/>
      <c r="EX567" s="358"/>
      <c r="EY567" s="358"/>
      <c r="EZ567" s="358"/>
      <c r="FA567" s="358"/>
      <c r="FB567" s="358"/>
      <c r="FC567" s="358"/>
      <c r="FD567" s="358"/>
      <c r="FE567" s="358"/>
      <c r="FF567" s="358"/>
      <c r="FG567" s="358"/>
      <c r="FH567" s="358"/>
      <c r="FI567" s="358"/>
      <c r="FJ567" s="358"/>
      <c r="FK567" s="358"/>
      <c r="FL567" s="358"/>
      <c r="FM567" s="358"/>
      <c r="FN567" s="358"/>
      <c r="FO567" s="358"/>
      <c r="FP567" s="358"/>
      <c r="FQ567" s="358"/>
      <c r="FR567" s="358"/>
      <c r="FS567" s="358"/>
      <c r="FT567" s="358"/>
      <c r="FU567" s="358"/>
      <c r="FV567" s="358"/>
      <c r="FW567" s="358"/>
      <c r="FX567" s="358"/>
      <c r="FY567" s="358"/>
      <c r="FZ567" s="358"/>
      <c r="GA567" s="358"/>
      <c r="GB567" s="358"/>
      <c r="GC567" s="358"/>
      <c r="GD567" s="358"/>
      <c r="GE567" s="358"/>
      <c r="GF567" s="358"/>
      <c r="GG567" s="358"/>
      <c r="GH567" s="358"/>
      <c r="GI567" s="358"/>
      <c r="GJ567" s="358"/>
      <c r="GK567" s="358"/>
      <c r="GL567" s="358"/>
      <c r="GM567" s="358"/>
      <c r="GN567" s="358"/>
      <c r="GO567" s="358"/>
      <c r="GP567" s="358"/>
      <c r="GQ567" s="358"/>
      <c r="GR567" s="358"/>
      <c r="GS567" s="358"/>
      <c r="GT567" s="358"/>
      <c r="GU567" s="358"/>
      <c r="GV567" s="358"/>
      <c r="GW567" s="358"/>
      <c r="GX567" s="358"/>
      <c r="GY567" s="358"/>
      <c r="GZ567" s="358"/>
      <c r="HA567" s="358"/>
      <c r="HB567" s="358"/>
      <c r="HC567" s="358"/>
      <c r="HD567" s="358"/>
      <c r="HE567" s="358"/>
      <c r="HF567" s="358"/>
      <c r="HG567" s="358"/>
      <c r="HH567" s="358"/>
      <c r="HI567" s="358"/>
      <c r="HJ567" s="358"/>
      <c r="HK567" s="358"/>
      <c r="HL567" s="358"/>
      <c r="HM567" s="358"/>
      <c r="HN567" s="358"/>
      <c r="HO567" s="358"/>
      <c r="HP567" s="358"/>
      <c r="HQ567" s="358"/>
      <c r="HR567" s="358"/>
      <c r="HS567" s="358"/>
      <c r="HT567" s="358"/>
      <c r="HU567" s="358"/>
      <c r="HV567" s="358"/>
      <c r="HW567" s="358"/>
      <c r="HX567" s="358"/>
      <c r="HY567" s="358"/>
      <c r="HZ567" s="358"/>
      <c r="IA567" s="358"/>
      <c r="IB567" s="358"/>
      <c r="IC567" s="358"/>
      <c r="ID567" s="358"/>
      <c r="IE567" s="358"/>
      <c r="IF567" s="358"/>
      <c r="IG567" s="358"/>
      <c r="IH567" s="358"/>
      <c r="II567" s="358"/>
      <c r="IJ567" s="358"/>
      <c r="IK567" s="358"/>
      <c r="IL567" s="358"/>
      <c r="IM567" s="358"/>
      <c r="IN567" s="358"/>
      <c r="IO567" s="358"/>
      <c r="IP567" s="358"/>
      <c r="IQ567" s="358"/>
      <c r="IR567" s="358"/>
      <c r="IS567" s="358"/>
      <c r="IT567" s="358"/>
      <c r="IU567" s="358"/>
      <c r="IV567" s="358"/>
      <c r="IW567" s="358"/>
      <c r="IX567" s="358"/>
      <c r="IY567" s="358"/>
      <c r="IZ567" s="358"/>
      <c r="JA567" s="358"/>
      <c r="JB567" s="358"/>
      <c r="JC567" s="358"/>
      <c r="JD567" s="358"/>
      <c r="JE567" s="358"/>
      <c r="JF567" s="358"/>
      <c r="JG567" s="358"/>
      <c r="JH567" s="358"/>
      <c r="JI567" s="358"/>
      <c r="JJ567" s="358"/>
      <c r="JK567" s="358"/>
      <c r="JL567" s="358"/>
      <c r="JM567" s="358"/>
      <c r="JN567" s="358"/>
      <c r="JO567" s="358"/>
      <c r="JP567" s="358"/>
      <c r="JQ567" s="358"/>
      <c r="JR567" s="358"/>
      <c r="JS567" s="358"/>
      <c r="JT567" s="358"/>
      <c r="JU567" s="358"/>
      <c r="JV567" s="358"/>
      <c r="JW567" s="358"/>
      <c r="JX567" s="358"/>
      <c r="JY567" s="358"/>
      <c r="JZ567" s="358"/>
      <c r="KA567" s="358"/>
      <c r="KB567" s="358"/>
      <c r="KC567" s="358"/>
      <c r="KD567" s="358"/>
      <c r="KE567" s="358"/>
      <c r="KF567" s="358"/>
      <c r="KG567" s="358"/>
      <c r="KH567" s="358"/>
      <c r="KI567" s="358"/>
      <c r="KJ567" s="358"/>
      <c r="KK567" s="358"/>
      <c r="KL567" s="358"/>
      <c r="KM567" s="358"/>
      <c r="KN567" s="358"/>
      <c r="KO567" s="358"/>
      <c r="KP567" s="358"/>
      <c r="KQ567" s="358"/>
      <c r="KR567" s="358"/>
      <c r="KS567" s="358"/>
      <c r="KT567" s="358"/>
      <c r="KU567" s="358"/>
      <c r="KV567" s="358"/>
      <c r="KW567" s="358"/>
      <c r="KX567" s="358"/>
      <c r="KY567" s="358"/>
      <c r="KZ567" s="358"/>
      <c r="LA567" s="358"/>
      <c r="LB567" s="358"/>
      <c r="LC567" s="358"/>
      <c r="LD567" s="358"/>
      <c r="LE567" s="358"/>
      <c r="LF567" s="358"/>
      <c r="LG567" s="358"/>
      <c r="LH567" s="358"/>
      <c r="LI567" s="358"/>
      <c r="LJ567" s="358"/>
      <c r="LK567" s="358"/>
      <c r="LL567" s="358"/>
      <c r="LM567" s="358"/>
      <c r="LN567" s="358"/>
      <c r="LO567" s="358"/>
      <c r="LP567" s="358"/>
      <c r="LQ567" s="358"/>
      <c r="LR567" s="358"/>
      <c r="LS567" s="358"/>
      <c r="LT567" s="358"/>
      <c r="LU567" s="358"/>
      <c r="LV567" s="358"/>
      <c r="LW567" s="358"/>
      <c r="LX567" s="358"/>
      <c r="LY567" s="358"/>
      <c r="LZ567" s="358"/>
      <c r="MA567" s="358"/>
      <c r="MB567" s="358"/>
      <c r="MC567" s="358"/>
      <c r="MD567" s="358"/>
      <c r="ME567" s="358"/>
      <c r="MF567" s="358"/>
      <c r="MG567" s="358"/>
      <c r="MH567" s="358"/>
      <c r="MI567" s="358"/>
      <c r="MJ567" s="358"/>
      <c r="MK567" s="358"/>
      <c r="ML567" s="358"/>
      <c r="MM567" s="358"/>
      <c r="MN567" s="358"/>
      <c r="MO567" s="358"/>
      <c r="MP567" s="358"/>
      <c r="MQ567" s="358"/>
      <c r="MR567" s="358"/>
      <c r="MS567" s="358"/>
      <c r="MT567" s="358"/>
      <c r="MU567" s="358"/>
      <c r="MV567" s="358"/>
      <c r="MW567" s="358"/>
      <c r="MX567" s="358"/>
      <c r="MY567" s="358"/>
      <c r="MZ567" s="358"/>
      <c r="NA567" s="358"/>
      <c r="NB567" s="358"/>
      <c r="NC567" s="358"/>
      <c r="ND567" s="358"/>
      <c r="NE567" s="358"/>
      <c r="NF567" s="358"/>
      <c r="NG567" s="358"/>
      <c r="NH567" s="358"/>
      <c r="NI567" s="358"/>
      <c r="NJ567" s="358"/>
      <c r="NK567" s="358"/>
      <c r="NL567" s="358"/>
      <c r="NM567" s="358"/>
      <c r="NN567" s="358"/>
      <c r="NO567" s="358"/>
      <c r="NP567" s="358"/>
      <c r="NQ567" s="358"/>
      <c r="NR567" s="358"/>
      <c r="NS567" s="358"/>
      <c r="NT567" s="358"/>
      <c r="NU567" s="358"/>
      <c r="NV567" s="358"/>
      <c r="NW567" s="358"/>
      <c r="NX567" s="358"/>
      <c r="NY567" s="358"/>
      <c r="NZ567" s="358"/>
      <c r="OA567" s="358"/>
      <c r="OB567" s="358"/>
      <c r="OC567" s="358"/>
      <c r="OD567" s="358"/>
      <c r="OE567" s="358"/>
      <c r="OF567" s="358"/>
      <c r="OG567" s="358"/>
      <c r="OH567" s="358"/>
      <c r="OI567" s="358"/>
      <c r="OJ567" s="358"/>
      <c r="OK567" s="358"/>
      <c r="OL567" s="358"/>
      <c r="OM567" s="358"/>
      <c r="ON567" s="358"/>
      <c r="OO567" s="358"/>
      <c r="OP567" s="358"/>
      <c r="OQ567" s="358"/>
      <c r="OR567" s="358"/>
      <c r="OS567" s="358"/>
      <c r="OT567" s="358"/>
      <c r="OU567" s="358"/>
      <c r="OV567" s="358"/>
      <c r="OW567" s="358"/>
      <c r="OX567" s="358"/>
      <c r="OY567" s="358"/>
      <c r="OZ567" s="358"/>
      <c r="PA567" s="358"/>
      <c r="PB567" s="358"/>
      <c r="PC567" s="358"/>
      <c r="PD567" s="358"/>
      <c r="PE567" s="358"/>
      <c r="PF567" s="358"/>
      <c r="PG567" s="358"/>
      <c r="PH567" s="358"/>
      <c r="PI567" s="358"/>
      <c r="PJ567" s="358"/>
      <c r="PK567" s="358"/>
      <c r="PL567" s="358"/>
      <c r="PM567" s="358"/>
      <c r="PN567" s="358"/>
      <c r="PO567" s="358"/>
      <c r="PP567" s="358"/>
      <c r="PQ567" s="358"/>
      <c r="PR567" s="358"/>
      <c r="PS567" s="358"/>
      <c r="PT567" s="358"/>
      <c r="PU567" s="358"/>
      <c r="PV567" s="358"/>
      <c r="PW567" s="358"/>
      <c r="PX567" s="358"/>
      <c r="PY567" s="358"/>
      <c r="PZ567" s="358"/>
      <c r="QA567" s="358"/>
      <c r="QB567" s="358"/>
      <c r="QC567" s="358"/>
      <c r="QD567" s="358"/>
      <c r="QE567" s="358"/>
      <c r="QF567" s="358"/>
      <c r="QG567" s="358"/>
      <c r="QH567" s="358"/>
      <c r="QI567" s="358"/>
      <c r="QJ567" s="358"/>
      <c r="QK567" s="358"/>
      <c r="QL567" s="358"/>
      <c r="QM567" s="358"/>
      <c r="QN567" s="358"/>
      <c r="QO567" s="358"/>
      <c r="QP567" s="358"/>
      <c r="QQ567" s="358"/>
      <c r="QR567" s="358"/>
      <c r="QS567" s="358"/>
      <c r="QT567" s="358"/>
      <c r="QU567" s="358"/>
      <c r="QV567" s="358"/>
      <c r="QW567" s="358"/>
      <c r="QX567" s="358"/>
      <c r="QY567" s="358"/>
      <c r="QZ567" s="358"/>
      <c r="RA567" s="358"/>
      <c r="RB567" s="358"/>
      <c r="RC567" s="358"/>
      <c r="RD567" s="358"/>
      <c r="RE567" s="358"/>
      <c r="RF567" s="358"/>
      <c r="RG567" s="358"/>
      <c r="RH567" s="358"/>
      <c r="RI567" s="358"/>
      <c r="RJ567" s="358"/>
      <c r="RK567" s="358"/>
      <c r="RL567" s="358"/>
      <c r="RM567" s="358"/>
      <c r="RN567" s="358"/>
      <c r="RO567" s="358"/>
      <c r="RP567" s="358"/>
      <c r="RQ567" s="358"/>
      <c r="RR567" s="358"/>
      <c r="RS567" s="358"/>
      <c r="RT567" s="358"/>
      <c r="RU567" s="358"/>
      <c r="RV567" s="358"/>
      <c r="RW567" s="358"/>
      <c r="RX567" s="358"/>
      <c r="RY567" s="358"/>
      <c r="RZ567" s="358"/>
      <c r="SA567" s="358"/>
      <c r="SB567" s="358"/>
      <c r="SC567" s="358"/>
      <c r="SD567" s="358"/>
      <c r="SE567" s="358"/>
      <c r="SF567" s="358"/>
      <c r="SG567" s="358"/>
      <c r="SH567" s="358"/>
      <c r="SI567" s="358"/>
      <c r="SJ567" s="358"/>
      <c r="SK567" s="358"/>
      <c r="SL567" s="358"/>
      <c r="SM567" s="358"/>
      <c r="SN567" s="358"/>
      <c r="SO567" s="358"/>
      <c r="SP567" s="358"/>
      <c r="SQ567" s="358"/>
      <c r="SR567" s="358"/>
      <c r="SS567" s="358"/>
      <c r="ST567" s="358"/>
      <c r="SU567" s="358"/>
      <c r="SV567" s="358"/>
      <c r="SW567" s="358"/>
      <c r="SX567" s="358"/>
      <c r="SY567" s="358"/>
      <c r="SZ567" s="358"/>
      <c r="TA567" s="358"/>
      <c r="TB567" s="358"/>
      <c r="TC567" s="358"/>
      <c r="TD567" s="358"/>
      <c r="TE567" s="358"/>
      <c r="TF567" s="358"/>
      <c r="TG567" s="358"/>
      <c r="TH567" s="358"/>
      <c r="TI567" s="358"/>
      <c r="TJ567" s="358"/>
      <c r="TK567" s="358"/>
      <c r="TL567" s="358"/>
      <c r="TM567" s="358"/>
      <c r="TN567" s="358"/>
      <c r="TO567" s="358"/>
      <c r="TP567" s="358"/>
      <c r="TQ567" s="358"/>
      <c r="TR567" s="358"/>
      <c r="TS567" s="358"/>
      <c r="TT567" s="358"/>
      <c r="TU567" s="358"/>
      <c r="TV567" s="358"/>
      <c r="TW567" s="358"/>
      <c r="TX567" s="358"/>
      <c r="TY567" s="358"/>
      <c r="TZ567" s="358"/>
      <c r="UA567" s="358"/>
      <c r="UB567" s="358"/>
      <c r="UC567" s="358"/>
      <c r="UD567" s="358"/>
      <c r="UE567" s="358"/>
      <c r="UF567" s="358"/>
      <c r="UG567" s="358"/>
      <c r="UH567" s="358"/>
      <c r="UI567" s="358"/>
      <c r="UJ567" s="358"/>
      <c r="UK567" s="358"/>
      <c r="UL567" s="358"/>
      <c r="UM567" s="358"/>
      <c r="UN567" s="358"/>
      <c r="UO567" s="358"/>
      <c r="UP567" s="358"/>
      <c r="UQ567" s="358"/>
      <c r="UR567" s="358"/>
      <c r="US567" s="358"/>
      <c r="UT567" s="358"/>
      <c r="UU567" s="358"/>
      <c r="UV567" s="358"/>
      <c r="UW567" s="358"/>
      <c r="UX567" s="358"/>
      <c r="UY567" s="358"/>
      <c r="UZ567" s="358"/>
      <c r="VA567" s="358"/>
      <c r="VB567" s="358"/>
      <c r="VC567" s="358"/>
      <c r="VD567" s="358"/>
      <c r="VE567" s="358"/>
      <c r="VF567" s="358"/>
      <c r="VG567" s="358"/>
      <c r="VH567" s="358"/>
      <c r="VI567" s="358"/>
      <c r="VJ567" s="358"/>
      <c r="VK567" s="358"/>
      <c r="VL567" s="358"/>
      <c r="VM567" s="358"/>
      <c r="VN567" s="358"/>
      <c r="VO567" s="358"/>
      <c r="VP567" s="358"/>
      <c r="VQ567" s="358"/>
      <c r="VR567" s="358"/>
      <c r="VS567" s="358"/>
      <c r="VT567" s="358"/>
      <c r="VU567" s="358"/>
      <c r="VV567" s="358"/>
      <c r="VW567" s="358"/>
      <c r="VX567" s="358"/>
      <c r="VY567" s="358"/>
      <c r="VZ567" s="358"/>
      <c r="WA567" s="358"/>
      <c r="WB567" s="358"/>
      <c r="WC567" s="358"/>
      <c r="WD567" s="358"/>
      <c r="WE567" s="358"/>
      <c r="WF567" s="358"/>
      <c r="WG567" s="358"/>
      <c r="WH567" s="358"/>
    </row>
    <row r="568" spans="1:606" s="357" customFormat="1" ht="81.75" customHeight="1">
      <c r="A568" s="359"/>
      <c r="B568" s="233" t="s">
        <v>1167</v>
      </c>
      <c r="C568" s="266" t="s">
        <v>1168</v>
      </c>
      <c r="D568" s="471" t="s">
        <v>1138</v>
      </c>
      <c r="E568" s="224" t="s">
        <v>1155</v>
      </c>
      <c r="F568" s="471" t="s">
        <v>113</v>
      </c>
      <c r="G568" s="894">
        <v>45292</v>
      </c>
      <c r="H568" s="903" t="s">
        <v>114</v>
      </c>
      <c r="I568" s="607" t="s">
        <v>0</v>
      </c>
      <c r="J568" s="607" t="s">
        <v>0</v>
      </c>
      <c r="K568" s="608" t="s">
        <v>1164</v>
      </c>
      <c r="L568" s="607" t="s">
        <v>54</v>
      </c>
      <c r="M568" s="602">
        <f>M569</f>
        <v>0</v>
      </c>
      <c r="N568" s="602">
        <f t="shared" ref="N568:R568" si="87">N569</f>
        <v>0</v>
      </c>
      <c r="O568" s="602">
        <f t="shared" si="87"/>
        <v>30000</v>
      </c>
      <c r="P568" s="602">
        <f t="shared" si="87"/>
        <v>30000</v>
      </c>
      <c r="Q568" s="602">
        <f t="shared" si="87"/>
        <v>30000</v>
      </c>
      <c r="R568" s="602">
        <f t="shared" si="87"/>
        <v>30000</v>
      </c>
      <c r="S568" s="444"/>
      <c r="BF568" s="358"/>
      <c r="BG568" s="358"/>
      <c r="BH568" s="358"/>
      <c r="BI568" s="358"/>
      <c r="BJ568" s="358"/>
      <c r="BK568" s="358"/>
      <c r="BL568" s="358"/>
      <c r="BM568" s="358"/>
      <c r="BN568" s="358"/>
      <c r="BO568" s="358"/>
      <c r="BP568" s="358"/>
      <c r="BQ568" s="358"/>
      <c r="BR568" s="358"/>
      <c r="BS568" s="358"/>
      <c r="BT568" s="358"/>
      <c r="BU568" s="358"/>
      <c r="BV568" s="358"/>
      <c r="BW568" s="358"/>
      <c r="BX568" s="358"/>
      <c r="BY568" s="358"/>
      <c r="BZ568" s="358"/>
      <c r="CA568" s="358"/>
      <c r="CB568" s="358"/>
      <c r="CC568" s="358"/>
      <c r="CD568" s="358"/>
      <c r="CE568" s="358"/>
      <c r="CF568" s="358"/>
      <c r="CG568" s="358"/>
      <c r="CH568" s="358"/>
      <c r="CI568" s="358"/>
      <c r="CJ568" s="358"/>
      <c r="CK568" s="358"/>
      <c r="CL568" s="358"/>
      <c r="CM568" s="358"/>
      <c r="CN568" s="358"/>
      <c r="CO568" s="358"/>
      <c r="CP568" s="358"/>
      <c r="CQ568" s="358"/>
      <c r="CR568" s="358"/>
      <c r="CS568" s="358"/>
      <c r="CT568" s="358"/>
      <c r="CU568" s="358"/>
      <c r="CV568" s="358"/>
      <c r="CW568" s="358"/>
      <c r="CX568" s="358"/>
      <c r="CY568" s="358"/>
      <c r="CZ568" s="358"/>
      <c r="DA568" s="358"/>
      <c r="DB568" s="358"/>
      <c r="DC568" s="358"/>
      <c r="DD568" s="358"/>
      <c r="DE568" s="358"/>
      <c r="DF568" s="358"/>
      <c r="DG568" s="358"/>
      <c r="DH568" s="358"/>
      <c r="DI568" s="358"/>
      <c r="DJ568" s="358"/>
      <c r="DK568" s="358"/>
      <c r="DL568" s="358"/>
      <c r="DM568" s="358"/>
      <c r="DN568" s="358"/>
      <c r="DO568" s="358"/>
      <c r="DP568" s="358"/>
      <c r="DQ568" s="358"/>
      <c r="DR568" s="358"/>
      <c r="DS568" s="358"/>
      <c r="DT568" s="358"/>
      <c r="DU568" s="358"/>
      <c r="DV568" s="358"/>
      <c r="DW568" s="358"/>
      <c r="DX568" s="358"/>
      <c r="DY568" s="358"/>
      <c r="DZ568" s="358"/>
      <c r="EA568" s="358"/>
      <c r="EB568" s="358"/>
      <c r="EC568" s="358"/>
      <c r="ED568" s="358"/>
      <c r="EE568" s="358"/>
      <c r="EF568" s="358"/>
      <c r="EG568" s="358"/>
      <c r="EH568" s="358"/>
      <c r="EI568" s="358"/>
      <c r="EJ568" s="358"/>
      <c r="EK568" s="358"/>
      <c r="EL568" s="358"/>
      <c r="EM568" s="358"/>
      <c r="EN568" s="358"/>
      <c r="EO568" s="358"/>
      <c r="EP568" s="358"/>
      <c r="EQ568" s="358"/>
      <c r="ER568" s="358"/>
      <c r="ES568" s="358"/>
      <c r="ET568" s="358"/>
      <c r="EU568" s="358"/>
      <c r="EV568" s="358"/>
      <c r="EW568" s="358"/>
      <c r="EX568" s="358"/>
      <c r="EY568" s="358"/>
      <c r="EZ568" s="358"/>
      <c r="FA568" s="358"/>
      <c r="FB568" s="358"/>
      <c r="FC568" s="358"/>
      <c r="FD568" s="358"/>
      <c r="FE568" s="358"/>
      <c r="FF568" s="358"/>
      <c r="FG568" s="358"/>
      <c r="FH568" s="358"/>
      <c r="FI568" s="358"/>
      <c r="FJ568" s="358"/>
      <c r="FK568" s="358"/>
      <c r="FL568" s="358"/>
      <c r="FM568" s="358"/>
      <c r="FN568" s="358"/>
      <c r="FO568" s="358"/>
      <c r="FP568" s="358"/>
      <c r="FQ568" s="358"/>
      <c r="FR568" s="358"/>
      <c r="FS568" s="358"/>
      <c r="FT568" s="358"/>
      <c r="FU568" s="358"/>
      <c r="FV568" s="358"/>
      <c r="FW568" s="358"/>
      <c r="FX568" s="358"/>
      <c r="FY568" s="358"/>
      <c r="FZ568" s="358"/>
      <c r="GA568" s="358"/>
      <c r="GB568" s="358"/>
      <c r="GC568" s="358"/>
      <c r="GD568" s="358"/>
      <c r="GE568" s="358"/>
      <c r="GF568" s="358"/>
      <c r="GG568" s="358"/>
      <c r="GH568" s="358"/>
      <c r="GI568" s="358"/>
      <c r="GJ568" s="358"/>
      <c r="GK568" s="358"/>
      <c r="GL568" s="358"/>
      <c r="GM568" s="358"/>
      <c r="GN568" s="358"/>
      <c r="GO568" s="358"/>
      <c r="GP568" s="358"/>
      <c r="GQ568" s="358"/>
      <c r="GR568" s="358"/>
      <c r="GS568" s="358"/>
      <c r="GT568" s="358"/>
      <c r="GU568" s="358"/>
      <c r="GV568" s="358"/>
      <c r="GW568" s="358"/>
      <c r="GX568" s="358"/>
      <c r="GY568" s="358"/>
      <c r="GZ568" s="358"/>
      <c r="HA568" s="358"/>
      <c r="HB568" s="358"/>
      <c r="HC568" s="358"/>
      <c r="HD568" s="358"/>
      <c r="HE568" s="358"/>
      <c r="HF568" s="358"/>
      <c r="HG568" s="358"/>
      <c r="HH568" s="358"/>
      <c r="HI568" s="358"/>
      <c r="HJ568" s="358"/>
      <c r="HK568" s="358"/>
      <c r="HL568" s="358"/>
      <c r="HM568" s="358"/>
      <c r="HN568" s="358"/>
      <c r="HO568" s="358"/>
      <c r="HP568" s="358"/>
      <c r="HQ568" s="358"/>
      <c r="HR568" s="358"/>
      <c r="HS568" s="358"/>
      <c r="HT568" s="358"/>
      <c r="HU568" s="358"/>
      <c r="HV568" s="358"/>
      <c r="HW568" s="358"/>
      <c r="HX568" s="358"/>
      <c r="HY568" s="358"/>
      <c r="HZ568" s="358"/>
      <c r="IA568" s="358"/>
      <c r="IB568" s="358"/>
      <c r="IC568" s="358"/>
      <c r="ID568" s="358"/>
      <c r="IE568" s="358"/>
      <c r="IF568" s="358"/>
      <c r="IG568" s="358"/>
      <c r="IH568" s="358"/>
      <c r="II568" s="358"/>
      <c r="IJ568" s="358"/>
      <c r="IK568" s="358"/>
      <c r="IL568" s="358"/>
      <c r="IM568" s="358"/>
      <c r="IN568" s="358"/>
      <c r="IO568" s="358"/>
      <c r="IP568" s="358"/>
      <c r="IQ568" s="358"/>
      <c r="IR568" s="358"/>
      <c r="IS568" s="358"/>
      <c r="IT568" s="358"/>
      <c r="IU568" s="358"/>
      <c r="IV568" s="358"/>
      <c r="IW568" s="358"/>
      <c r="IX568" s="358"/>
      <c r="IY568" s="358"/>
      <c r="IZ568" s="358"/>
      <c r="JA568" s="358"/>
      <c r="JB568" s="358"/>
      <c r="JC568" s="358"/>
      <c r="JD568" s="358"/>
      <c r="JE568" s="358"/>
      <c r="JF568" s="358"/>
      <c r="JG568" s="358"/>
      <c r="JH568" s="358"/>
      <c r="JI568" s="358"/>
      <c r="JJ568" s="358"/>
      <c r="JK568" s="358"/>
      <c r="JL568" s="358"/>
      <c r="JM568" s="358"/>
      <c r="JN568" s="358"/>
      <c r="JO568" s="358"/>
      <c r="JP568" s="358"/>
      <c r="JQ568" s="358"/>
      <c r="JR568" s="358"/>
      <c r="JS568" s="358"/>
      <c r="JT568" s="358"/>
      <c r="JU568" s="358"/>
      <c r="JV568" s="358"/>
      <c r="JW568" s="358"/>
      <c r="JX568" s="358"/>
      <c r="JY568" s="358"/>
      <c r="JZ568" s="358"/>
      <c r="KA568" s="358"/>
      <c r="KB568" s="358"/>
      <c r="KC568" s="358"/>
      <c r="KD568" s="358"/>
      <c r="KE568" s="358"/>
      <c r="KF568" s="358"/>
      <c r="KG568" s="358"/>
      <c r="KH568" s="358"/>
      <c r="KI568" s="358"/>
      <c r="KJ568" s="358"/>
      <c r="KK568" s="358"/>
      <c r="KL568" s="358"/>
      <c r="KM568" s="358"/>
      <c r="KN568" s="358"/>
      <c r="KO568" s="358"/>
      <c r="KP568" s="358"/>
      <c r="KQ568" s="358"/>
      <c r="KR568" s="358"/>
      <c r="KS568" s="358"/>
      <c r="KT568" s="358"/>
      <c r="KU568" s="358"/>
      <c r="KV568" s="358"/>
      <c r="KW568" s="358"/>
      <c r="KX568" s="358"/>
      <c r="KY568" s="358"/>
      <c r="KZ568" s="358"/>
      <c r="LA568" s="358"/>
      <c r="LB568" s="358"/>
      <c r="LC568" s="358"/>
      <c r="LD568" s="358"/>
      <c r="LE568" s="358"/>
      <c r="LF568" s="358"/>
      <c r="LG568" s="358"/>
      <c r="LH568" s="358"/>
      <c r="LI568" s="358"/>
      <c r="LJ568" s="358"/>
      <c r="LK568" s="358"/>
      <c r="LL568" s="358"/>
      <c r="LM568" s="358"/>
      <c r="LN568" s="358"/>
      <c r="LO568" s="358"/>
      <c r="LP568" s="358"/>
      <c r="LQ568" s="358"/>
      <c r="LR568" s="358"/>
      <c r="LS568" s="358"/>
      <c r="LT568" s="358"/>
      <c r="LU568" s="358"/>
      <c r="LV568" s="358"/>
      <c r="LW568" s="358"/>
      <c r="LX568" s="358"/>
      <c r="LY568" s="358"/>
      <c r="LZ568" s="358"/>
      <c r="MA568" s="358"/>
      <c r="MB568" s="358"/>
      <c r="MC568" s="358"/>
      <c r="MD568" s="358"/>
      <c r="ME568" s="358"/>
      <c r="MF568" s="358"/>
      <c r="MG568" s="358"/>
      <c r="MH568" s="358"/>
      <c r="MI568" s="358"/>
      <c r="MJ568" s="358"/>
      <c r="MK568" s="358"/>
      <c r="ML568" s="358"/>
      <c r="MM568" s="358"/>
      <c r="MN568" s="358"/>
      <c r="MO568" s="358"/>
      <c r="MP568" s="358"/>
      <c r="MQ568" s="358"/>
      <c r="MR568" s="358"/>
      <c r="MS568" s="358"/>
      <c r="MT568" s="358"/>
      <c r="MU568" s="358"/>
      <c r="MV568" s="358"/>
      <c r="MW568" s="358"/>
      <c r="MX568" s="358"/>
      <c r="MY568" s="358"/>
      <c r="MZ568" s="358"/>
      <c r="NA568" s="358"/>
      <c r="NB568" s="358"/>
      <c r="NC568" s="358"/>
      <c r="ND568" s="358"/>
      <c r="NE568" s="358"/>
      <c r="NF568" s="358"/>
      <c r="NG568" s="358"/>
      <c r="NH568" s="358"/>
      <c r="NI568" s="358"/>
      <c r="NJ568" s="358"/>
      <c r="NK568" s="358"/>
      <c r="NL568" s="358"/>
      <c r="NM568" s="358"/>
      <c r="NN568" s="358"/>
      <c r="NO568" s="358"/>
      <c r="NP568" s="358"/>
      <c r="NQ568" s="358"/>
      <c r="NR568" s="358"/>
      <c r="NS568" s="358"/>
      <c r="NT568" s="358"/>
      <c r="NU568" s="358"/>
      <c r="NV568" s="358"/>
      <c r="NW568" s="358"/>
      <c r="NX568" s="358"/>
      <c r="NY568" s="358"/>
      <c r="NZ568" s="358"/>
      <c r="OA568" s="358"/>
      <c r="OB568" s="358"/>
      <c r="OC568" s="358"/>
      <c r="OD568" s="358"/>
      <c r="OE568" s="358"/>
      <c r="OF568" s="358"/>
      <c r="OG568" s="358"/>
      <c r="OH568" s="358"/>
      <c r="OI568" s="358"/>
      <c r="OJ568" s="358"/>
      <c r="OK568" s="358"/>
      <c r="OL568" s="358"/>
      <c r="OM568" s="358"/>
      <c r="ON568" s="358"/>
      <c r="OO568" s="358"/>
      <c r="OP568" s="358"/>
      <c r="OQ568" s="358"/>
      <c r="OR568" s="358"/>
      <c r="OS568" s="358"/>
      <c r="OT568" s="358"/>
      <c r="OU568" s="358"/>
      <c r="OV568" s="358"/>
      <c r="OW568" s="358"/>
      <c r="OX568" s="358"/>
      <c r="OY568" s="358"/>
      <c r="OZ568" s="358"/>
      <c r="PA568" s="358"/>
      <c r="PB568" s="358"/>
      <c r="PC568" s="358"/>
      <c r="PD568" s="358"/>
      <c r="PE568" s="358"/>
      <c r="PF568" s="358"/>
      <c r="PG568" s="358"/>
      <c r="PH568" s="358"/>
      <c r="PI568" s="358"/>
      <c r="PJ568" s="358"/>
      <c r="PK568" s="358"/>
      <c r="PL568" s="358"/>
      <c r="PM568" s="358"/>
      <c r="PN568" s="358"/>
      <c r="PO568" s="358"/>
      <c r="PP568" s="358"/>
      <c r="PQ568" s="358"/>
      <c r="PR568" s="358"/>
      <c r="PS568" s="358"/>
      <c r="PT568" s="358"/>
      <c r="PU568" s="358"/>
      <c r="PV568" s="358"/>
      <c r="PW568" s="358"/>
      <c r="PX568" s="358"/>
      <c r="PY568" s="358"/>
      <c r="PZ568" s="358"/>
      <c r="QA568" s="358"/>
      <c r="QB568" s="358"/>
      <c r="QC568" s="358"/>
      <c r="QD568" s="358"/>
      <c r="QE568" s="358"/>
      <c r="QF568" s="358"/>
      <c r="QG568" s="358"/>
      <c r="QH568" s="358"/>
      <c r="QI568" s="358"/>
      <c r="QJ568" s="358"/>
      <c r="QK568" s="358"/>
      <c r="QL568" s="358"/>
      <c r="QM568" s="358"/>
      <c r="QN568" s="358"/>
      <c r="QO568" s="358"/>
      <c r="QP568" s="358"/>
      <c r="QQ568" s="358"/>
      <c r="QR568" s="358"/>
      <c r="QS568" s="358"/>
      <c r="QT568" s="358"/>
      <c r="QU568" s="358"/>
      <c r="QV568" s="358"/>
      <c r="QW568" s="358"/>
      <c r="QX568" s="358"/>
      <c r="QY568" s="358"/>
      <c r="QZ568" s="358"/>
      <c r="RA568" s="358"/>
      <c r="RB568" s="358"/>
      <c r="RC568" s="358"/>
      <c r="RD568" s="358"/>
      <c r="RE568" s="358"/>
      <c r="RF568" s="358"/>
      <c r="RG568" s="358"/>
      <c r="RH568" s="358"/>
      <c r="RI568" s="358"/>
      <c r="RJ568" s="358"/>
      <c r="RK568" s="358"/>
      <c r="RL568" s="358"/>
      <c r="RM568" s="358"/>
      <c r="RN568" s="358"/>
      <c r="RO568" s="358"/>
      <c r="RP568" s="358"/>
      <c r="RQ568" s="358"/>
      <c r="RR568" s="358"/>
      <c r="RS568" s="358"/>
      <c r="RT568" s="358"/>
      <c r="RU568" s="358"/>
      <c r="RV568" s="358"/>
      <c r="RW568" s="358"/>
      <c r="RX568" s="358"/>
      <c r="RY568" s="358"/>
      <c r="RZ568" s="358"/>
      <c r="SA568" s="358"/>
      <c r="SB568" s="358"/>
      <c r="SC568" s="358"/>
      <c r="SD568" s="358"/>
      <c r="SE568" s="358"/>
      <c r="SF568" s="358"/>
      <c r="SG568" s="358"/>
      <c r="SH568" s="358"/>
      <c r="SI568" s="358"/>
      <c r="SJ568" s="358"/>
      <c r="SK568" s="358"/>
      <c r="SL568" s="358"/>
      <c r="SM568" s="358"/>
      <c r="SN568" s="358"/>
      <c r="SO568" s="358"/>
      <c r="SP568" s="358"/>
      <c r="SQ568" s="358"/>
      <c r="SR568" s="358"/>
      <c r="SS568" s="358"/>
      <c r="ST568" s="358"/>
      <c r="SU568" s="358"/>
      <c r="SV568" s="358"/>
      <c r="SW568" s="358"/>
      <c r="SX568" s="358"/>
      <c r="SY568" s="358"/>
      <c r="SZ568" s="358"/>
      <c r="TA568" s="358"/>
      <c r="TB568" s="358"/>
      <c r="TC568" s="358"/>
      <c r="TD568" s="358"/>
      <c r="TE568" s="358"/>
      <c r="TF568" s="358"/>
      <c r="TG568" s="358"/>
      <c r="TH568" s="358"/>
      <c r="TI568" s="358"/>
      <c r="TJ568" s="358"/>
      <c r="TK568" s="358"/>
      <c r="TL568" s="358"/>
      <c r="TM568" s="358"/>
      <c r="TN568" s="358"/>
      <c r="TO568" s="358"/>
      <c r="TP568" s="358"/>
      <c r="TQ568" s="358"/>
      <c r="TR568" s="358"/>
      <c r="TS568" s="358"/>
      <c r="TT568" s="358"/>
      <c r="TU568" s="358"/>
      <c r="TV568" s="358"/>
      <c r="TW568" s="358"/>
      <c r="TX568" s="358"/>
      <c r="TY568" s="358"/>
      <c r="TZ568" s="358"/>
      <c r="UA568" s="358"/>
      <c r="UB568" s="358"/>
      <c r="UC568" s="358"/>
      <c r="UD568" s="358"/>
      <c r="UE568" s="358"/>
      <c r="UF568" s="358"/>
      <c r="UG568" s="358"/>
      <c r="UH568" s="358"/>
      <c r="UI568" s="358"/>
      <c r="UJ568" s="358"/>
      <c r="UK568" s="358"/>
      <c r="UL568" s="358"/>
      <c r="UM568" s="358"/>
      <c r="UN568" s="358"/>
      <c r="UO568" s="358"/>
      <c r="UP568" s="358"/>
      <c r="UQ568" s="358"/>
      <c r="UR568" s="358"/>
      <c r="US568" s="358"/>
      <c r="UT568" s="358"/>
      <c r="UU568" s="358"/>
      <c r="UV568" s="358"/>
      <c r="UW568" s="358"/>
      <c r="UX568" s="358"/>
      <c r="UY568" s="358"/>
      <c r="UZ568" s="358"/>
      <c r="VA568" s="358"/>
      <c r="VB568" s="358"/>
      <c r="VC568" s="358"/>
      <c r="VD568" s="358"/>
      <c r="VE568" s="358"/>
      <c r="VF568" s="358"/>
      <c r="VG568" s="358"/>
      <c r="VH568" s="358"/>
      <c r="VI568" s="358"/>
      <c r="VJ568" s="358"/>
      <c r="VK568" s="358"/>
      <c r="VL568" s="358"/>
      <c r="VM568" s="358"/>
      <c r="VN568" s="358"/>
      <c r="VO568" s="358"/>
      <c r="VP568" s="358"/>
      <c r="VQ568" s="358"/>
      <c r="VR568" s="358"/>
      <c r="VS568" s="358"/>
      <c r="VT568" s="358"/>
      <c r="VU568" s="358"/>
      <c r="VV568" s="358"/>
      <c r="VW568" s="358"/>
      <c r="VX568" s="358"/>
      <c r="VY568" s="358"/>
      <c r="VZ568" s="358"/>
      <c r="WA568" s="358"/>
      <c r="WB568" s="358"/>
      <c r="WC568" s="358"/>
      <c r="WD568" s="358"/>
      <c r="WE568" s="358"/>
      <c r="WF568" s="358"/>
      <c r="WG568" s="358"/>
      <c r="WH568" s="358"/>
    </row>
    <row r="569" spans="1:606" s="357" customFormat="1" ht="81.75" customHeight="1">
      <c r="A569" s="359"/>
      <c r="B569" s="235"/>
      <c r="C569" s="222"/>
      <c r="D569" s="181"/>
      <c r="E569" s="225"/>
      <c r="F569" s="181"/>
      <c r="G569" s="901"/>
      <c r="H569" s="905"/>
      <c r="I569" s="173" t="s">
        <v>0</v>
      </c>
      <c r="J569" s="173" t="s">
        <v>0</v>
      </c>
      <c r="K569" s="608" t="s">
        <v>1169</v>
      </c>
      <c r="L569" s="173" t="s">
        <v>8</v>
      </c>
      <c r="M569" s="604"/>
      <c r="N569" s="604"/>
      <c r="O569" s="604">
        <v>30000</v>
      </c>
      <c r="P569" s="605">
        <v>30000</v>
      </c>
      <c r="Q569" s="606">
        <v>30000</v>
      </c>
      <c r="R569" s="604">
        <v>30000</v>
      </c>
      <c r="S569" s="364">
        <v>3</v>
      </c>
      <c r="BF569" s="358"/>
      <c r="BG569" s="358"/>
      <c r="BH569" s="358"/>
      <c r="BI569" s="358"/>
      <c r="BJ569" s="358"/>
      <c r="BK569" s="358"/>
      <c r="BL569" s="358"/>
      <c r="BM569" s="358"/>
      <c r="BN569" s="358"/>
      <c r="BO569" s="358"/>
      <c r="BP569" s="358"/>
      <c r="BQ569" s="358"/>
      <c r="BR569" s="358"/>
      <c r="BS569" s="358"/>
      <c r="BT569" s="358"/>
      <c r="BU569" s="358"/>
      <c r="BV569" s="358"/>
      <c r="BW569" s="358"/>
      <c r="BX569" s="358"/>
      <c r="BY569" s="358"/>
      <c r="BZ569" s="358"/>
      <c r="CA569" s="358"/>
      <c r="CB569" s="358"/>
      <c r="CC569" s="358"/>
      <c r="CD569" s="358"/>
      <c r="CE569" s="358"/>
      <c r="CF569" s="358"/>
      <c r="CG569" s="358"/>
      <c r="CH569" s="358"/>
      <c r="CI569" s="358"/>
      <c r="CJ569" s="358"/>
      <c r="CK569" s="358"/>
      <c r="CL569" s="358"/>
      <c r="CM569" s="358"/>
      <c r="CN569" s="358"/>
      <c r="CO569" s="358"/>
      <c r="CP569" s="358"/>
      <c r="CQ569" s="358"/>
      <c r="CR569" s="358"/>
      <c r="CS569" s="358"/>
      <c r="CT569" s="358"/>
      <c r="CU569" s="358"/>
      <c r="CV569" s="358"/>
      <c r="CW569" s="358"/>
      <c r="CX569" s="358"/>
      <c r="CY569" s="358"/>
      <c r="CZ569" s="358"/>
      <c r="DA569" s="358"/>
      <c r="DB569" s="358"/>
      <c r="DC569" s="358"/>
      <c r="DD569" s="358"/>
      <c r="DE569" s="358"/>
      <c r="DF569" s="358"/>
      <c r="DG569" s="358"/>
      <c r="DH569" s="358"/>
      <c r="DI569" s="358"/>
      <c r="DJ569" s="358"/>
      <c r="DK569" s="358"/>
      <c r="DL569" s="358"/>
      <c r="DM569" s="358"/>
      <c r="DN569" s="358"/>
      <c r="DO569" s="358"/>
      <c r="DP569" s="358"/>
      <c r="DQ569" s="358"/>
      <c r="DR569" s="358"/>
      <c r="DS569" s="358"/>
      <c r="DT569" s="358"/>
      <c r="DU569" s="358"/>
      <c r="DV569" s="358"/>
      <c r="DW569" s="358"/>
      <c r="DX569" s="358"/>
      <c r="DY569" s="358"/>
      <c r="DZ569" s="358"/>
      <c r="EA569" s="358"/>
      <c r="EB569" s="358"/>
      <c r="EC569" s="358"/>
      <c r="ED569" s="358"/>
      <c r="EE569" s="358"/>
      <c r="EF569" s="358"/>
      <c r="EG569" s="358"/>
      <c r="EH569" s="358"/>
      <c r="EI569" s="358"/>
      <c r="EJ569" s="358"/>
      <c r="EK569" s="358"/>
      <c r="EL569" s="358"/>
      <c r="EM569" s="358"/>
      <c r="EN569" s="358"/>
      <c r="EO569" s="358"/>
      <c r="EP569" s="358"/>
      <c r="EQ569" s="358"/>
      <c r="ER569" s="358"/>
      <c r="ES569" s="358"/>
      <c r="ET569" s="358"/>
      <c r="EU569" s="358"/>
      <c r="EV569" s="358"/>
      <c r="EW569" s="358"/>
      <c r="EX569" s="358"/>
      <c r="EY569" s="358"/>
      <c r="EZ569" s="358"/>
      <c r="FA569" s="358"/>
      <c r="FB569" s="358"/>
      <c r="FC569" s="358"/>
      <c r="FD569" s="358"/>
      <c r="FE569" s="358"/>
      <c r="FF569" s="358"/>
      <c r="FG569" s="358"/>
      <c r="FH569" s="358"/>
      <c r="FI569" s="358"/>
      <c r="FJ569" s="358"/>
      <c r="FK569" s="358"/>
      <c r="FL569" s="358"/>
      <c r="FM569" s="358"/>
      <c r="FN569" s="358"/>
      <c r="FO569" s="358"/>
      <c r="FP569" s="358"/>
      <c r="FQ569" s="358"/>
      <c r="FR569" s="358"/>
      <c r="FS569" s="358"/>
      <c r="FT569" s="358"/>
      <c r="FU569" s="358"/>
      <c r="FV569" s="358"/>
      <c r="FW569" s="358"/>
      <c r="FX569" s="358"/>
      <c r="FY569" s="358"/>
      <c r="FZ569" s="358"/>
      <c r="GA569" s="358"/>
      <c r="GB569" s="358"/>
      <c r="GC569" s="358"/>
      <c r="GD569" s="358"/>
      <c r="GE569" s="358"/>
      <c r="GF569" s="358"/>
      <c r="GG569" s="358"/>
      <c r="GH569" s="358"/>
      <c r="GI569" s="358"/>
      <c r="GJ569" s="358"/>
      <c r="GK569" s="358"/>
      <c r="GL569" s="358"/>
      <c r="GM569" s="358"/>
      <c r="GN569" s="358"/>
      <c r="GO569" s="358"/>
      <c r="GP569" s="358"/>
      <c r="GQ569" s="358"/>
      <c r="GR569" s="358"/>
      <c r="GS569" s="358"/>
      <c r="GT569" s="358"/>
      <c r="GU569" s="358"/>
      <c r="GV569" s="358"/>
      <c r="GW569" s="358"/>
      <c r="GX569" s="358"/>
      <c r="GY569" s="358"/>
      <c r="GZ569" s="358"/>
      <c r="HA569" s="358"/>
      <c r="HB569" s="358"/>
      <c r="HC569" s="358"/>
      <c r="HD569" s="358"/>
      <c r="HE569" s="358"/>
      <c r="HF569" s="358"/>
      <c r="HG569" s="358"/>
      <c r="HH569" s="358"/>
      <c r="HI569" s="358"/>
      <c r="HJ569" s="358"/>
      <c r="HK569" s="358"/>
      <c r="HL569" s="358"/>
      <c r="HM569" s="358"/>
      <c r="HN569" s="358"/>
      <c r="HO569" s="358"/>
      <c r="HP569" s="358"/>
      <c r="HQ569" s="358"/>
      <c r="HR569" s="358"/>
      <c r="HS569" s="358"/>
      <c r="HT569" s="358"/>
      <c r="HU569" s="358"/>
      <c r="HV569" s="358"/>
      <c r="HW569" s="358"/>
      <c r="HX569" s="358"/>
      <c r="HY569" s="358"/>
      <c r="HZ569" s="358"/>
      <c r="IA569" s="358"/>
      <c r="IB569" s="358"/>
      <c r="IC569" s="358"/>
      <c r="ID569" s="358"/>
      <c r="IE569" s="358"/>
      <c r="IF569" s="358"/>
      <c r="IG569" s="358"/>
      <c r="IH569" s="358"/>
      <c r="II569" s="358"/>
      <c r="IJ569" s="358"/>
      <c r="IK569" s="358"/>
      <c r="IL569" s="358"/>
      <c r="IM569" s="358"/>
      <c r="IN569" s="358"/>
      <c r="IO569" s="358"/>
      <c r="IP569" s="358"/>
      <c r="IQ569" s="358"/>
      <c r="IR569" s="358"/>
      <c r="IS569" s="358"/>
      <c r="IT569" s="358"/>
      <c r="IU569" s="358"/>
      <c r="IV569" s="358"/>
      <c r="IW569" s="358"/>
      <c r="IX569" s="358"/>
      <c r="IY569" s="358"/>
      <c r="IZ569" s="358"/>
      <c r="JA569" s="358"/>
      <c r="JB569" s="358"/>
      <c r="JC569" s="358"/>
      <c r="JD569" s="358"/>
      <c r="JE569" s="358"/>
      <c r="JF569" s="358"/>
      <c r="JG569" s="358"/>
      <c r="JH569" s="358"/>
      <c r="JI569" s="358"/>
      <c r="JJ569" s="358"/>
      <c r="JK569" s="358"/>
      <c r="JL569" s="358"/>
      <c r="JM569" s="358"/>
      <c r="JN569" s="358"/>
      <c r="JO569" s="358"/>
      <c r="JP569" s="358"/>
      <c r="JQ569" s="358"/>
      <c r="JR569" s="358"/>
      <c r="JS569" s="358"/>
      <c r="JT569" s="358"/>
      <c r="JU569" s="358"/>
      <c r="JV569" s="358"/>
      <c r="JW569" s="358"/>
      <c r="JX569" s="358"/>
      <c r="JY569" s="358"/>
      <c r="JZ569" s="358"/>
      <c r="KA569" s="358"/>
      <c r="KB569" s="358"/>
      <c r="KC569" s="358"/>
      <c r="KD569" s="358"/>
      <c r="KE569" s="358"/>
      <c r="KF569" s="358"/>
      <c r="KG569" s="358"/>
      <c r="KH569" s="358"/>
      <c r="KI569" s="358"/>
      <c r="KJ569" s="358"/>
      <c r="KK569" s="358"/>
      <c r="KL569" s="358"/>
      <c r="KM569" s="358"/>
      <c r="KN569" s="358"/>
      <c r="KO569" s="358"/>
      <c r="KP569" s="358"/>
      <c r="KQ569" s="358"/>
      <c r="KR569" s="358"/>
      <c r="KS569" s="358"/>
      <c r="KT569" s="358"/>
      <c r="KU569" s="358"/>
      <c r="KV569" s="358"/>
      <c r="KW569" s="358"/>
      <c r="KX569" s="358"/>
      <c r="KY569" s="358"/>
      <c r="KZ569" s="358"/>
      <c r="LA569" s="358"/>
      <c r="LB569" s="358"/>
      <c r="LC569" s="358"/>
      <c r="LD569" s="358"/>
      <c r="LE569" s="358"/>
      <c r="LF569" s="358"/>
      <c r="LG569" s="358"/>
      <c r="LH569" s="358"/>
      <c r="LI569" s="358"/>
      <c r="LJ569" s="358"/>
      <c r="LK569" s="358"/>
      <c r="LL569" s="358"/>
      <c r="LM569" s="358"/>
      <c r="LN569" s="358"/>
      <c r="LO569" s="358"/>
      <c r="LP569" s="358"/>
      <c r="LQ569" s="358"/>
      <c r="LR569" s="358"/>
      <c r="LS569" s="358"/>
      <c r="LT569" s="358"/>
      <c r="LU569" s="358"/>
      <c r="LV569" s="358"/>
      <c r="LW569" s="358"/>
      <c r="LX569" s="358"/>
      <c r="LY569" s="358"/>
      <c r="LZ569" s="358"/>
      <c r="MA569" s="358"/>
      <c r="MB569" s="358"/>
      <c r="MC569" s="358"/>
      <c r="MD569" s="358"/>
      <c r="ME569" s="358"/>
      <c r="MF569" s="358"/>
      <c r="MG569" s="358"/>
      <c r="MH569" s="358"/>
      <c r="MI569" s="358"/>
      <c r="MJ569" s="358"/>
      <c r="MK569" s="358"/>
      <c r="ML569" s="358"/>
      <c r="MM569" s="358"/>
      <c r="MN569" s="358"/>
      <c r="MO569" s="358"/>
      <c r="MP569" s="358"/>
      <c r="MQ569" s="358"/>
      <c r="MR569" s="358"/>
      <c r="MS569" s="358"/>
      <c r="MT569" s="358"/>
      <c r="MU569" s="358"/>
      <c r="MV569" s="358"/>
      <c r="MW569" s="358"/>
      <c r="MX569" s="358"/>
      <c r="MY569" s="358"/>
      <c r="MZ569" s="358"/>
      <c r="NA569" s="358"/>
      <c r="NB569" s="358"/>
      <c r="NC569" s="358"/>
      <c r="ND569" s="358"/>
      <c r="NE569" s="358"/>
      <c r="NF569" s="358"/>
      <c r="NG569" s="358"/>
      <c r="NH569" s="358"/>
      <c r="NI569" s="358"/>
      <c r="NJ569" s="358"/>
      <c r="NK569" s="358"/>
      <c r="NL569" s="358"/>
      <c r="NM569" s="358"/>
      <c r="NN569" s="358"/>
      <c r="NO569" s="358"/>
      <c r="NP569" s="358"/>
      <c r="NQ569" s="358"/>
      <c r="NR569" s="358"/>
      <c r="NS569" s="358"/>
      <c r="NT569" s="358"/>
      <c r="NU569" s="358"/>
      <c r="NV569" s="358"/>
      <c r="NW569" s="358"/>
      <c r="NX569" s="358"/>
      <c r="NY569" s="358"/>
      <c r="NZ569" s="358"/>
      <c r="OA569" s="358"/>
      <c r="OB569" s="358"/>
      <c r="OC569" s="358"/>
      <c r="OD569" s="358"/>
      <c r="OE569" s="358"/>
      <c r="OF569" s="358"/>
      <c r="OG569" s="358"/>
      <c r="OH569" s="358"/>
      <c r="OI569" s="358"/>
      <c r="OJ569" s="358"/>
      <c r="OK569" s="358"/>
      <c r="OL569" s="358"/>
      <c r="OM569" s="358"/>
      <c r="ON569" s="358"/>
      <c r="OO569" s="358"/>
      <c r="OP569" s="358"/>
      <c r="OQ569" s="358"/>
      <c r="OR569" s="358"/>
      <c r="OS569" s="358"/>
      <c r="OT569" s="358"/>
      <c r="OU569" s="358"/>
      <c r="OV569" s="358"/>
      <c r="OW569" s="358"/>
      <c r="OX569" s="358"/>
      <c r="OY569" s="358"/>
      <c r="OZ569" s="358"/>
      <c r="PA569" s="358"/>
      <c r="PB569" s="358"/>
      <c r="PC569" s="358"/>
      <c r="PD569" s="358"/>
      <c r="PE569" s="358"/>
      <c r="PF569" s="358"/>
      <c r="PG569" s="358"/>
      <c r="PH569" s="358"/>
      <c r="PI569" s="358"/>
      <c r="PJ569" s="358"/>
      <c r="PK569" s="358"/>
      <c r="PL569" s="358"/>
      <c r="PM569" s="358"/>
      <c r="PN569" s="358"/>
      <c r="PO569" s="358"/>
      <c r="PP569" s="358"/>
      <c r="PQ569" s="358"/>
      <c r="PR569" s="358"/>
      <c r="PS569" s="358"/>
      <c r="PT569" s="358"/>
      <c r="PU569" s="358"/>
      <c r="PV569" s="358"/>
      <c r="PW569" s="358"/>
      <c r="PX569" s="358"/>
      <c r="PY569" s="358"/>
      <c r="PZ569" s="358"/>
      <c r="QA569" s="358"/>
      <c r="QB569" s="358"/>
      <c r="QC569" s="358"/>
      <c r="QD569" s="358"/>
      <c r="QE569" s="358"/>
      <c r="QF569" s="358"/>
      <c r="QG569" s="358"/>
      <c r="QH569" s="358"/>
      <c r="QI569" s="358"/>
      <c r="QJ569" s="358"/>
      <c r="QK569" s="358"/>
      <c r="QL569" s="358"/>
      <c r="QM569" s="358"/>
      <c r="QN569" s="358"/>
      <c r="QO569" s="358"/>
      <c r="QP569" s="358"/>
      <c r="QQ569" s="358"/>
      <c r="QR569" s="358"/>
      <c r="QS569" s="358"/>
      <c r="QT569" s="358"/>
      <c r="QU569" s="358"/>
      <c r="QV569" s="358"/>
      <c r="QW569" s="358"/>
      <c r="QX569" s="358"/>
      <c r="QY569" s="358"/>
      <c r="QZ569" s="358"/>
      <c r="RA569" s="358"/>
      <c r="RB569" s="358"/>
      <c r="RC569" s="358"/>
      <c r="RD569" s="358"/>
      <c r="RE569" s="358"/>
      <c r="RF569" s="358"/>
      <c r="RG569" s="358"/>
      <c r="RH569" s="358"/>
      <c r="RI569" s="358"/>
      <c r="RJ569" s="358"/>
      <c r="RK569" s="358"/>
      <c r="RL569" s="358"/>
      <c r="RM569" s="358"/>
      <c r="RN569" s="358"/>
      <c r="RO569" s="358"/>
      <c r="RP569" s="358"/>
      <c r="RQ569" s="358"/>
      <c r="RR569" s="358"/>
      <c r="RS569" s="358"/>
      <c r="RT569" s="358"/>
      <c r="RU569" s="358"/>
      <c r="RV569" s="358"/>
      <c r="RW569" s="358"/>
      <c r="RX569" s="358"/>
      <c r="RY569" s="358"/>
      <c r="RZ569" s="358"/>
      <c r="SA569" s="358"/>
      <c r="SB569" s="358"/>
      <c r="SC569" s="358"/>
      <c r="SD569" s="358"/>
      <c r="SE569" s="358"/>
      <c r="SF569" s="358"/>
      <c r="SG569" s="358"/>
      <c r="SH569" s="358"/>
      <c r="SI569" s="358"/>
      <c r="SJ569" s="358"/>
      <c r="SK569" s="358"/>
      <c r="SL569" s="358"/>
      <c r="SM569" s="358"/>
      <c r="SN569" s="358"/>
      <c r="SO569" s="358"/>
      <c r="SP569" s="358"/>
      <c r="SQ569" s="358"/>
      <c r="SR569" s="358"/>
      <c r="SS569" s="358"/>
      <c r="ST569" s="358"/>
      <c r="SU569" s="358"/>
      <c r="SV569" s="358"/>
      <c r="SW569" s="358"/>
      <c r="SX569" s="358"/>
      <c r="SY569" s="358"/>
      <c r="SZ569" s="358"/>
      <c r="TA569" s="358"/>
      <c r="TB569" s="358"/>
      <c r="TC569" s="358"/>
      <c r="TD569" s="358"/>
      <c r="TE569" s="358"/>
      <c r="TF569" s="358"/>
      <c r="TG569" s="358"/>
      <c r="TH569" s="358"/>
      <c r="TI569" s="358"/>
      <c r="TJ569" s="358"/>
      <c r="TK569" s="358"/>
      <c r="TL569" s="358"/>
      <c r="TM569" s="358"/>
      <c r="TN569" s="358"/>
      <c r="TO569" s="358"/>
      <c r="TP569" s="358"/>
      <c r="TQ569" s="358"/>
      <c r="TR569" s="358"/>
      <c r="TS569" s="358"/>
      <c r="TT569" s="358"/>
      <c r="TU569" s="358"/>
      <c r="TV569" s="358"/>
      <c r="TW569" s="358"/>
      <c r="TX569" s="358"/>
      <c r="TY569" s="358"/>
      <c r="TZ569" s="358"/>
      <c r="UA569" s="358"/>
      <c r="UB569" s="358"/>
      <c r="UC569" s="358"/>
      <c r="UD569" s="358"/>
      <c r="UE569" s="358"/>
      <c r="UF569" s="358"/>
      <c r="UG569" s="358"/>
      <c r="UH569" s="358"/>
      <c r="UI569" s="358"/>
      <c r="UJ569" s="358"/>
      <c r="UK569" s="358"/>
      <c r="UL569" s="358"/>
      <c r="UM569" s="358"/>
      <c r="UN569" s="358"/>
      <c r="UO569" s="358"/>
      <c r="UP569" s="358"/>
      <c r="UQ569" s="358"/>
      <c r="UR569" s="358"/>
      <c r="US569" s="358"/>
      <c r="UT569" s="358"/>
      <c r="UU569" s="358"/>
      <c r="UV569" s="358"/>
      <c r="UW569" s="358"/>
      <c r="UX569" s="358"/>
      <c r="UY569" s="358"/>
      <c r="UZ569" s="358"/>
      <c r="VA569" s="358"/>
      <c r="VB569" s="358"/>
      <c r="VC569" s="358"/>
      <c r="VD569" s="358"/>
      <c r="VE569" s="358"/>
      <c r="VF569" s="358"/>
      <c r="VG569" s="358"/>
      <c r="VH569" s="358"/>
      <c r="VI569" s="358"/>
      <c r="VJ569" s="358"/>
      <c r="VK569" s="358"/>
      <c r="VL569" s="358"/>
      <c r="VM569" s="358"/>
      <c r="VN569" s="358"/>
      <c r="VO569" s="358"/>
      <c r="VP569" s="358"/>
      <c r="VQ569" s="358"/>
      <c r="VR569" s="358"/>
      <c r="VS569" s="358"/>
      <c r="VT569" s="358"/>
      <c r="VU569" s="358"/>
      <c r="VV569" s="358"/>
      <c r="VW569" s="358"/>
      <c r="VX569" s="358"/>
      <c r="VY569" s="358"/>
      <c r="VZ569" s="358"/>
      <c r="WA569" s="358"/>
      <c r="WB569" s="358"/>
      <c r="WC569" s="358"/>
      <c r="WD569" s="358"/>
      <c r="WE569" s="358"/>
      <c r="WF569" s="358"/>
      <c r="WG569" s="358"/>
      <c r="WH569" s="358"/>
    </row>
    <row r="570" spans="1:606" s="357" customFormat="1" ht="81.75" customHeight="1">
      <c r="A570" s="359"/>
      <c r="B570" s="233" t="s">
        <v>1170</v>
      </c>
      <c r="C570" s="266" t="s">
        <v>1171</v>
      </c>
      <c r="D570" s="471" t="s">
        <v>1138</v>
      </c>
      <c r="E570" s="224" t="s">
        <v>1155</v>
      </c>
      <c r="F570" s="471" t="s">
        <v>113</v>
      </c>
      <c r="G570" s="894">
        <v>45292</v>
      </c>
      <c r="H570" s="903" t="s">
        <v>114</v>
      </c>
      <c r="I570" s="607" t="s">
        <v>0</v>
      </c>
      <c r="J570" s="607" t="s">
        <v>0</v>
      </c>
      <c r="K570" s="608" t="s">
        <v>1164</v>
      </c>
      <c r="L570" s="607" t="s">
        <v>54</v>
      </c>
      <c r="M570" s="602">
        <f>M571</f>
        <v>0</v>
      </c>
      <c r="N570" s="602">
        <f t="shared" ref="N570:R570" si="88">N571</f>
        <v>0</v>
      </c>
      <c r="O570" s="602">
        <f t="shared" si="88"/>
        <v>10000</v>
      </c>
      <c r="P570" s="602">
        <f t="shared" si="88"/>
        <v>10000</v>
      </c>
      <c r="Q570" s="602">
        <f t="shared" si="88"/>
        <v>10000</v>
      </c>
      <c r="R570" s="602">
        <f t="shared" si="88"/>
        <v>10000</v>
      </c>
      <c r="S570" s="444"/>
      <c r="BF570" s="358"/>
      <c r="BG570" s="358"/>
      <c r="BH570" s="358"/>
      <c r="BI570" s="358"/>
      <c r="BJ570" s="358"/>
      <c r="BK570" s="358"/>
      <c r="BL570" s="358"/>
      <c r="BM570" s="358"/>
      <c r="BN570" s="358"/>
      <c r="BO570" s="358"/>
      <c r="BP570" s="358"/>
      <c r="BQ570" s="358"/>
      <c r="BR570" s="358"/>
      <c r="BS570" s="358"/>
      <c r="BT570" s="358"/>
      <c r="BU570" s="358"/>
      <c r="BV570" s="358"/>
      <c r="BW570" s="358"/>
      <c r="BX570" s="358"/>
      <c r="BY570" s="358"/>
      <c r="BZ570" s="358"/>
      <c r="CA570" s="358"/>
      <c r="CB570" s="358"/>
      <c r="CC570" s="358"/>
      <c r="CD570" s="358"/>
      <c r="CE570" s="358"/>
      <c r="CF570" s="358"/>
      <c r="CG570" s="358"/>
      <c r="CH570" s="358"/>
      <c r="CI570" s="358"/>
      <c r="CJ570" s="358"/>
      <c r="CK570" s="358"/>
      <c r="CL570" s="358"/>
      <c r="CM570" s="358"/>
      <c r="CN570" s="358"/>
      <c r="CO570" s="358"/>
      <c r="CP570" s="358"/>
      <c r="CQ570" s="358"/>
      <c r="CR570" s="358"/>
      <c r="CS570" s="358"/>
      <c r="CT570" s="358"/>
      <c r="CU570" s="358"/>
      <c r="CV570" s="358"/>
      <c r="CW570" s="358"/>
      <c r="CX570" s="358"/>
      <c r="CY570" s="358"/>
      <c r="CZ570" s="358"/>
      <c r="DA570" s="358"/>
      <c r="DB570" s="358"/>
      <c r="DC570" s="358"/>
      <c r="DD570" s="358"/>
      <c r="DE570" s="358"/>
      <c r="DF570" s="358"/>
      <c r="DG570" s="358"/>
      <c r="DH570" s="358"/>
      <c r="DI570" s="358"/>
      <c r="DJ570" s="358"/>
      <c r="DK570" s="358"/>
      <c r="DL570" s="358"/>
      <c r="DM570" s="358"/>
      <c r="DN570" s="358"/>
      <c r="DO570" s="358"/>
      <c r="DP570" s="358"/>
      <c r="DQ570" s="358"/>
      <c r="DR570" s="358"/>
      <c r="DS570" s="358"/>
      <c r="DT570" s="358"/>
      <c r="DU570" s="358"/>
      <c r="DV570" s="358"/>
      <c r="DW570" s="358"/>
      <c r="DX570" s="358"/>
      <c r="DY570" s="358"/>
      <c r="DZ570" s="358"/>
      <c r="EA570" s="358"/>
      <c r="EB570" s="358"/>
      <c r="EC570" s="358"/>
      <c r="ED570" s="358"/>
      <c r="EE570" s="358"/>
      <c r="EF570" s="358"/>
      <c r="EG570" s="358"/>
      <c r="EH570" s="358"/>
      <c r="EI570" s="358"/>
      <c r="EJ570" s="358"/>
      <c r="EK570" s="358"/>
      <c r="EL570" s="358"/>
      <c r="EM570" s="358"/>
      <c r="EN570" s="358"/>
      <c r="EO570" s="358"/>
      <c r="EP570" s="358"/>
      <c r="EQ570" s="358"/>
      <c r="ER570" s="358"/>
      <c r="ES570" s="358"/>
      <c r="ET570" s="358"/>
      <c r="EU570" s="358"/>
      <c r="EV570" s="358"/>
      <c r="EW570" s="358"/>
      <c r="EX570" s="358"/>
      <c r="EY570" s="358"/>
      <c r="EZ570" s="358"/>
      <c r="FA570" s="358"/>
      <c r="FB570" s="358"/>
      <c r="FC570" s="358"/>
      <c r="FD570" s="358"/>
      <c r="FE570" s="358"/>
      <c r="FF570" s="358"/>
      <c r="FG570" s="358"/>
      <c r="FH570" s="358"/>
      <c r="FI570" s="358"/>
      <c r="FJ570" s="358"/>
      <c r="FK570" s="358"/>
      <c r="FL570" s="358"/>
      <c r="FM570" s="358"/>
      <c r="FN570" s="358"/>
      <c r="FO570" s="358"/>
      <c r="FP570" s="358"/>
      <c r="FQ570" s="358"/>
      <c r="FR570" s="358"/>
      <c r="FS570" s="358"/>
      <c r="FT570" s="358"/>
      <c r="FU570" s="358"/>
      <c r="FV570" s="358"/>
      <c r="FW570" s="358"/>
      <c r="FX570" s="358"/>
      <c r="FY570" s="358"/>
      <c r="FZ570" s="358"/>
      <c r="GA570" s="358"/>
      <c r="GB570" s="358"/>
      <c r="GC570" s="358"/>
      <c r="GD570" s="358"/>
      <c r="GE570" s="358"/>
      <c r="GF570" s="358"/>
      <c r="GG570" s="358"/>
      <c r="GH570" s="358"/>
      <c r="GI570" s="358"/>
      <c r="GJ570" s="358"/>
      <c r="GK570" s="358"/>
      <c r="GL570" s="358"/>
      <c r="GM570" s="358"/>
      <c r="GN570" s="358"/>
      <c r="GO570" s="358"/>
      <c r="GP570" s="358"/>
      <c r="GQ570" s="358"/>
      <c r="GR570" s="358"/>
      <c r="GS570" s="358"/>
      <c r="GT570" s="358"/>
      <c r="GU570" s="358"/>
      <c r="GV570" s="358"/>
      <c r="GW570" s="358"/>
      <c r="GX570" s="358"/>
      <c r="GY570" s="358"/>
      <c r="GZ570" s="358"/>
      <c r="HA570" s="358"/>
      <c r="HB570" s="358"/>
      <c r="HC570" s="358"/>
      <c r="HD570" s="358"/>
      <c r="HE570" s="358"/>
      <c r="HF570" s="358"/>
      <c r="HG570" s="358"/>
      <c r="HH570" s="358"/>
      <c r="HI570" s="358"/>
      <c r="HJ570" s="358"/>
      <c r="HK570" s="358"/>
      <c r="HL570" s="358"/>
      <c r="HM570" s="358"/>
      <c r="HN570" s="358"/>
      <c r="HO570" s="358"/>
      <c r="HP570" s="358"/>
      <c r="HQ570" s="358"/>
      <c r="HR570" s="358"/>
      <c r="HS570" s="358"/>
      <c r="HT570" s="358"/>
      <c r="HU570" s="358"/>
      <c r="HV570" s="358"/>
      <c r="HW570" s="358"/>
      <c r="HX570" s="358"/>
      <c r="HY570" s="358"/>
      <c r="HZ570" s="358"/>
      <c r="IA570" s="358"/>
      <c r="IB570" s="358"/>
      <c r="IC570" s="358"/>
      <c r="ID570" s="358"/>
      <c r="IE570" s="358"/>
      <c r="IF570" s="358"/>
      <c r="IG570" s="358"/>
      <c r="IH570" s="358"/>
      <c r="II570" s="358"/>
      <c r="IJ570" s="358"/>
      <c r="IK570" s="358"/>
      <c r="IL570" s="358"/>
      <c r="IM570" s="358"/>
      <c r="IN570" s="358"/>
      <c r="IO570" s="358"/>
      <c r="IP570" s="358"/>
      <c r="IQ570" s="358"/>
      <c r="IR570" s="358"/>
      <c r="IS570" s="358"/>
      <c r="IT570" s="358"/>
      <c r="IU570" s="358"/>
      <c r="IV570" s="358"/>
      <c r="IW570" s="358"/>
      <c r="IX570" s="358"/>
      <c r="IY570" s="358"/>
      <c r="IZ570" s="358"/>
      <c r="JA570" s="358"/>
      <c r="JB570" s="358"/>
      <c r="JC570" s="358"/>
      <c r="JD570" s="358"/>
      <c r="JE570" s="358"/>
      <c r="JF570" s="358"/>
      <c r="JG570" s="358"/>
      <c r="JH570" s="358"/>
      <c r="JI570" s="358"/>
      <c r="JJ570" s="358"/>
      <c r="JK570" s="358"/>
      <c r="JL570" s="358"/>
      <c r="JM570" s="358"/>
      <c r="JN570" s="358"/>
      <c r="JO570" s="358"/>
      <c r="JP570" s="358"/>
      <c r="JQ570" s="358"/>
      <c r="JR570" s="358"/>
      <c r="JS570" s="358"/>
      <c r="JT570" s="358"/>
      <c r="JU570" s="358"/>
      <c r="JV570" s="358"/>
      <c r="JW570" s="358"/>
      <c r="JX570" s="358"/>
      <c r="JY570" s="358"/>
      <c r="JZ570" s="358"/>
      <c r="KA570" s="358"/>
      <c r="KB570" s="358"/>
      <c r="KC570" s="358"/>
      <c r="KD570" s="358"/>
      <c r="KE570" s="358"/>
      <c r="KF570" s="358"/>
      <c r="KG570" s="358"/>
      <c r="KH570" s="358"/>
      <c r="KI570" s="358"/>
      <c r="KJ570" s="358"/>
      <c r="KK570" s="358"/>
      <c r="KL570" s="358"/>
      <c r="KM570" s="358"/>
      <c r="KN570" s="358"/>
      <c r="KO570" s="358"/>
      <c r="KP570" s="358"/>
      <c r="KQ570" s="358"/>
      <c r="KR570" s="358"/>
      <c r="KS570" s="358"/>
      <c r="KT570" s="358"/>
      <c r="KU570" s="358"/>
      <c r="KV570" s="358"/>
      <c r="KW570" s="358"/>
      <c r="KX570" s="358"/>
      <c r="KY570" s="358"/>
      <c r="KZ570" s="358"/>
      <c r="LA570" s="358"/>
      <c r="LB570" s="358"/>
      <c r="LC570" s="358"/>
      <c r="LD570" s="358"/>
      <c r="LE570" s="358"/>
      <c r="LF570" s="358"/>
      <c r="LG570" s="358"/>
      <c r="LH570" s="358"/>
      <c r="LI570" s="358"/>
      <c r="LJ570" s="358"/>
      <c r="LK570" s="358"/>
      <c r="LL570" s="358"/>
      <c r="LM570" s="358"/>
      <c r="LN570" s="358"/>
      <c r="LO570" s="358"/>
      <c r="LP570" s="358"/>
      <c r="LQ570" s="358"/>
      <c r="LR570" s="358"/>
      <c r="LS570" s="358"/>
      <c r="LT570" s="358"/>
      <c r="LU570" s="358"/>
      <c r="LV570" s="358"/>
      <c r="LW570" s="358"/>
      <c r="LX570" s="358"/>
      <c r="LY570" s="358"/>
      <c r="LZ570" s="358"/>
      <c r="MA570" s="358"/>
      <c r="MB570" s="358"/>
      <c r="MC570" s="358"/>
      <c r="MD570" s="358"/>
      <c r="ME570" s="358"/>
      <c r="MF570" s="358"/>
      <c r="MG570" s="358"/>
      <c r="MH570" s="358"/>
      <c r="MI570" s="358"/>
      <c r="MJ570" s="358"/>
      <c r="MK570" s="358"/>
      <c r="ML570" s="358"/>
      <c r="MM570" s="358"/>
      <c r="MN570" s="358"/>
      <c r="MO570" s="358"/>
      <c r="MP570" s="358"/>
      <c r="MQ570" s="358"/>
      <c r="MR570" s="358"/>
      <c r="MS570" s="358"/>
      <c r="MT570" s="358"/>
      <c r="MU570" s="358"/>
      <c r="MV570" s="358"/>
      <c r="MW570" s="358"/>
      <c r="MX570" s="358"/>
      <c r="MY570" s="358"/>
      <c r="MZ570" s="358"/>
      <c r="NA570" s="358"/>
      <c r="NB570" s="358"/>
      <c r="NC570" s="358"/>
      <c r="ND570" s="358"/>
      <c r="NE570" s="358"/>
      <c r="NF570" s="358"/>
      <c r="NG570" s="358"/>
      <c r="NH570" s="358"/>
      <c r="NI570" s="358"/>
      <c r="NJ570" s="358"/>
      <c r="NK570" s="358"/>
      <c r="NL570" s="358"/>
      <c r="NM570" s="358"/>
      <c r="NN570" s="358"/>
      <c r="NO570" s="358"/>
      <c r="NP570" s="358"/>
      <c r="NQ570" s="358"/>
      <c r="NR570" s="358"/>
      <c r="NS570" s="358"/>
      <c r="NT570" s="358"/>
      <c r="NU570" s="358"/>
      <c r="NV570" s="358"/>
      <c r="NW570" s="358"/>
      <c r="NX570" s="358"/>
      <c r="NY570" s="358"/>
      <c r="NZ570" s="358"/>
      <c r="OA570" s="358"/>
      <c r="OB570" s="358"/>
      <c r="OC570" s="358"/>
      <c r="OD570" s="358"/>
      <c r="OE570" s="358"/>
      <c r="OF570" s="358"/>
      <c r="OG570" s="358"/>
      <c r="OH570" s="358"/>
      <c r="OI570" s="358"/>
      <c r="OJ570" s="358"/>
      <c r="OK570" s="358"/>
      <c r="OL570" s="358"/>
      <c r="OM570" s="358"/>
      <c r="ON570" s="358"/>
      <c r="OO570" s="358"/>
      <c r="OP570" s="358"/>
      <c r="OQ570" s="358"/>
      <c r="OR570" s="358"/>
      <c r="OS570" s="358"/>
      <c r="OT570" s="358"/>
      <c r="OU570" s="358"/>
      <c r="OV570" s="358"/>
      <c r="OW570" s="358"/>
      <c r="OX570" s="358"/>
      <c r="OY570" s="358"/>
      <c r="OZ570" s="358"/>
      <c r="PA570" s="358"/>
      <c r="PB570" s="358"/>
      <c r="PC570" s="358"/>
      <c r="PD570" s="358"/>
      <c r="PE570" s="358"/>
      <c r="PF570" s="358"/>
      <c r="PG570" s="358"/>
      <c r="PH570" s="358"/>
      <c r="PI570" s="358"/>
      <c r="PJ570" s="358"/>
      <c r="PK570" s="358"/>
      <c r="PL570" s="358"/>
      <c r="PM570" s="358"/>
      <c r="PN570" s="358"/>
      <c r="PO570" s="358"/>
      <c r="PP570" s="358"/>
      <c r="PQ570" s="358"/>
      <c r="PR570" s="358"/>
      <c r="PS570" s="358"/>
      <c r="PT570" s="358"/>
      <c r="PU570" s="358"/>
      <c r="PV570" s="358"/>
      <c r="PW570" s="358"/>
      <c r="PX570" s="358"/>
      <c r="PY570" s="358"/>
      <c r="PZ570" s="358"/>
      <c r="QA570" s="358"/>
      <c r="QB570" s="358"/>
      <c r="QC570" s="358"/>
      <c r="QD570" s="358"/>
      <c r="QE570" s="358"/>
      <c r="QF570" s="358"/>
      <c r="QG570" s="358"/>
      <c r="QH570" s="358"/>
      <c r="QI570" s="358"/>
      <c r="QJ570" s="358"/>
      <c r="QK570" s="358"/>
      <c r="QL570" s="358"/>
      <c r="QM570" s="358"/>
      <c r="QN570" s="358"/>
      <c r="QO570" s="358"/>
      <c r="QP570" s="358"/>
      <c r="QQ570" s="358"/>
      <c r="QR570" s="358"/>
      <c r="QS570" s="358"/>
      <c r="QT570" s="358"/>
      <c r="QU570" s="358"/>
      <c r="QV570" s="358"/>
      <c r="QW570" s="358"/>
      <c r="QX570" s="358"/>
      <c r="QY570" s="358"/>
      <c r="QZ570" s="358"/>
      <c r="RA570" s="358"/>
      <c r="RB570" s="358"/>
      <c r="RC570" s="358"/>
      <c r="RD570" s="358"/>
      <c r="RE570" s="358"/>
      <c r="RF570" s="358"/>
      <c r="RG570" s="358"/>
      <c r="RH570" s="358"/>
      <c r="RI570" s="358"/>
      <c r="RJ570" s="358"/>
      <c r="RK570" s="358"/>
      <c r="RL570" s="358"/>
      <c r="RM570" s="358"/>
      <c r="RN570" s="358"/>
      <c r="RO570" s="358"/>
      <c r="RP570" s="358"/>
      <c r="RQ570" s="358"/>
      <c r="RR570" s="358"/>
      <c r="RS570" s="358"/>
      <c r="RT570" s="358"/>
      <c r="RU570" s="358"/>
      <c r="RV570" s="358"/>
      <c r="RW570" s="358"/>
      <c r="RX570" s="358"/>
      <c r="RY570" s="358"/>
      <c r="RZ570" s="358"/>
      <c r="SA570" s="358"/>
      <c r="SB570" s="358"/>
      <c r="SC570" s="358"/>
      <c r="SD570" s="358"/>
      <c r="SE570" s="358"/>
      <c r="SF570" s="358"/>
      <c r="SG570" s="358"/>
      <c r="SH570" s="358"/>
      <c r="SI570" s="358"/>
      <c r="SJ570" s="358"/>
      <c r="SK570" s="358"/>
      <c r="SL570" s="358"/>
      <c r="SM570" s="358"/>
      <c r="SN570" s="358"/>
      <c r="SO570" s="358"/>
      <c r="SP570" s="358"/>
      <c r="SQ570" s="358"/>
      <c r="SR570" s="358"/>
      <c r="SS570" s="358"/>
      <c r="ST570" s="358"/>
      <c r="SU570" s="358"/>
      <c r="SV570" s="358"/>
      <c r="SW570" s="358"/>
      <c r="SX570" s="358"/>
      <c r="SY570" s="358"/>
      <c r="SZ570" s="358"/>
      <c r="TA570" s="358"/>
      <c r="TB570" s="358"/>
      <c r="TC570" s="358"/>
      <c r="TD570" s="358"/>
      <c r="TE570" s="358"/>
      <c r="TF570" s="358"/>
      <c r="TG570" s="358"/>
      <c r="TH570" s="358"/>
      <c r="TI570" s="358"/>
      <c r="TJ570" s="358"/>
      <c r="TK570" s="358"/>
      <c r="TL570" s="358"/>
      <c r="TM570" s="358"/>
      <c r="TN570" s="358"/>
      <c r="TO570" s="358"/>
      <c r="TP570" s="358"/>
      <c r="TQ570" s="358"/>
      <c r="TR570" s="358"/>
      <c r="TS570" s="358"/>
      <c r="TT570" s="358"/>
      <c r="TU570" s="358"/>
      <c r="TV570" s="358"/>
      <c r="TW570" s="358"/>
      <c r="TX570" s="358"/>
      <c r="TY570" s="358"/>
      <c r="TZ570" s="358"/>
      <c r="UA570" s="358"/>
      <c r="UB570" s="358"/>
      <c r="UC570" s="358"/>
      <c r="UD570" s="358"/>
      <c r="UE570" s="358"/>
      <c r="UF570" s="358"/>
      <c r="UG570" s="358"/>
      <c r="UH570" s="358"/>
      <c r="UI570" s="358"/>
      <c r="UJ570" s="358"/>
      <c r="UK570" s="358"/>
      <c r="UL570" s="358"/>
      <c r="UM570" s="358"/>
      <c r="UN570" s="358"/>
      <c r="UO570" s="358"/>
      <c r="UP570" s="358"/>
      <c r="UQ570" s="358"/>
      <c r="UR570" s="358"/>
      <c r="US570" s="358"/>
      <c r="UT570" s="358"/>
      <c r="UU570" s="358"/>
      <c r="UV570" s="358"/>
      <c r="UW570" s="358"/>
      <c r="UX570" s="358"/>
      <c r="UY570" s="358"/>
      <c r="UZ570" s="358"/>
      <c r="VA570" s="358"/>
      <c r="VB570" s="358"/>
      <c r="VC570" s="358"/>
      <c r="VD570" s="358"/>
      <c r="VE570" s="358"/>
      <c r="VF570" s="358"/>
      <c r="VG570" s="358"/>
      <c r="VH570" s="358"/>
      <c r="VI570" s="358"/>
      <c r="VJ570" s="358"/>
      <c r="VK570" s="358"/>
      <c r="VL570" s="358"/>
      <c r="VM570" s="358"/>
      <c r="VN570" s="358"/>
      <c r="VO570" s="358"/>
      <c r="VP570" s="358"/>
      <c r="VQ570" s="358"/>
      <c r="VR570" s="358"/>
      <c r="VS570" s="358"/>
      <c r="VT570" s="358"/>
      <c r="VU570" s="358"/>
      <c r="VV570" s="358"/>
      <c r="VW570" s="358"/>
      <c r="VX570" s="358"/>
      <c r="VY570" s="358"/>
      <c r="VZ570" s="358"/>
      <c r="WA570" s="358"/>
      <c r="WB570" s="358"/>
      <c r="WC570" s="358"/>
      <c r="WD570" s="358"/>
      <c r="WE570" s="358"/>
      <c r="WF570" s="358"/>
      <c r="WG570" s="358"/>
      <c r="WH570" s="358"/>
    </row>
    <row r="571" spans="1:606" s="357" customFormat="1" ht="81.75" customHeight="1">
      <c r="A571" s="359"/>
      <c r="B571" s="235"/>
      <c r="C571" s="222"/>
      <c r="D571" s="181"/>
      <c r="E571" s="225"/>
      <c r="F571" s="181"/>
      <c r="G571" s="901"/>
      <c r="H571" s="905"/>
      <c r="I571" s="173" t="s">
        <v>0</v>
      </c>
      <c r="J571" s="173" t="s">
        <v>0</v>
      </c>
      <c r="K571" s="608" t="s">
        <v>1164</v>
      </c>
      <c r="L571" s="173" t="s">
        <v>8</v>
      </c>
      <c r="M571" s="604"/>
      <c r="N571" s="604"/>
      <c r="O571" s="604">
        <v>10000</v>
      </c>
      <c r="P571" s="605">
        <v>10000</v>
      </c>
      <c r="Q571" s="606">
        <v>10000</v>
      </c>
      <c r="R571" s="604">
        <v>10000</v>
      </c>
      <c r="S571" s="364">
        <v>3</v>
      </c>
      <c r="BF571" s="358"/>
      <c r="BG571" s="358"/>
      <c r="BH571" s="358"/>
      <c r="BI571" s="358"/>
      <c r="BJ571" s="358"/>
      <c r="BK571" s="358"/>
      <c r="BL571" s="358"/>
      <c r="BM571" s="358"/>
      <c r="BN571" s="358"/>
      <c r="BO571" s="358"/>
      <c r="BP571" s="358"/>
      <c r="BQ571" s="358"/>
      <c r="BR571" s="358"/>
      <c r="BS571" s="358"/>
      <c r="BT571" s="358"/>
      <c r="BU571" s="358"/>
      <c r="BV571" s="358"/>
      <c r="BW571" s="358"/>
      <c r="BX571" s="358"/>
      <c r="BY571" s="358"/>
      <c r="BZ571" s="358"/>
      <c r="CA571" s="358"/>
      <c r="CB571" s="358"/>
      <c r="CC571" s="358"/>
      <c r="CD571" s="358"/>
      <c r="CE571" s="358"/>
      <c r="CF571" s="358"/>
      <c r="CG571" s="358"/>
      <c r="CH571" s="358"/>
      <c r="CI571" s="358"/>
      <c r="CJ571" s="358"/>
      <c r="CK571" s="358"/>
      <c r="CL571" s="358"/>
      <c r="CM571" s="358"/>
      <c r="CN571" s="358"/>
      <c r="CO571" s="358"/>
      <c r="CP571" s="358"/>
      <c r="CQ571" s="358"/>
      <c r="CR571" s="358"/>
      <c r="CS571" s="358"/>
      <c r="CT571" s="358"/>
      <c r="CU571" s="358"/>
      <c r="CV571" s="358"/>
      <c r="CW571" s="358"/>
      <c r="CX571" s="358"/>
      <c r="CY571" s="358"/>
      <c r="CZ571" s="358"/>
      <c r="DA571" s="358"/>
      <c r="DB571" s="358"/>
      <c r="DC571" s="358"/>
      <c r="DD571" s="358"/>
      <c r="DE571" s="358"/>
      <c r="DF571" s="358"/>
      <c r="DG571" s="358"/>
      <c r="DH571" s="358"/>
      <c r="DI571" s="358"/>
      <c r="DJ571" s="358"/>
      <c r="DK571" s="358"/>
      <c r="DL571" s="358"/>
      <c r="DM571" s="358"/>
      <c r="DN571" s="358"/>
      <c r="DO571" s="358"/>
      <c r="DP571" s="358"/>
      <c r="DQ571" s="358"/>
      <c r="DR571" s="358"/>
      <c r="DS571" s="358"/>
      <c r="DT571" s="358"/>
      <c r="DU571" s="358"/>
      <c r="DV571" s="358"/>
      <c r="DW571" s="358"/>
      <c r="DX571" s="358"/>
      <c r="DY571" s="358"/>
      <c r="DZ571" s="358"/>
      <c r="EA571" s="358"/>
      <c r="EB571" s="358"/>
      <c r="EC571" s="358"/>
      <c r="ED571" s="358"/>
      <c r="EE571" s="358"/>
      <c r="EF571" s="358"/>
      <c r="EG571" s="358"/>
      <c r="EH571" s="358"/>
      <c r="EI571" s="358"/>
      <c r="EJ571" s="358"/>
      <c r="EK571" s="358"/>
      <c r="EL571" s="358"/>
      <c r="EM571" s="358"/>
      <c r="EN571" s="358"/>
      <c r="EO571" s="358"/>
      <c r="EP571" s="358"/>
      <c r="EQ571" s="358"/>
      <c r="ER571" s="358"/>
      <c r="ES571" s="358"/>
      <c r="ET571" s="358"/>
      <c r="EU571" s="358"/>
      <c r="EV571" s="358"/>
      <c r="EW571" s="358"/>
      <c r="EX571" s="358"/>
      <c r="EY571" s="358"/>
      <c r="EZ571" s="358"/>
      <c r="FA571" s="358"/>
      <c r="FB571" s="358"/>
      <c r="FC571" s="358"/>
      <c r="FD571" s="358"/>
      <c r="FE571" s="358"/>
      <c r="FF571" s="358"/>
      <c r="FG571" s="358"/>
      <c r="FH571" s="358"/>
      <c r="FI571" s="358"/>
      <c r="FJ571" s="358"/>
      <c r="FK571" s="358"/>
      <c r="FL571" s="358"/>
      <c r="FM571" s="358"/>
      <c r="FN571" s="358"/>
      <c r="FO571" s="358"/>
      <c r="FP571" s="358"/>
      <c r="FQ571" s="358"/>
      <c r="FR571" s="358"/>
      <c r="FS571" s="358"/>
      <c r="FT571" s="358"/>
      <c r="FU571" s="358"/>
      <c r="FV571" s="358"/>
      <c r="FW571" s="358"/>
      <c r="FX571" s="358"/>
      <c r="FY571" s="358"/>
      <c r="FZ571" s="358"/>
      <c r="GA571" s="358"/>
      <c r="GB571" s="358"/>
      <c r="GC571" s="358"/>
      <c r="GD571" s="358"/>
      <c r="GE571" s="358"/>
      <c r="GF571" s="358"/>
      <c r="GG571" s="358"/>
      <c r="GH571" s="358"/>
      <c r="GI571" s="358"/>
      <c r="GJ571" s="358"/>
      <c r="GK571" s="358"/>
      <c r="GL571" s="358"/>
      <c r="GM571" s="358"/>
      <c r="GN571" s="358"/>
      <c r="GO571" s="358"/>
      <c r="GP571" s="358"/>
      <c r="GQ571" s="358"/>
      <c r="GR571" s="358"/>
      <c r="GS571" s="358"/>
      <c r="GT571" s="358"/>
      <c r="GU571" s="358"/>
      <c r="GV571" s="358"/>
      <c r="GW571" s="358"/>
      <c r="GX571" s="358"/>
      <c r="GY571" s="358"/>
      <c r="GZ571" s="358"/>
      <c r="HA571" s="358"/>
      <c r="HB571" s="358"/>
      <c r="HC571" s="358"/>
      <c r="HD571" s="358"/>
      <c r="HE571" s="358"/>
      <c r="HF571" s="358"/>
      <c r="HG571" s="358"/>
      <c r="HH571" s="358"/>
      <c r="HI571" s="358"/>
      <c r="HJ571" s="358"/>
      <c r="HK571" s="358"/>
      <c r="HL571" s="358"/>
      <c r="HM571" s="358"/>
      <c r="HN571" s="358"/>
      <c r="HO571" s="358"/>
      <c r="HP571" s="358"/>
      <c r="HQ571" s="358"/>
      <c r="HR571" s="358"/>
      <c r="HS571" s="358"/>
      <c r="HT571" s="358"/>
      <c r="HU571" s="358"/>
      <c r="HV571" s="358"/>
      <c r="HW571" s="358"/>
      <c r="HX571" s="358"/>
      <c r="HY571" s="358"/>
      <c r="HZ571" s="358"/>
      <c r="IA571" s="358"/>
      <c r="IB571" s="358"/>
      <c r="IC571" s="358"/>
      <c r="ID571" s="358"/>
      <c r="IE571" s="358"/>
      <c r="IF571" s="358"/>
      <c r="IG571" s="358"/>
      <c r="IH571" s="358"/>
      <c r="II571" s="358"/>
      <c r="IJ571" s="358"/>
      <c r="IK571" s="358"/>
      <c r="IL571" s="358"/>
      <c r="IM571" s="358"/>
      <c r="IN571" s="358"/>
      <c r="IO571" s="358"/>
      <c r="IP571" s="358"/>
      <c r="IQ571" s="358"/>
      <c r="IR571" s="358"/>
      <c r="IS571" s="358"/>
      <c r="IT571" s="358"/>
      <c r="IU571" s="358"/>
      <c r="IV571" s="358"/>
      <c r="IW571" s="358"/>
      <c r="IX571" s="358"/>
      <c r="IY571" s="358"/>
      <c r="IZ571" s="358"/>
      <c r="JA571" s="358"/>
      <c r="JB571" s="358"/>
      <c r="JC571" s="358"/>
      <c r="JD571" s="358"/>
      <c r="JE571" s="358"/>
      <c r="JF571" s="358"/>
      <c r="JG571" s="358"/>
      <c r="JH571" s="358"/>
      <c r="JI571" s="358"/>
      <c r="JJ571" s="358"/>
      <c r="JK571" s="358"/>
      <c r="JL571" s="358"/>
      <c r="JM571" s="358"/>
      <c r="JN571" s="358"/>
      <c r="JO571" s="358"/>
      <c r="JP571" s="358"/>
      <c r="JQ571" s="358"/>
      <c r="JR571" s="358"/>
      <c r="JS571" s="358"/>
      <c r="JT571" s="358"/>
      <c r="JU571" s="358"/>
      <c r="JV571" s="358"/>
      <c r="JW571" s="358"/>
      <c r="JX571" s="358"/>
      <c r="JY571" s="358"/>
      <c r="JZ571" s="358"/>
      <c r="KA571" s="358"/>
      <c r="KB571" s="358"/>
      <c r="KC571" s="358"/>
      <c r="KD571" s="358"/>
      <c r="KE571" s="358"/>
      <c r="KF571" s="358"/>
      <c r="KG571" s="358"/>
      <c r="KH571" s="358"/>
      <c r="KI571" s="358"/>
      <c r="KJ571" s="358"/>
      <c r="KK571" s="358"/>
      <c r="KL571" s="358"/>
      <c r="KM571" s="358"/>
      <c r="KN571" s="358"/>
      <c r="KO571" s="358"/>
      <c r="KP571" s="358"/>
      <c r="KQ571" s="358"/>
      <c r="KR571" s="358"/>
      <c r="KS571" s="358"/>
      <c r="KT571" s="358"/>
      <c r="KU571" s="358"/>
      <c r="KV571" s="358"/>
      <c r="KW571" s="358"/>
      <c r="KX571" s="358"/>
      <c r="KY571" s="358"/>
      <c r="KZ571" s="358"/>
      <c r="LA571" s="358"/>
      <c r="LB571" s="358"/>
      <c r="LC571" s="358"/>
      <c r="LD571" s="358"/>
      <c r="LE571" s="358"/>
      <c r="LF571" s="358"/>
      <c r="LG571" s="358"/>
      <c r="LH571" s="358"/>
      <c r="LI571" s="358"/>
      <c r="LJ571" s="358"/>
      <c r="LK571" s="358"/>
      <c r="LL571" s="358"/>
      <c r="LM571" s="358"/>
      <c r="LN571" s="358"/>
      <c r="LO571" s="358"/>
      <c r="LP571" s="358"/>
      <c r="LQ571" s="358"/>
      <c r="LR571" s="358"/>
      <c r="LS571" s="358"/>
      <c r="LT571" s="358"/>
      <c r="LU571" s="358"/>
      <c r="LV571" s="358"/>
      <c r="LW571" s="358"/>
      <c r="LX571" s="358"/>
      <c r="LY571" s="358"/>
      <c r="LZ571" s="358"/>
      <c r="MA571" s="358"/>
      <c r="MB571" s="358"/>
      <c r="MC571" s="358"/>
      <c r="MD571" s="358"/>
      <c r="ME571" s="358"/>
      <c r="MF571" s="358"/>
      <c r="MG571" s="358"/>
      <c r="MH571" s="358"/>
      <c r="MI571" s="358"/>
      <c r="MJ571" s="358"/>
      <c r="MK571" s="358"/>
      <c r="ML571" s="358"/>
      <c r="MM571" s="358"/>
      <c r="MN571" s="358"/>
      <c r="MO571" s="358"/>
      <c r="MP571" s="358"/>
      <c r="MQ571" s="358"/>
      <c r="MR571" s="358"/>
      <c r="MS571" s="358"/>
      <c r="MT571" s="358"/>
      <c r="MU571" s="358"/>
      <c r="MV571" s="358"/>
      <c r="MW571" s="358"/>
      <c r="MX571" s="358"/>
      <c r="MY571" s="358"/>
      <c r="MZ571" s="358"/>
      <c r="NA571" s="358"/>
      <c r="NB571" s="358"/>
      <c r="NC571" s="358"/>
      <c r="ND571" s="358"/>
      <c r="NE571" s="358"/>
      <c r="NF571" s="358"/>
      <c r="NG571" s="358"/>
      <c r="NH571" s="358"/>
      <c r="NI571" s="358"/>
      <c r="NJ571" s="358"/>
      <c r="NK571" s="358"/>
      <c r="NL571" s="358"/>
      <c r="NM571" s="358"/>
      <c r="NN571" s="358"/>
      <c r="NO571" s="358"/>
      <c r="NP571" s="358"/>
      <c r="NQ571" s="358"/>
      <c r="NR571" s="358"/>
      <c r="NS571" s="358"/>
      <c r="NT571" s="358"/>
      <c r="NU571" s="358"/>
      <c r="NV571" s="358"/>
      <c r="NW571" s="358"/>
      <c r="NX571" s="358"/>
      <c r="NY571" s="358"/>
      <c r="NZ571" s="358"/>
      <c r="OA571" s="358"/>
      <c r="OB571" s="358"/>
      <c r="OC571" s="358"/>
      <c r="OD571" s="358"/>
      <c r="OE571" s="358"/>
      <c r="OF571" s="358"/>
      <c r="OG571" s="358"/>
      <c r="OH571" s="358"/>
      <c r="OI571" s="358"/>
      <c r="OJ571" s="358"/>
      <c r="OK571" s="358"/>
      <c r="OL571" s="358"/>
      <c r="OM571" s="358"/>
      <c r="ON571" s="358"/>
      <c r="OO571" s="358"/>
      <c r="OP571" s="358"/>
      <c r="OQ571" s="358"/>
      <c r="OR571" s="358"/>
      <c r="OS571" s="358"/>
      <c r="OT571" s="358"/>
      <c r="OU571" s="358"/>
      <c r="OV571" s="358"/>
      <c r="OW571" s="358"/>
      <c r="OX571" s="358"/>
      <c r="OY571" s="358"/>
      <c r="OZ571" s="358"/>
      <c r="PA571" s="358"/>
      <c r="PB571" s="358"/>
      <c r="PC571" s="358"/>
      <c r="PD571" s="358"/>
      <c r="PE571" s="358"/>
      <c r="PF571" s="358"/>
      <c r="PG571" s="358"/>
      <c r="PH571" s="358"/>
      <c r="PI571" s="358"/>
      <c r="PJ571" s="358"/>
      <c r="PK571" s="358"/>
      <c r="PL571" s="358"/>
      <c r="PM571" s="358"/>
      <c r="PN571" s="358"/>
      <c r="PO571" s="358"/>
      <c r="PP571" s="358"/>
      <c r="PQ571" s="358"/>
      <c r="PR571" s="358"/>
      <c r="PS571" s="358"/>
      <c r="PT571" s="358"/>
      <c r="PU571" s="358"/>
      <c r="PV571" s="358"/>
      <c r="PW571" s="358"/>
      <c r="PX571" s="358"/>
      <c r="PY571" s="358"/>
      <c r="PZ571" s="358"/>
      <c r="QA571" s="358"/>
      <c r="QB571" s="358"/>
      <c r="QC571" s="358"/>
      <c r="QD571" s="358"/>
      <c r="QE571" s="358"/>
      <c r="QF571" s="358"/>
      <c r="QG571" s="358"/>
      <c r="QH571" s="358"/>
      <c r="QI571" s="358"/>
      <c r="QJ571" s="358"/>
      <c r="QK571" s="358"/>
      <c r="QL571" s="358"/>
      <c r="QM571" s="358"/>
      <c r="QN571" s="358"/>
      <c r="QO571" s="358"/>
      <c r="QP571" s="358"/>
      <c r="QQ571" s="358"/>
      <c r="QR571" s="358"/>
      <c r="QS571" s="358"/>
      <c r="QT571" s="358"/>
      <c r="QU571" s="358"/>
      <c r="QV571" s="358"/>
      <c r="QW571" s="358"/>
      <c r="QX571" s="358"/>
      <c r="QY571" s="358"/>
      <c r="QZ571" s="358"/>
      <c r="RA571" s="358"/>
      <c r="RB571" s="358"/>
      <c r="RC571" s="358"/>
      <c r="RD571" s="358"/>
      <c r="RE571" s="358"/>
      <c r="RF571" s="358"/>
      <c r="RG571" s="358"/>
      <c r="RH571" s="358"/>
      <c r="RI571" s="358"/>
      <c r="RJ571" s="358"/>
      <c r="RK571" s="358"/>
      <c r="RL571" s="358"/>
      <c r="RM571" s="358"/>
      <c r="RN571" s="358"/>
      <c r="RO571" s="358"/>
      <c r="RP571" s="358"/>
      <c r="RQ571" s="358"/>
      <c r="RR571" s="358"/>
      <c r="RS571" s="358"/>
      <c r="RT571" s="358"/>
      <c r="RU571" s="358"/>
      <c r="RV571" s="358"/>
      <c r="RW571" s="358"/>
      <c r="RX571" s="358"/>
      <c r="RY571" s="358"/>
      <c r="RZ571" s="358"/>
      <c r="SA571" s="358"/>
      <c r="SB571" s="358"/>
      <c r="SC571" s="358"/>
      <c r="SD571" s="358"/>
      <c r="SE571" s="358"/>
      <c r="SF571" s="358"/>
      <c r="SG571" s="358"/>
      <c r="SH571" s="358"/>
      <c r="SI571" s="358"/>
      <c r="SJ571" s="358"/>
      <c r="SK571" s="358"/>
      <c r="SL571" s="358"/>
      <c r="SM571" s="358"/>
      <c r="SN571" s="358"/>
      <c r="SO571" s="358"/>
      <c r="SP571" s="358"/>
      <c r="SQ571" s="358"/>
      <c r="SR571" s="358"/>
      <c r="SS571" s="358"/>
      <c r="ST571" s="358"/>
      <c r="SU571" s="358"/>
      <c r="SV571" s="358"/>
      <c r="SW571" s="358"/>
      <c r="SX571" s="358"/>
      <c r="SY571" s="358"/>
      <c r="SZ571" s="358"/>
      <c r="TA571" s="358"/>
      <c r="TB571" s="358"/>
      <c r="TC571" s="358"/>
      <c r="TD571" s="358"/>
      <c r="TE571" s="358"/>
      <c r="TF571" s="358"/>
      <c r="TG571" s="358"/>
      <c r="TH571" s="358"/>
      <c r="TI571" s="358"/>
      <c r="TJ571" s="358"/>
      <c r="TK571" s="358"/>
      <c r="TL571" s="358"/>
      <c r="TM571" s="358"/>
      <c r="TN571" s="358"/>
      <c r="TO571" s="358"/>
      <c r="TP571" s="358"/>
      <c r="TQ571" s="358"/>
      <c r="TR571" s="358"/>
      <c r="TS571" s="358"/>
      <c r="TT571" s="358"/>
      <c r="TU571" s="358"/>
      <c r="TV571" s="358"/>
      <c r="TW571" s="358"/>
      <c r="TX571" s="358"/>
      <c r="TY571" s="358"/>
      <c r="TZ571" s="358"/>
      <c r="UA571" s="358"/>
      <c r="UB571" s="358"/>
      <c r="UC571" s="358"/>
      <c r="UD571" s="358"/>
      <c r="UE571" s="358"/>
      <c r="UF571" s="358"/>
      <c r="UG571" s="358"/>
      <c r="UH571" s="358"/>
      <c r="UI571" s="358"/>
      <c r="UJ571" s="358"/>
      <c r="UK571" s="358"/>
      <c r="UL571" s="358"/>
      <c r="UM571" s="358"/>
      <c r="UN571" s="358"/>
      <c r="UO571" s="358"/>
      <c r="UP571" s="358"/>
      <c r="UQ571" s="358"/>
      <c r="UR571" s="358"/>
      <c r="US571" s="358"/>
      <c r="UT571" s="358"/>
      <c r="UU571" s="358"/>
      <c r="UV571" s="358"/>
      <c r="UW571" s="358"/>
      <c r="UX571" s="358"/>
      <c r="UY571" s="358"/>
      <c r="UZ571" s="358"/>
      <c r="VA571" s="358"/>
      <c r="VB571" s="358"/>
      <c r="VC571" s="358"/>
      <c r="VD571" s="358"/>
      <c r="VE571" s="358"/>
      <c r="VF571" s="358"/>
      <c r="VG571" s="358"/>
      <c r="VH571" s="358"/>
      <c r="VI571" s="358"/>
      <c r="VJ571" s="358"/>
      <c r="VK571" s="358"/>
      <c r="VL571" s="358"/>
      <c r="VM571" s="358"/>
      <c r="VN571" s="358"/>
      <c r="VO571" s="358"/>
      <c r="VP571" s="358"/>
      <c r="VQ571" s="358"/>
      <c r="VR571" s="358"/>
      <c r="VS571" s="358"/>
      <c r="VT571" s="358"/>
      <c r="VU571" s="358"/>
      <c r="VV571" s="358"/>
      <c r="VW571" s="358"/>
      <c r="VX571" s="358"/>
      <c r="VY571" s="358"/>
      <c r="VZ571" s="358"/>
      <c r="WA571" s="358"/>
      <c r="WB571" s="358"/>
      <c r="WC571" s="358"/>
      <c r="WD571" s="358"/>
      <c r="WE571" s="358"/>
      <c r="WF571" s="358"/>
      <c r="WG571" s="358"/>
      <c r="WH571" s="358"/>
    </row>
    <row r="572" spans="1:606" s="357" customFormat="1" ht="81.75" customHeight="1">
      <c r="A572" s="359"/>
      <c r="B572" s="233" t="s">
        <v>1172</v>
      </c>
      <c r="C572" s="221" t="s">
        <v>1173</v>
      </c>
      <c r="D572" s="471" t="s">
        <v>1138</v>
      </c>
      <c r="E572" s="224" t="s">
        <v>1155</v>
      </c>
      <c r="F572" s="471" t="s">
        <v>113</v>
      </c>
      <c r="G572" s="894">
        <v>45292</v>
      </c>
      <c r="H572" s="903" t="s">
        <v>114</v>
      </c>
      <c r="I572" s="607" t="s">
        <v>0</v>
      </c>
      <c r="J572" s="607" t="s">
        <v>0</v>
      </c>
      <c r="K572" s="608" t="s">
        <v>1174</v>
      </c>
      <c r="L572" s="607" t="s">
        <v>54</v>
      </c>
      <c r="M572" s="602">
        <f>M573</f>
        <v>0</v>
      </c>
      <c r="N572" s="602">
        <f t="shared" ref="N572:R572" si="89">N573</f>
        <v>0</v>
      </c>
      <c r="O572" s="602">
        <f t="shared" si="89"/>
        <v>3000</v>
      </c>
      <c r="P572" s="602">
        <f t="shared" si="89"/>
        <v>3000</v>
      </c>
      <c r="Q572" s="602">
        <f t="shared" si="89"/>
        <v>3000</v>
      </c>
      <c r="R572" s="602">
        <f t="shared" si="89"/>
        <v>3000</v>
      </c>
      <c r="S572" s="444"/>
      <c r="BF572" s="358"/>
      <c r="BG572" s="358"/>
      <c r="BH572" s="358"/>
      <c r="BI572" s="358"/>
      <c r="BJ572" s="358"/>
      <c r="BK572" s="358"/>
      <c r="BL572" s="358"/>
      <c r="BM572" s="358"/>
      <c r="BN572" s="358"/>
      <c r="BO572" s="358"/>
      <c r="BP572" s="358"/>
      <c r="BQ572" s="358"/>
      <c r="BR572" s="358"/>
      <c r="BS572" s="358"/>
      <c r="BT572" s="358"/>
      <c r="BU572" s="358"/>
      <c r="BV572" s="358"/>
      <c r="BW572" s="358"/>
      <c r="BX572" s="358"/>
      <c r="BY572" s="358"/>
      <c r="BZ572" s="358"/>
      <c r="CA572" s="358"/>
      <c r="CB572" s="358"/>
      <c r="CC572" s="358"/>
      <c r="CD572" s="358"/>
      <c r="CE572" s="358"/>
      <c r="CF572" s="358"/>
      <c r="CG572" s="358"/>
      <c r="CH572" s="358"/>
      <c r="CI572" s="358"/>
      <c r="CJ572" s="358"/>
      <c r="CK572" s="358"/>
      <c r="CL572" s="358"/>
      <c r="CM572" s="358"/>
      <c r="CN572" s="358"/>
      <c r="CO572" s="358"/>
      <c r="CP572" s="358"/>
      <c r="CQ572" s="358"/>
      <c r="CR572" s="358"/>
      <c r="CS572" s="358"/>
      <c r="CT572" s="358"/>
      <c r="CU572" s="358"/>
      <c r="CV572" s="358"/>
      <c r="CW572" s="358"/>
      <c r="CX572" s="358"/>
      <c r="CY572" s="358"/>
      <c r="CZ572" s="358"/>
      <c r="DA572" s="358"/>
      <c r="DB572" s="358"/>
      <c r="DC572" s="358"/>
      <c r="DD572" s="358"/>
      <c r="DE572" s="358"/>
      <c r="DF572" s="358"/>
      <c r="DG572" s="358"/>
      <c r="DH572" s="358"/>
      <c r="DI572" s="358"/>
      <c r="DJ572" s="358"/>
      <c r="DK572" s="358"/>
      <c r="DL572" s="358"/>
      <c r="DM572" s="358"/>
      <c r="DN572" s="358"/>
      <c r="DO572" s="358"/>
      <c r="DP572" s="358"/>
      <c r="DQ572" s="358"/>
      <c r="DR572" s="358"/>
      <c r="DS572" s="358"/>
      <c r="DT572" s="358"/>
      <c r="DU572" s="358"/>
      <c r="DV572" s="358"/>
      <c r="DW572" s="358"/>
      <c r="DX572" s="358"/>
      <c r="DY572" s="358"/>
      <c r="DZ572" s="358"/>
      <c r="EA572" s="358"/>
      <c r="EB572" s="358"/>
      <c r="EC572" s="358"/>
      <c r="ED572" s="358"/>
      <c r="EE572" s="358"/>
      <c r="EF572" s="358"/>
      <c r="EG572" s="358"/>
      <c r="EH572" s="358"/>
      <c r="EI572" s="358"/>
      <c r="EJ572" s="358"/>
      <c r="EK572" s="358"/>
      <c r="EL572" s="358"/>
      <c r="EM572" s="358"/>
      <c r="EN572" s="358"/>
      <c r="EO572" s="358"/>
      <c r="EP572" s="358"/>
      <c r="EQ572" s="358"/>
      <c r="ER572" s="358"/>
      <c r="ES572" s="358"/>
      <c r="ET572" s="358"/>
      <c r="EU572" s="358"/>
      <c r="EV572" s="358"/>
      <c r="EW572" s="358"/>
      <c r="EX572" s="358"/>
      <c r="EY572" s="358"/>
      <c r="EZ572" s="358"/>
      <c r="FA572" s="358"/>
      <c r="FB572" s="358"/>
      <c r="FC572" s="358"/>
      <c r="FD572" s="358"/>
      <c r="FE572" s="358"/>
      <c r="FF572" s="358"/>
      <c r="FG572" s="358"/>
      <c r="FH572" s="358"/>
      <c r="FI572" s="358"/>
      <c r="FJ572" s="358"/>
      <c r="FK572" s="358"/>
      <c r="FL572" s="358"/>
      <c r="FM572" s="358"/>
      <c r="FN572" s="358"/>
      <c r="FO572" s="358"/>
      <c r="FP572" s="358"/>
      <c r="FQ572" s="358"/>
      <c r="FR572" s="358"/>
      <c r="FS572" s="358"/>
      <c r="FT572" s="358"/>
      <c r="FU572" s="358"/>
      <c r="FV572" s="358"/>
      <c r="FW572" s="358"/>
      <c r="FX572" s="358"/>
      <c r="FY572" s="358"/>
      <c r="FZ572" s="358"/>
      <c r="GA572" s="358"/>
      <c r="GB572" s="358"/>
      <c r="GC572" s="358"/>
      <c r="GD572" s="358"/>
      <c r="GE572" s="358"/>
      <c r="GF572" s="358"/>
      <c r="GG572" s="358"/>
      <c r="GH572" s="358"/>
      <c r="GI572" s="358"/>
      <c r="GJ572" s="358"/>
      <c r="GK572" s="358"/>
      <c r="GL572" s="358"/>
      <c r="GM572" s="358"/>
      <c r="GN572" s="358"/>
      <c r="GO572" s="358"/>
      <c r="GP572" s="358"/>
      <c r="GQ572" s="358"/>
      <c r="GR572" s="358"/>
      <c r="GS572" s="358"/>
      <c r="GT572" s="358"/>
      <c r="GU572" s="358"/>
      <c r="GV572" s="358"/>
      <c r="GW572" s="358"/>
      <c r="GX572" s="358"/>
      <c r="GY572" s="358"/>
      <c r="GZ572" s="358"/>
      <c r="HA572" s="358"/>
      <c r="HB572" s="358"/>
      <c r="HC572" s="358"/>
      <c r="HD572" s="358"/>
      <c r="HE572" s="358"/>
      <c r="HF572" s="358"/>
      <c r="HG572" s="358"/>
      <c r="HH572" s="358"/>
      <c r="HI572" s="358"/>
      <c r="HJ572" s="358"/>
      <c r="HK572" s="358"/>
      <c r="HL572" s="358"/>
      <c r="HM572" s="358"/>
      <c r="HN572" s="358"/>
      <c r="HO572" s="358"/>
      <c r="HP572" s="358"/>
      <c r="HQ572" s="358"/>
      <c r="HR572" s="358"/>
      <c r="HS572" s="358"/>
      <c r="HT572" s="358"/>
      <c r="HU572" s="358"/>
      <c r="HV572" s="358"/>
      <c r="HW572" s="358"/>
      <c r="HX572" s="358"/>
      <c r="HY572" s="358"/>
      <c r="HZ572" s="358"/>
      <c r="IA572" s="358"/>
      <c r="IB572" s="358"/>
      <c r="IC572" s="358"/>
      <c r="ID572" s="358"/>
      <c r="IE572" s="358"/>
      <c r="IF572" s="358"/>
      <c r="IG572" s="358"/>
      <c r="IH572" s="358"/>
      <c r="II572" s="358"/>
      <c r="IJ572" s="358"/>
      <c r="IK572" s="358"/>
      <c r="IL572" s="358"/>
      <c r="IM572" s="358"/>
      <c r="IN572" s="358"/>
      <c r="IO572" s="358"/>
      <c r="IP572" s="358"/>
      <c r="IQ572" s="358"/>
      <c r="IR572" s="358"/>
      <c r="IS572" s="358"/>
      <c r="IT572" s="358"/>
      <c r="IU572" s="358"/>
      <c r="IV572" s="358"/>
      <c r="IW572" s="358"/>
      <c r="IX572" s="358"/>
      <c r="IY572" s="358"/>
      <c r="IZ572" s="358"/>
      <c r="JA572" s="358"/>
      <c r="JB572" s="358"/>
      <c r="JC572" s="358"/>
      <c r="JD572" s="358"/>
      <c r="JE572" s="358"/>
      <c r="JF572" s="358"/>
      <c r="JG572" s="358"/>
      <c r="JH572" s="358"/>
      <c r="JI572" s="358"/>
      <c r="JJ572" s="358"/>
      <c r="JK572" s="358"/>
      <c r="JL572" s="358"/>
      <c r="JM572" s="358"/>
      <c r="JN572" s="358"/>
      <c r="JO572" s="358"/>
      <c r="JP572" s="358"/>
      <c r="JQ572" s="358"/>
      <c r="JR572" s="358"/>
      <c r="JS572" s="358"/>
      <c r="JT572" s="358"/>
      <c r="JU572" s="358"/>
      <c r="JV572" s="358"/>
      <c r="JW572" s="358"/>
      <c r="JX572" s="358"/>
      <c r="JY572" s="358"/>
      <c r="JZ572" s="358"/>
      <c r="KA572" s="358"/>
      <c r="KB572" s="358"/>
      <c r="KC572" s="358"/>
      <c r="KD572" s="358"/>
      <c r="KE572" s="358"/>
      <c r="KF572" s="358"/>
      <c r="KG572" s="358"/>
      <c r="KH572" s="358"/>
      <c r="KI572" s="358"/>
      <c r="KJ572" s="358"/>
      <c r="KK572" s="358"/>
      <c r="KL572" s="358"/>
      <c r="KM572" s="358"/>
      <c r="KN572" s="358"/>
      <c r="KO572" s="358"/>
      <c r="KP572" s="358"/>
      <c r="KQ572" s="358"/>
      <c r="KR572" s="358"/>
      <c r="KS572" s="358"/>
      <c r="KT572" s="358"/>
      <c r="KU572" s="358"/>
      <c r="KV572" s="358"/>
      <c r="KW572" s="358"/>
      <c r="KX572" s="358"/>
      <c r="KY572" s="358"/>
      <c r="KZ572" s="358"/>
      <c r="LA572" s="358"/>
      <c r="LB572" s="358"/>
      <c r="LC572" s="358"/>
      <c r="LD572" s="358"/>
      <c r="LE572" s="358"/>
      <c r="LF572" s="358"/>
      <c r="LG572" s="358"/>
      <c r="LH572" s="358"/>
      <c r="LI572" s="358"/>
      <c r="LJ572" s="358"/>
      <c r="LK572" s="358"/>
      <c r="LL572" s="358"/>
      <c r="LM572" s="358"/>
      <c r="LN572" s="358"/>
      <c r="LO572" s="358"/>
      <c r="LP572" s="358"/>
      <c r="LQ572" s="358"/>
      <c r="LR572" s="358"/>
      <c r="LS572" s="358"/>
      <c r="LT572" s="358"/>
      <c r="LU572" s="358"/>
      <c r="LV572" s="358"/>
      <c r="LW572" s="358"/>
      <c r="LX572" s="358"/>
      <c r="LY572" s="358"/>
      <c r="LZ572" s="358"/>
      <c r="MA572" s="358"/>
      <c r="MB572" s="358"/>
      <c r="MC572" s="358"/>
      <c r="MD572" s="358"/>
      <c r="ME572" s="358"/>
      <c r="MF572" s="358"/>
      <c r="MG572" s="358"/>
      <c r="MH572" s="358"/>
      <c r="MI572" s="358"/>
      <c r="MJ572" s="358"/>
      <c r="MK572" s="358"/>
      <c r="ML572" s="358"/>
      <c r="MM572" s="358"/>
      <c r="MN572" s="358"/>
      <c r="MO572" s="358"/>
      <c r="MP572" s="358"/>
      <c r="MQ572" s="358"/>
      <c r="MR572" s="358"/>
      <c r="MS572" s="358"/>
      <c r="MT572" s="358"/>
      <c r="MU572" s="358"/>
      <c r="MV572" s="358"/>
      <c r="MW572" s="358"/>
      <c r="MX572" s="358"/>
      <c r="MY572" s="358"/>
      <c r="MZ572" s="358"/>
      <c r="NA572" s="358"/>
      <c r="NB572" s="358"/>
      <c r="NC572" s="358"/>
      <c r="ND572" s="358"/>
      <c r="NE572" s="358"/>
      <c r="NF572" s="358"/>
      <c r="NG572" s="358"/>
      <c r="NH572" s="358"/>
      <c r="NI572" s="358"/>
      <c r="NJ572" s="358"/>
      <c r="NK572" s="358"/>
      <c r="NL572" s="358"/>
      <c r="NM572" s="358"/>
      <c r="NN572" s="358"/>
      <c r="NO572" s="358"/>
      <c r="NP572" s="358"/>
      <c r="NQ572" s="358"/>
      <c r="NR572" s="358"/>
      <c r="NS572" s="358"/>
      <c r="NT572" s="358"/>
      <c r="NU572" s="358"/>
      <c r="NV572" s="358"/>
      <c r="NW572" s="358"/>
      <c r="NX572" s="358"/>
      <c r="NY572" s="358"/>
      <c r="NZ572" s="358"/>
      <c r="OA572" s="358"/>
      <c r="OB572" s="358"/>
      <c r="OC572" s="358"/>
      <c r="OD572" s="358"/>
      <c r="OE572" s="358"/>
      <c r="OF572" s="358"/>
      <c r="OG572" s="358"/>
      <c r="OH572" s="358"/>
      <c r="OI572" s="358"/>
      <c r="OJ572" s="358"/>
      <c r="OK572" s="358"/>
      <c r="OL572" s="358"/>
      <c r="OM572" s="358"/>
      <c r="ON572" s="358"/>
      <c r="OO572" s="358"/>
      <c r="OP572" s="358"/>
      <c r="OQ572" s="358"/>
      <c r="OR572" s="358"/>
      <c r="OS572" s="358"/>
      <c r="OT572" s="358"/>
      <c r="OU572" s="358"/>
      <c r="OV572" s="358"/>
      <c r="OW572" s="358"/>
      <c r="OX572" s="358"/>
      <c r="OY572" s="358"/>
      <c r="OZ572" s="358"/>
      <c r="PA572" s="358"/>
      <c r="PB572" s="358"/>
      <c r="PC572" s="358"/>
      <c r="PD572" s="358"/>
      <c r="PE572" s="358"/>
      <c r="PF572" s="358"/>
      <c r="PG572" s="358"/>
      <c r="PH572" s="358"/>
      <c r="PI572" s="358"/>
      <c r="PJ572" s="358"/>
      <c r="PK572" s="358"/>
      <c r="PL572" s="358"/>
      <c r="PM572" s="358"/>
      <c r="PN572" s="358"/>
      <c r="PO572" s="358"/>
      <c r="PP572" s="358"/>
      <c r="PQ572" s="358"/>
      <c r="PR572" s="358"/>
      <c r="PS572" s="358"/>
      <c r="PT572" s="358"/>
      <c r="PU572" s="358"/>
      <c r="PV572" s="358"/>
      <c r="PW572" s="358"/>
      <c r="PX572" s="358"/>
      <c r="PY572" s="358"/>
      <c r="PZ572" s="358"/>
      <c r="QA572" s="358"/>
      <c r="QB572" s="358"/>
      <c r="QC572" s="358"/>
      <c r="QD572" s="358"/>
      <c r="QE572" s="358"/>
      <c r="QF572" s="358"/>
      <c r="QG572" s="358"/>
      <c r="QH572" s="358"/>
      <c r="QI572" s="358"/>
      <c r="QJ572" s="358"/>
      <c r="QK572" s="358"/>
      <c r="QL572" s="358"/>
      <c r="QM572" s="358"/>
      <c r="QN572" s="358"/>
      <c r="QO572" s="358"/>
      <c r="QP572" s="358"/>
      <c r="QQ572" s="358"/>
      <c r="QR572" s="358"/>
      <c r="QS572" s="358"/>
      <c r="QT572" s="358"/>
      <c r="QU572" s="358"/>
      <c r="QV572" s="358"/>
      <c r="QW572" s="358"/>
      <c r="QX572" s="358"/>
      <c r="QY572" s="358"/>
      <c r="QZ572" s="358"/>
      <c r="RA572" s="358"/>
      <c r="RB572" s="358"/>
      <c r="RC572" s="358"/>
      <c r="RD572" s="358"/>
      <c r="RE572" s="358"/>
      <c r="RF572" s="358"/>
      <c r="RG572" s="358"/>
      <c r="RH572" s="358"/>
      <c r="RI572" s="358"/>
      <c r="RJ572" s="358"/>
      <c r="RK572" s="358"/>
      <c r="RL572" s="358"/>
      <c r="RM572" s="358"/>
      <c r="RN572" s="358"/>
      <c r="RO572" s="358"/>
      <c r="RP572" s="358"/>
      <c r="RQ572" s="358"/>
      <c r="RR572" s="358"/>
      <c r="RS572" s="358"/>
      <c r="RT572" s="358"/>
      <c r="RU572" s="358"/>
      <c r="RV572" s="358"/>
      <c r="RW572" s="358"/>
      <c r="RX572" s="358"/>
      <c r="RY572" s="358"/>
      <c r="RZ572" s="358"/>
      <c r="SA572" s="358"/>
      <c r="SB572" s="358"/>
      <c r="SC572" s="358"/>
      <c r="SD572" s="358"/>
      <c r="SE572" s="358"/>
      <c r="SF572" s="358"/>
      <c r="SG572" s="358"/>
      <c r="SH572" s="358"/>
      <c r="SI572" s="358"/>
      <c r="SJ572" s="358"/>
      <c r="SK572" s="358"/>
      <c r="SL572" s="358"/>
      <c r="SM572" s="358"/>
      <c r="SN572" s="358"/>
      <c r="SO572" s="358"/>
      <c r="SP572" s="358"/>
      <c r="SQ572" s="358"/>
      <c r="SR572" s="358"/>
      <c r="SS572" s="358"/>
      <c r="ST572" s="358"/>
      <c r="SU572" s="358"/>
      <c r="SV572" s="358"/>
      <c r="SW572" s="358"/>
      <c r="SX572" s="358"/>
      <c r="SY572" s="358"/>
      <c r="SZ572" s="358"/>
      <c r="TA572" s="358"/>
      <c r="TB572" s="358"/>
      <c r="TC572" s="358"/>
      <c r="TD572" s="358"/>
      <c r="TE572" s="358"/>
      <c r="TF572" s="358"/>
      <c r="TG572" s="358"/>
      <c r="TH572" s="358"/>
      <c r="TI572" s="358"/>
      <c r="TJ572" s="358"/>
      <c r="TK572" s="358"/>
      <c r="TL572" s="358"/>
      <c r="TM572" s="358"/>
      <c r="TN572" s="358"/>
      <c r="TO572" s="358"/>
      <c r="TP572" s="358"/>
      <c r="TQ572" s="358"/>
      <c r="TR572" s="358"/>
      <c r="TS572" s="358"/>
      <c r="TT572" s="358"/>
      <c r="TU572" s="358"/>
      <c r="TV572" s="358"/>
      <c r="TW572" s="358"/>
      <c r="TX572" s="358"/>
      <c r="TY572" s="358"/>
      <c r="TZ572" s="358"/>
      <c r="UA572" s="358"/>
      <c r="UB572" s="358"/>
      <c r="UC572" s="358"/>
      <c r="UD572" s="358"/>
      <c r="UE572" s="358"/>
      <c r="UF572" s="358"/>
      <c r="UG572" s="358"/>
      <c r="UH572" s="358"/>
      <c r="UI572" s="358"/>
      <c r="UJ572" s="358"/>
      <c r="UK572" s="358"/>
      <c r="UL572" s="358"/>
      <c r="UM572" s="358"/>
      <c r="UN572" s="358"/>
      <c r="UO572" s="358"/>
      <c r="UP572" s="358"/>
      <c r="UQ572" s="358"/>
      <c r="UR572" s="358"/>
      <c r="US572" s="358"/>
      <c r="UT572" s="358"/>
      <c r="UU572" s="358"/>
      <c r="UV572" s="358"/>
      <c r="UW572" s="358"/>
      <c r="UX572" s="358"/>
      <c r="UY572" s="358"/>
      <c r="UZ572" s="358"/>
      <c r="VA572" s="358"/>
      <c r="VB572" s="358"/>
      <c r="VC572" s="358"/>
      <c r="VD572" s="358"/>
      <c r="VE572" s="358"/>
      <c r="VF572" s="358"/>
      <c r="VG572" s="358"/>
      <c r="VH572" s="358"/>
      <c r="VI572" s="358"/>
      <c r="VJ572" s="358"/>
      <c r="VK572" s="358"/>
      <c r="VL572" s="358"/>
      <c r="VM572" s="358"/>
      <c r="VN572" s="358"/>
      <c r="VO572" s="358"/>
      <c r="VP572" s="358"/>
      <c r="VQ572" s="358"/>
      <c r="VR572" s="358"/>
      <c r="VS572" s="358"/>
      <c r="VT572" s="358"/>
      <c r="VU572" s="358"/>
      <c r="VV572" s="358"/>
      <c r="VW572" s="358"/>
      <c r="VX572" s="358"/>
      <c r="VY572" s="358"/>
      <c r="VZ572" s="358"/>
      <c r="WA572" s="358"/>
      <c r="WB572" s="358"/>
      <c r="WC572" s="358"/>
      <c r="WD572" s="358"/>
      <c r="WE572" s="358"/>
      <c r="WF572" s="358"/>
      <c r="WG572" s="358"/>
      <c r="WH572" s="358"/>
    </row>
    <row r="573" spans="1:606" s="357" customFormat="1" ht="81.75" customHeight="1">
      <c r="A573" s="359"/>
      <c r="B573" s="235"/>
      <c r="C573" s="222"/>
      <c r="D573" s="181"/>
      <c r="E573" s="225"/>
      <c r="F573" s="181"/>
      <c r="G573" s="901"/>
      <c r="H573" s="905"/>
      <c r="I573" s="173" t="s">
        <v>0</v>
      </c>
      <c r="J573" s="173" t="s">
        <v>0</v>
      </c>
      <c r="K573" s="608" t="s">
        <v>1174</v>
      </c>
      <c r="L573" s="173" t="s">
        <v>8</v>
      </c>
      <c r="M573" s="604"/>
      <c r="N573" s="604"/>
      <c r="O573" s="604">
        <v>3000</v>
      </c>
      <c r="P573" s="605">
        <v>3000</v>
      </c>
      <c r="Q573" s="606">
        <v>3000</v>
      </c>
      <c r="R573" s="604">
        <v>3000</v>
      </c>
      <c r="S573" s="364">
        <v>3</v>
      </c>
      <c r="BF573" s="358"/>
      <c r="BG573" s="358"/>
      <c r="BH573" s="358"/>
      <c r="BI573" s="358"/>
      <c r="BJ573" s="358"/>
      <c r="BK573" s="358"/>
      <c r="BL573" s="358"/>
      <c r="BM573" s="358"/>
      <c r="BN573" s="358"/>
      <c r="BO573" s="358"/>
      <c r="BP573" s="358"/>
      <c r="BQ573" s="358"/>
      <c r="BR573" s="358"/>
      <c r="BS573" s="358"/>
      <c r="BT573" s="358"/>
      <c r="BU573" s="358"/>
      <c r="BV573" s="358"/>
      <c r="BW573" s="358"/>
      <c r="BX573" s="358"/>
      <c r="BY573" s="358"/>
      <c r="BZ573" s="358"/>
      <c r="CA573" s="358"/>
      <c r="CB573" s="358"/>
      <c r="CC573" s="358"/>
      <c r="CD573" s="358"/>
      <c r="CE573" s="358"/>
      <c r="CF573" s="358"/>
      <c r="CG573" s="358"/>
      <c r="CH573" s="358"/>
      <c r="CI573" s="358"/>
      <c r="CJ573" s="358"/>
      <c r="CK573" s="358"/>
      <c r="CL573" s="358"/>
      <c r="CM573" s="358"/>
      <c r="CN573" s="358"/>
      <c r="CO573" s="358"/>
      <c r="CP573" s="358"/>
      <c r="CQ573" s="358"/>
      <c r="CR573" s="358"/>
      <c r="CS573" s="358"/>
      <c r="CT573" s="358"/>
      <c r="CU573" s="358"/>
      <c r="CV573" s="358"/>
      <c r="CW573" s="358"/>
      <c r="CX573" s="358"/>
      <c r="CY573" s="358"/>
      <c r="CZ573" s="358"/>
      <c r="DA573" s="358"/>
      <c r="DB573" s="358"/>
      <c r="DC573" s="358"/>
      <c r="DD573" s="358"/>
      <c r="DE573" s="358"/>
      <c r="DF573" s="358"/>
      <c r="DG573" s="358"/>
      <c r="DH573" s="358"/>
      <c r="DI573" s="358"/>
      <c r="DJ573" s="358"/>
      <c r="DK573" s="358"/>
      <c r="DL573" s="358"/>
      <c r="DM573" s="358"/>
      <c r="DN573" s="358"/>
      <c r="DO573" s="358"/>
      <c r="DP573" s="358"/>
      <c r="DQ573" s="358"/>
      <c r="DR573" s="358"/>
      <c r="DS573" s="358"/>
      <c r="DT573" s="358"/>
      <c r="DU573" s="358"/>
      <c r="DV573" s="358"/>
      <c r="DW573" s="358"/>
      <c r="DX573" s="358"/>
      <c r="DY573" s="358"/>
      <c r="DZ573" s="358"/>
      <c r="EA573" s="358"/>
      <c r="EB573" s="358"/>
      <c r="EC573" s="358"/>
      <c r="ED573" s="358"/>
      <c r="EE573" s="358"/>
      <c r="EF573" s="358"/>
      <c r="EG573" s="358"/>
      <c r="EH573" s="358"/>
      <c r="EI573" s="358"/>
      <c r="EJ573" s="358"/>
      <c r="EK573" s="358"/>
      <c r="EL573" s="358"/>
      <c r="EM573" s="358"/>
      <c r="EN573" s="358"/>
      <c r="EO573" s="358"/>
      <c r="EP573" s="358"/>
      <c r="EQ573" s="358"/>
      <c r="ER573" s="358"/>
      <c r="ES573" s="358"/>
      <c r="ET573" s="358"/>
      <c r="EU573" s="358"/>
      <c r="EV573" s="358"/>
      <c r="EW573" s="358"/>
      <c r="EX573" s="358"/>
      <c r="EY573" s="358"/>
      <c r="EZ573" s="358"/>
      <c r="FA573" s="358"/>
      <c r="FB573" s="358"/>
      <c r="FC573" s="358"/>
      <c r="FD573" s="358"/>
      <c r="FE573" s="358"/>
      <c r="FF573" s="358"/>
      <c r="FG573" s="358"/>
      <c r="FH573" s="358"/>
      <c r="FI573" s="358"/>
      <c r="FJ573" s="358"/>
      <c r="FK573" s="358"/>
      <c r="FL573" s="358"/>
      <c r="FM573" s="358"/>
      <c r="FN573" s="358"/>
      <c r="FO573" s="358"/>
      <c r="FP573" s="358"/>
      <c r="FQ573" s="358"/>
      <c r="FR573" s="358"/>
      <c r="FS573" s="358"/>
      <c r="FT573" s="358"/>
      <c r="FU573" s="358"/>
      <c r="FV573" s="358"/>
      <c r="FW573" s="358"/>
      <c r="FX573" s="358"/>
      <c r="FY573" s="358"/>
      <c r="FZ573" s="358"/>
      <c r="GA573" s="358"/>
      <c r="GB573" s="358"/>
      <c r="GC573" s="358"/>
      <c r="GD573" s="358"/>
      <c r="GE573" s="358"/>
      <c r="GF573" s="358"/>
      <c r="GG573" s="358"/>
      <c r="GH573" s="358"/>
      <c r="GI573" s="358"/>
      <c r="GJ573" s="358"/>
      <c r="GK573" s="358"/>
      <c r="GL573" s="358"/>
      <c r="GM573" s="358"/>
      <c r="GN573" s="358"/>
      <c r="GO573" s="358"/>
      <c r="GP573" s="358"/>
      <c r="GQ573" s="358"/>
      <c r="GR573" s="358"/>
      <c r="GS573" s="358"/>
      <c r="GT573" s="358"/>
      <c r="GU573" s="358"/>
      <c r="GV573" s="358"/>
      <c r="GW573" s="358"/>
      <c r="GX573" s="358"/>
      <c r="GY573" s="358"/>
      <c r="GZ573" s="358"/>
      <c r="HA573" s="358"/>
      <c r="HB573" s="358"/>
      <c r="HC573" s="358"/>
      <c r="HD573" s="358"/>
      <c r="HE573" s="358"/>
      <c r="HF573" s="358"/>
      <c r="HG573" s="358"/>
      <c r="HH573" s="358"/>
      <c r="HI573" s="358"/>
      <c r="HJ573" s="358"/>
      <c r="HK573" s="358"/>
      <c r="HL573" s="358"/>
      <c r="HM573" s="358"/>
      <c r="HN573" s="358"/>
      <c r="HO573" s="358"/>
      <c r="HP573" s="358"/>
      <c r="HQ573" s="358"/>
      <c r="HR573" s="358"/>
      <c r="HS573" s="358"/>
      <c r="HT573" s="358"/>
      <c r="HU573" s="358"/>
      <c r="HV573" s="358"/>
      <c r="HW573" s="358"/>
      <c r="HX573" s="358"/>
      <c r="HY573" s="358"/>
      <c r="HZ573" s="358"/>
      <c r="IA573" s="358"/>
      <c r="IB573" s="358"/>
      <c r="IC573" s="358"/>
      <c r="ID573" s="358"/>
      <c r="IE573" s="358"/>
      <c r="IF573" s="358"/>
      <c r="IG573" s="358"/>
      <c r="IH573" s="358"/>
      <c r="II573" s="358"/>
      <c r="IJ573" s="358"/>
      <c r="IK573" s="358"/>
      <c r="IL573" s="358"/>
      <c r="IM573" s="358"/>
      <c r="IN573" s="358"/>
      <c r="IO573" s="358"/>
      <c r="IP573" s="358"/>
      <c r="IQ573" s="358"/>
      <c r="IR573" s="358"/>
      <c r="IS573" s="358"/>
      <c r="IT573" s="358"/>
      <c r="IU573" s="358"/>
      <c r="IV573" s="358"/>
      <c r="IW573" s="358"/>
      <c r="IX573" s="358"/>
      <c r="IY573" s="358"/>
      <c r="IZ573" s="358"/>
      <c r="JA573" s="358"/>
      <c r="JB573" s="358"/>
      <c r="JC573" s="358"/>
      <c r="JD573" s="358"/>
      <c r="JE573" s="358"/>
      <c r="JF573" s="358"/>
      <c r="JG573" s="358"/>
      <c r="JH573" s="358"/>
      <c r="JI573" s="358"/>
      <c r="JJ573" s="358"/>
      <c r="JK573" s="358"/>
      <c r="JL573" s="358"/>
      <c r="JM573" s="358"/>
      <c r="JN573" s="358"/>
      <c r="JO573" s="358"/>
      <c r="JP573" s="358"/>
      <c r="JQ573" s="358"/>
      <c r="JR573" s="358"/>
      <c r="JS573" s="358"/>
      <c r="JT573" s="358"/>
      <c r="JU573" s="358"/>
      <c r="JV573" s="358"/>
      <c r="JW573" s="358"/>
      <c r="JX573" s="358"/>
      <c r="JY573" s="358"/>
      <c r="JZ573" s="358"/>
      <c r="KA573" s="358"/>
      <c r="KB573" s="358"/>
      <c r="KC573" s="358"/>
      <c r="KD573" s="358"/>
      <c r="KE573" s="358"/>
      <c r="KF573" s="358"/>
      <c r="KG573" s="358"/>
      <c r="KH573" s="358"/>
      <c r="KI573" s="358"/>
      <c r="KJ573" s="358"/>
      <c r="KK573" s="358"/>
      <c r="KL573" s="358"/>
      <c r="KM573" s="358"/>
      <c r="KN573" s="358"/>
      <c r="KO573" s="358"/>
      <c r="KP573" s="358"/>
      <c r="KQ573" s="358"/>
      <c r="KR573" s="358"/>
      <c r="KS573" s="358"/>
      <c r="KT573" s="358"/>
      <c r="KU573" s="358"/>
      <c r="KV573" s="358"/>
      <c r="KW573" s="358"/>
      <c r="KX573" s="358"/>
      <c r="KY573" s="358"/>
      <c r="KZ573" s="358"/>
      <c r="LA573" s="358"/>
      <c r="LB573" s="358"/>
      <c r="LC573" s="358"/>
      <c r="LD573" s="358"/>
      <c r="LE573" s="358"/>
      <c r="LF573" s="358"/>
      <c r="LG573" s="358"/>
      <c r="LH573" s="358"/>
      <c r="LI573" s="358"/>
      <c r="LJ573" s="358"/>
      <c r="LK573" s="358"/>
      <c r="LL573" s="358"/>
      <c r="LM573" s="358"/>
      <c r="LN573" s="358"/>
      <c r="LO573" s="358"/>
      <c r="LP573" s="358"/>
      <c r="LQ573" s="358"/>
      <c r="LR573" s="358"/>
      <c r="LS573" s="358"/>
      <c r="LT573" s="358"/>
      <c r="LU573" s="358"/>
      <c r="LV573" s="358"/>
      <c r="LW573" s="358"/>
      <c r="LX573" s="358"/>
      <c r="LY573" s="358"/>
      <c r="LZ573" s="358"/>
      <c r="MA573" s="358"/>
      <c r="MB573" s="358"/>
      <c r="MC573" s="358"/>
      <c r="MD573" s="358"/>
      <c r="ME573" s="358"/>
      <c r="MF573" s="358"/>
      <c r="MG573" s="358"/>
      <c r="MH573" s="358"/>
      <c r="MI573" s="358"/>
      <c r="MJ573" s="358"/>
      <c r="MK573" s="358"/>
      <c r="ML573" s="358"/>
      <c r="MM573" s="358"/>
      <c r="MN573" s="358"/>
      <c r="MO573" s="358"/>
      <c r="MP573" s="358"/>
      <c r="MQ573" s="358"/>
      <c r="MR573" s="358"/>
      <c r="MS573" s="358"/>
      <c r="MT573" s="358"/>
      <c r="MU573" s="358"/>
      <c r="MV573" s="358"/>
      <c r="MW573" s="358"/>
      <c r="MX573" s="358"/>
      <c r="MY573" s="358"/>
      <c r="MZ573" s="358"/>
      <c r="NA573" s="358"/>
      <c r="NB573" s="358"/>
      <c r="NC573" s="358"/>
      <c r="ND573" s="358"/>
      <c r="NE573" s="358"/>
      <c r="NF573" s="358"/>
      <c r="NG573" s="358"/>
      <c r="NH573" s="358"/>
      <c r="NI573" s="358"/>
      <c r="NJ573" s="358"/>
      <c r="NK573" s="358"/>
      <c r="NL573" s="358"/>
      <c r="NM573" s="358"/>
      <c r="NN573" s="358"/>
      <c r="NO573" s="358"/>
      <c r="NP573" s="358"/>
      <c r="NQ573" s="358"/>
      <c r="NR573" s="358"/>
      <c r="NS573" s="358"/>
      <c r="NT573" s="358"/>
      <c r="NU573" s="358"/>
      <c r="NV573" s="358"/>
      <c r="NW573" s="358"/>
      <c r="NX573" s="358"/>
      <c r="NY573" s="358"/>
      <c r="NZ573" s="358"/>
      <c r="OA573" s="358"/>
      <c r="OB573" s="358"/>
      <c r="OC573" s="358"/>
      <c r="OD573" s="358"/>
      <c r="OE573" s="358"/>
      <c r="OF573" s="358"/>
      <c r="OG573" s="358"/>
      <c r="OH573" s="358"/>
      <c r="OI573" s="358"/>
      <c r="OJ573" s="358"/>
      <c r="OK573" s="358"/>
      <c r="OL573" s="358"/>
      <c r="OM573" s="358"/>
      <c r="ON573" s="358"/>
      <c r="OO573" s="358"/>
      <c r="OP573" s="358"/>
      <c r="OQ573" s="358"/>
      <c r="OR573" s="358"/>
      <c r="OS573" s="358"/>
      <c r="OT573" s="358"/>
      <c r="OU573" s="358"/>
      <c r="OV573" s="358"/>
      <c r="OW573" s="358"/>
      <c r="OX573" s="358"/>
      <c r="OY573" s="358"/>
      <c r="OZ573" s="358"/>
      <c r="PA573" s="358"/>
      <c r="PB573" s="358"/>
      <c r="PC573" s="358"/>
      <c r="PD573" s="358"/>
      <c r="PE573" s="358"/>
      <c r="PF573" s="358"/>
      <c r="PG573" s="358"/>
      <c r="PH573" s="358"/>
      <c r="PI573" s="358"/>
      <c r="PJ573" s="358"/>
      <c r="PK573" s="358"/>
      <c r="PL573" s="358"/>
      <c r="PM573" s="358"/>
      <c r="PN573" s="358"/>
      <c r="PO573" s="358"/>
      <c r="PP573" s="358"/>
      <c r="PQ573" s="358"/>
      <c r="PR573" s="358"/>
      <c r="PS573" s="358"/>
      <c r="PT573" s="358"/>
      <c r="PU573" s="358"/>
      <c r="PV573" s="358"/>
      <c r="PW573" s="358"/>
      <c r="PX573" s="358"/>
      <c r="PY573" s="358"/>
      <c r="PZ573" s="358"/>
      <c r="QA573" s="358"/>
      <c r="QB573" s="358"/>
      <c r="QC573" s="358"/>
      <c r="QD573" s="358"/>
      <c r="QE573" s="358"/>
      <c r="QF573" s="358"/>
      <c r="QG573" s="358"/>
      <c r="QH573" s="358"/>
      <c r="QI573" s="358"/>
      <c r="QJ573" s="358"/>
      <c r="QK573" s="358"/>
      <c r="QL573" s="358"/>
      <c r="QM573" s="358"/>
      <c r="QN573" s="358"/>
      <c r="QO573" s="358"/>
      <c r="QP573" s="358"/>
      <c r="QQ573" s="358"/>
      <c r="QR573" s="358"/>
      <c r="QS573" s="358"/>
      <c r="QT573" s="358"/>
      <c r="QU573" s="358"/>
      <c r="QV573" s="358"/>
      <c r="QW573" s="358"/>
      <c r="QX573" s="358"/>
      <c r="QY573" s="358"/>
      <c r="QZ573" s="358"/>
      <c r="RA573" s="358"/>
      <c r="RB573" s="358"/>
      <c r="RC573" s="358"/>
      <c r="RD573" s="358"/>
      <c r="RE573" s="358"/>
      <c r="RF573" s="358"/>
      <c r="RG573" s="358"/>
      <c r="RH573" s="358"/>
      <c r="RI573" s="358"/>
      <c r="RJ573" s="358"/>
      <c r="RK573" s="358"/>
      <c r="RL573" s="358"/>
      <c r="RM573" s="358"/>
      <c r="RN573" s="358"/>
      <c r="RO573" s="358"/>
      <c r="RP573" s="358"/>
      <c r="RQ573" s="358"/>
      <c r="RR573" s="358"/>
      <c r="RS573" s="358"/>
      <c r="RT573" s="358"/>
      <c r="RU573" s="358"/>
      <c r="RV573" s="358"/>
      <c r="RW573" s="358"/>
      <c r="RX573" s="358"/>
      <c r="RY573" s="358"/>
      <c r="RZ573" s="358"/>
      <c r="SA573" s="358"/>
      <c r="SB573" s="358"/>
      <c r="SC573" s="358"/>
      <c r="SD573" s="358"/>
      <c r="SE573" s="358"/>
      <c r="SF573" s="358"/>
      <c r="SG573" s="358"/>
      <c r="SH573" s="358"/>
      <c r="SI573" s="358"/>
      <c r="SJ573" s="358"/>
      <c r="SK573" s="358"/>
      <c r="SL573" s="358"/>
      <c r="SM573" s="358"/>
      <c r="SN573" s="358"/>
      <c r="SO573" s="358"/>
      <c r="SP573" s="358"/>
      <c r="SQ573" s="358"/>
      <c r="SR573" s="358"/>
      <c r="SS573" s="358"/>
      <c r="ST573" s="358"/>
      <c r="SU573" s="358"/>
      <c r="SV573" s="358"/>
      <c r="SW573" s="358"/>
      <c r="SX573" s="358"/>
      <c r="SY573" s="358"/>
      <c r="SZ573" s="358"/>
      <c r="TA573" s="358"/>
      <c r="TB573" s="358"/>
      <c r="TC573" s="358"/>
      <c r="TD573" s="358"/>
      <c r="TE573" s="358"/>
      <c r="TF573" s="358"/>
      <c r="TG573" s="358"/>
      <c r="TH573" s="358"/>
      <c r="TI573" s="358"/>
      <c r="TJ573" s="358"/>
      <c r="TK573" s="358"/>
      <c r="TL573" s="358"/>
      <c r="TM573" s="358"/>
      <c r="TN573" s="358"/>
      <c r="TO573" s="358"/>
      <c r="TP573" s="358"/>
      <c r="TQ573" s="358"/>
      <c r="TR573" s="358"/>
      <c r="TS573" s="358"/>
      <c r="TT573" s="358"/>
      <c r="TU573" s="358"/>
      <c r="TV573" s="358"/>
      <c r="TW573" s="358"/>
      <c r="TX573" s="358"/>
      <c r="TY573" s="358"/>
      <c r="TZ573" s="358"/>
      <c r="UA573" s="358"/>
      <c r="UB573" s="358"/>
      <c r="UC573" s="358"/>
      <c r="UD573" s="358"/>
      <c r="UE573" s="358"/>
      <c r="UF573" s="358"/>
      <c r="UG573" s="358"/>
      <c r="UH573" s="358"/>
      <c r="UI573" s="358"/>
      <c r="UJ573" s="358"/>
      <c r="UK573" s="358"/>
      <c r="UL573" s="358"/>
      <c r="UM573" s="358"/>
      <c r="UN573" s="358"/>
      <c r="UO573" s="358"/>
      <c r="UP573" s="358"/>
      <c r="UQ573" s="358"/>
      <c r="UR573" s="358"/>
      <c r="US573" s="358"/>
      <c r="UT573" s="358"/>
      <c r="UU573" s="358"/>
      <c r="UV573" s="358"/>
      <c r="UW573" s="358"/>
      <c r="UX573" s="358"/>
      <c r="UY573" s="358"/>
      <c r="UZ573" s="358"/>
      <c r="VA573" s="358"/>
      <c r="VB573" s="358"/>
      <c r="VC573" s="358"/>
      <c r="VD573" s="358"/>
      <c r="VE573" s="358"/>
      <c r="VF573" s="358"/>
      <c r="VG573" s="358"/>
      <c r="VH573" s="358"/>
      <c r="VI573" s="358"/>
      <c r="VJ573" s="358"/>
      <c r="VK573" s="358"/>
      <c r="VL573" s="358"/>
      <c r="VM573" s="358"/>
      <c r="VN573" s="358"/>
      <c r="VO573" s="358"/>
      <c r="VP573" s="358"/>
      <c r="VQ573" s="358"/>
      <c r="VR573" s="358"/>
      <c r="VS573" s="358"/>
      <c r="VT573" s="358"/>
      <c r="VU573" s="358"/>
      <c r="VV573" s="358"/>
      <c r="VW573" s="358"/>
      <c r="VX573" s="358"/>
      <c r="VY573" s="358"/>
      <c r="VZ573" s="358"/>
      <c r="WA573" s="358"/>
      <c r="WB573" s="358"/>
      <c r="WC573" s="358"/>
      <c r="WD573" s="358"/>
      <c r="WE573" s="358"/>
      <c r="WF573" s="358"/>
      <c r="WG573" s="358"/>
      <c r="WH573" s="358"/>
    </row>
    <row r="574" spans="1:606" s="357" customFormat="1" ht="81.75" customHeight="1">
      <c r="A574" s="359"/>
      <c r="B574" s="233" t="s">
        <v>1175</v>
      </c>
      <c r="C574" s="266" t="s">
        <v>1176</v>
      </c>
      <c r="D574" s="471" t="s">
        <v>1138</v>
      </c>
      <c r="E574" s="224" t="s">
        <v>1155</v>
      </c>
      <c r="F574" s="471" t="s">
        <v>113</v>
      </c>
      <c r="G574" s="903">
        <v>45292</v>
      </c>
      <c r="H574" s="471" t="s">
        <v>114</v>
      </c>
      <c r="I574" s="607" t="s">
        <v>0</v>
      </c>
      <c r="J574" s="607" t="s">
        <v>0</v>
      </c>
      <c r="K574" s="608" t="s">
        <v>1177</v>
      </c>
      <c r="L574" s="607" t="s">
        <v>54</v>
      </c>
      <c r="M574" s="602">
        <f>M575</f>
        <v>0</v>
      </c>
      <c r="N574" s="602">
        <f t="shared" ref="N574:R574" si="90">N575</f>
        <v>0</v>
      </c>
      <c r="O574" s="602">
        <f t="shared" si="90"/>
        <v>30000</v>
      </c>
      <c r="P574" s="602">
        <f t="shared" si="90"/>
        <v>30000</v>
      </c>
      <c r="Q574" s="602">
        <f t="shared" si="90"/>
        <v>30000</v>
      </c>
      <c r="R574" s="602">
        <f t="shared" si="90"/>
        <v>30000</v>
      </c>
      <c r="S574" s="444"/>
      <c r="BF574" s="358"/>
      <c r="BG574" s="358"/>
      <c r="BH574" s="358"/>
      <c r="BI574" s="358"/>
      <c r="BJ574" s="358"/>
      <c r="BK574" s="358"/>
      <c r="BL574" s="358"/>
      <c r="BM574" s="358"/>
      <c r="BN574" s="358"/>
      <c r="BO574" s="358"/>
      <c r="BP574" s="358"/>
      <c r="BQ574" s="358"/>
      <c r="BR574" s="358"/>
      <c r="BS574" s="358"/>
      <c r="BT574" s="358"/>
      <c r="BU574" s="358"/>
      <c r="BV574" s="358"/>
      <c r="BW574" s="358"/>
      <c r="BX574" s="358"/>
      <c r="BY574" s="358"/>
      <c r="BZ574" s="358"/>
      <c r="CA574" s="358"/>
      <c r="CB574" s="358"/>
      <c r="CC574" s="358"/>
      <c r="CD574" s="358"/>
      <c r="CE574" s="358"/>
      <c r="CF574" s="358"/>
      <c r="CG574" s="358"/>
      <c r="CH574" s="358"/>
      <c r="CI574" s="358"/>
      <c r="CJ574" s="358"/>
      <c r="CK574" s="358"/>
      <c r="CL574" s="358"/>
      <c r="CM574" s="358"/>
      <c r="CN574" s="358"/>
      <c r="CO574" s="358"/>
      <c r="CP574" s="358"/>
      <c r="CQ574" s="358"/>
      <c r="CR574" s="358"/>
      <c r="CS574" s="358"/>
      <c r="CT574" s="358"/>
      <c r="CU574" s="358"/>
      <c r="CV574" s="358"/>
      <c r="CW574" s="358"/>
      <c r="CX574" s="358"/>
      <c r="CY574" s="358"/>
      <c r="CZ574" s="358"/>
      <c r="DA574" s="358"/>
      <c r="DB574" s="358"/>
      <c r="DC574" s="358"/>
      <c r="DD574" s="358"/>
      <c r="DE574" s="358"/>
      <c r="DF574" s="358"/>
      <c r="DG574" s="358"/>
      <c r="DH574" s="358"/>
      <c r="DI574" s="358"/>
      <c r="DJ574" s="358"/>
      <c r="DK574" s="358"/>
      <c r="DL574" s="358"/>
      <c r="DM574" s="358"/>
      <c r="DN574" s="358"/>
      <c r="DO574" s="358"/>
      <c r="DP574" s="358"/>
      <c r="DQ574" s="358"/>
      <c r="DR574" s="358"/>
      <c r="DS574" s="358"/>
      <c r="DT574" s="358"/>
      <c r="DU574" s="358"/>
      <c r="DV574" s="358"/>
      <c r="DW574" s="358"/>
      <c r="DX574" s="358"/>
      <c r="DY574" s="358"/>
      <c r="DZ574" s="358"/>
      <c r="EA574" s="358"/>
      <c r="EB574" s="358"/>
      <c r="EC574" s="358"/>
      <c r="ED574" s="358"/>
      <c r="EE574" s="358"/>
      <c r="EF574" s="358"/>
      <c r="EG574" s="358"/>
      <c r="EH574" s="358"/>
      <c r="EI574" s="358"/>
      <c r="EJ574" s="358"/>
      <c r="EK574" s="358"/>
      <c r="EL574" s="358"/>
      <c r="EM574" s="358"/>
      <c r="EN574" s="358"/>
      <c r="EO574" s="358"/>
      <c r="EP574" s="358"/>
      <c r="EQ574" s="358"/>
      <c r="ER574" s="358"/>
      <c r="ES574" s="358"/>
      <c r="ET574" s="358"/>
      <c r="EU574" s="358"/>
      <c r="EV574" s="358"/>
      <c r="EW574" s="358"/>
      <c r="EX574" s="358"/>
      <c r="EY574" s="358"/>
      <c r="EZ574" s="358"/>
      <c r="FA574" s="358"/>
      <c r="FB574" s="358"/>
      <c r="FC574" s="358"/>
      <c r="FD574" s="358"/>
      <c r="FE574" s="358"/>
      <c r="FF574" s="358"/>
      <c r="FG574" s="358"/>
      <c r="FH574" s="358"/>
      <c r="FI574" s="358"/>
      <c r="FJ574" s="358"/>
      <c r="FK574" s="358"/>
      <c r="FL574" s="358"/>
      <c r="FM574" s="358"/>
      <c r="FN574" s="358"/>
      <c r="FO574" s="358"/>
      <c r="FP574" s="358"/>
      <c r="FQ574" s="358"/>
      <c r="FR574" s="358"/>
      <c r="FS574" s="358"/>
      <c r="FT574" s="358"/>
      <c r="FU574" s="358"/>
      <c r="FV574" s="358"/>
      <c r="FW574" s="358"/>
      <c r="FX574" s="358"/>
      <c r="FY574" s="358"/>
      <c r="FZ574" s="358"/>
      <c r="GA574" s="358"/>
      <c r="GB574" s="358"/>
      <c r="GC574" s="358"/>
      <c r="GD574" s="358"/>
      <c r="GE574" s="358"/>
      <c r="GF574" s="358"/>
      <c r="GG574" s="358"/>
      <c r="GH574" s="358"/>
      <c r="GI574" s="358"/>
      <c r="GJ574" s="358"/>
      <c r="GK574" s="358"/>
      <c r="GL574" s="358"/>
      <c r="GM574" s="358"/>
      <c r="GN574" s="358"/>
      <c r="GO574" s="358"/>
      <c r="GP574" s="358"/>
      <c r="GQ574" s="358"/>
      <c r="GR574" s="358"/>
      <c r="GS574" s="358"/>
      <c r="GT574" s="358"/>
      <c r="GU574" s="358"/>
      <c r="GV574" s="358"/>
      <c r="GW574" s="358"/>
      <c r="GX574" s="358"/>
      <c r="GY574" s="358"/>
      <c r="GZ574" s="358"/>
      <c r="HA574" s="358"/>
      <c r="HB574" s="358"/>
      <c r="HC574" s="358"/>
      <c r="HD574" s="358"/>
      <c r="HE574" s="358"/>
      <c r="HF574" s="358"/>
      <c r="HG574" s="358"/>
      <c r="HH574" s="358"/>
      <c r="HI574" s="358"/>
      <c r="HJ574" s="358"/>
      <c r="HK574" s="358"/>
      <c r="HL574" s="358"/>
      <c r="HM574" s="358"/>
      <c r="HN574" s="358"/>
      <c r="HO574" s="358"/>
      <c r="HP574" s="358"/>
      <c r="HQ574" s="358"/>
      <c r="HR574" s="358"/>
      <c r="HS574" s="358"/>
      <c r="HT574" s="358"/>
      <c r="HU574" s="358"/>
      <c r="HV574" s="358"/>
      <c r="HW574" s="358"/>
      <c r="HX574" s="358"/>
      <c r="HY574" s="358"/>
      <c r="HZ574" s="358"/>
      <c r="IA574" s="358"/>
      <c r="IB574" s="358"/>
      <c r="IC574" s="358"/>
      <c r="ID574" s="358"/>
      <c r="IE574" s="358"/>
      <c r="IF574" s="358"/>
      <c r="IG574" s="358"/>
      <c r="IH574" s="358"/>
      <c r="II574" s="358"/>
      <c r="IJ574" s="358"/>
      <c r="IK574" s="358"/>
      <c r="IL574" s="358"/>
      <c r="IM574" s="358"/>
      <c r="IN574" s="358"/>
      <c r="IO574" s="358"/>
      <c r="IP574" s="358"/>
      <c r="IQ574" s="358"/>
      <c r="IR574" s="358"/>
      <c r="IS574" s="358"/>
      <c r="IT574" s="358"/>
      <c r="IU574" s="358"/>
      <c r="IV574" s="358"/>
      <c r="IW574" s="358"/>
      <c r="IX574" s="358"/>
      <c r="IY574" s="358"/>
      <c r="IZ574" s="358"/>
      <c r="JA574" s="358"/>
      <c r="JB574" s="358"/>
      <c r="JC574" s="358"/>
      <c r="JD574" s="358"/>
      <c r="JE574" s="358"/>
      <c r="JF574" s="358"/>
      <c r="JG574" s="358"/>
      <c r="JH574" s="358"/>
      <c r="JI574" s="358"/>
      <c r="JJ574" s="358"/>
      <c r="JK574" s="358"/>
      <c r="JL574" s="358"/>
      <c r="JM574" s="358"/>
      <c r="JN574" s="358"/>
      <c r="JO574" s="358"/>
      <c r="JP574" s="358"/>
      <c r="JQ574" s="358"/>
      <c r="JR574" s="358"/>
      <c r="JS574" s="358"/>
      <c r="JT574" s="358"/>
      <c r="JU574" s="358"/>
      <c r="JV574" s="358"/>
      <c r="JW574" s="358"/>
      <c r="JX574" s="358"/>
      <c r="JY574" s="358"/>
      <c r="JZ574" s="358"/>
      <c r="KA574" s="358"/>
      <c r="KB574" s="358"/>
      <c r="KC574" s="358"/>
      <c r="KD574" s="358"/>
      <c r="KE574" s="358"/>
      <c r="KF574" s="358"/>
      <c r="KG574" s="358"/>
      <c r="KH574" s="358"/>
      <c r="KI574" s="358"/>
      <c r="KJ574" s="358"/>
      <c r="KK574" s="358"/>
      <c r="KL574" s="358"/>
      <c r="KM574" s="358"/>
      <c r="KN574" s="358"/>
      <c r="KO574" s="358"/>
      <c r="KP574" s="358"/>
      <c r="KQ574" s="358"/>
      <c r="KR574" s="358"/>
      <c r="KS574" s="358"/>
      <c r="KT574" s="358"/>
      <c r="KU574" s="358"/>
      <c r="KV574" s="358"/>
      <c r="KW574" s="358"/>
      <c r="KX574" s="358"/>
      <c r="KY574" s="358"/>
      <c r="KZ574" s="358"/>
      <c r="LA574" s="358"/>
      <c r="LB574" s="358"/>
      <c r="LC574" s="358"/>
      <c r="LD574" s="358"/>
      <c r="LE574" s="358"/>
      <c r="LF574" s="358"/>
      <c r="LG574" s="358"/>
      <c r="LH574" s="358"/>
      <c r="LI574" s="358"/>
      <c r="LJ574" s="358"/>
      <c r="LK574" s="358"/>
      <c r="LL574" s="358"/>
      <c r="LM574" s="358"/>
      <c r="LN574" s="358"/>
      <c r="LO574" s="358"/>
      <c r="LP574" s="358"/>
      <c r="LQ574" s="358"/>
      <c r="LR574" s="358"/>
      <c r="LS574" s="358"/>
      <c r="LT574" s="358"/>
      <c r="LU574" s="358"/>
      <c r="LV574" s="358"/>
      <c r="LW574" s="358"/>
      <c r="LX574" s="358"/>
      <c r="LY574" s="358"/>
      <c r="LZ574" s="358"/>
      <c r="MA574" s="358"/>
      <c r="MB574" s="358"/>
      <c r="MC574" s="358"/>
      <c r="MD574" s="358"/>
      <c r="ME574" s="358"/>
      <c r="MF574" s="358"/>
      <c r="MG574" s="358"/>
      <c r="MH574" s="358"/>
      <c r="MI574" s="358"/>
      <c r="MJ574" s="358"/>
      <c r="MK574" s="358"/>
      <c r="ML574" s="358"/>
      <c r="MM574" s="358"/>
      <c r="MN574" s="358"/>
      <c r="MO574" s="358"/>
      <c r="MP574" s="358"/>
      <c r="MQ574" s="358"/>
      <c r="MR574" s="358"/>
      <c r="MS574" s="358"/>
      <c r="MT574" s="358"/>
      <c r="MU574" s="358"/>
      <c r="MV574" s="358"/>
      <c r="MW574" s="358"/>
      <c r="MX574" s="358"/>
      <c r="MY574" s="358"/>
      <c r="MZ574" s="358"/>
      <c r="NA574" s="358"/>
      <c r="NB574" s="358"/>
      <c r="NC574" s="358"/>
      <c r="ND574" s="358"/>
      <c r="NE574" s="358"/>
      <c r="NF574" s="358"/>
      <c r="NG574" s="358"/>
      <c r="NH574" s="358"/>
      <c r="NI574" s="358"/>
      <c r="NJ574" s="358"/>
      <c r="NK574" s="358"/>
      <c r="NL574" s="358"/>
      <c r="NM574" s="358"/>
      <c r="NN574" s="358"/>
      <c r="NO574" s="358"/>
      <c r="NP574" s="358"/>
      <c r="NQ574" s="358"/>
      <c r="NR574" s="358"/>
      <c r="NS574" s="358"/>
      <c r="NT574" s="358"/>
      <c r="NU574" s="358"/>
      <c r="NV574" s="358"/>
      <c r="NW574" s="358"/>
      <c r="NX574" s="358"/>
      <c r="NY574" s="358"/>
      <c r="NZ574" s="358"/>
      <c r="OA574" s="358"/>
      <c r="OB574" s="358"/>
      <c r="OC574" s="358"/>
      <c r="OD574" s="358"/>
      <c r="OE574" s="358"/>
      <c r="OF574" s="358"/>
      <c r="OG574" s="358"/>
      <c r="OH574" s="358"/>
      <c r="OI574" s="358"/>
      <c r="OJ574" s="358"/>
      <c r="OK574" s="358"/>
      <c r="OL574" s="358"/>
      <c r="OM574" s="358"/>
      <c r="ON574" s="358"/>
      <c r="OO574" s="358"/>
      <c r="OP574" s="358"/>
      <c r="OQ574" s="358"/>
      <c r="OR574" s="358"/>
      <c r="OS574" s="358"/>
      <c r="OT574" s="358"/>
      <c r="OU574" s="358"/>
      <c r="OV574" s="358"/>
      <c r="OW574" s="358"/>
      <c r="OX574" s="358"/>
      <c r="OY574" s="358"/>
      <c r="OZ574" s="358"/>
      <c r="PA574" s="358"/>
      <c r="PB574" s="358"/>
      <c r="PC574" s="358"/>
      <c r="PD574" s="358"/>
      <c r="PE574" s="358"/>
      <c r="PF574" s="358"/>
      <c r="PG574" s="358"/>
      <c r="PH574" s="358"/>
      <c r="PI574" s="358"/>
      <c r="PJ574" s="358"/>
      <c r="PK574" s="358"/>
      <c r="PL574" s="358"/>
      <c r="PM574" s="358"/>
      <c r="PN574" s="358"/>
      <c r="PO574" s="358"/>
      <c r="PP574" s="358"/>
      <c r="PQ574" s="358"/>
      <c r="PR574" s="358"/>
      <c r="PS574" s="358"/>
      <c r="PT574" s="358"/>
      <c r="PU574" s="358"/>
      <c r="PV574" s="358"/>
      <c r="PW574" s="358"/>
      <c r="PX574" s="358"/>
      <c r="PY574" s="358"/>
      <c r="PZ574" s="358"/>
      <c r="QA574" s="358"/>
      <c r="QB574" s="358"/>
      <c r="QC574" s="358"/>
      <c r="QD574" s="358"/>
      <c r="QE574" s="358"/>
      <c r="QF574" s="358"/>
      <c r="QG574" s="358"/>
      <c r="QH574" s="358"/>
      <c r="QI574" s="358"/>
      <c r="QJ574" s="358"/>
      <c r="QK574" s="358"/>
      <c r="QL574" s="358"/>
      <c r="QM574" s="358"/>
      <c r="QN574" s="358"/>
      <c r="QO574" s="358"/>
      <c r="QP574" s="358"/>
      <c r="QQ574" s="358"/>
      <c r="QR574" s="358"/>
      <c r="QS574" s="358"/>
      <c r="QT574" s="358"/>
      <c r="QU574" s="358"/>
      <c r="QV574" s="358"/>
      <c r="QW574" s="358"/>
      <c r="QX574" s="358"/>
      <c r="QY574" s="358"/>
      <c r="QZ574" s="358"/>
      <c r="RA574" s="358"/>
      <c r="RB574" s="358"/>
      <c r="RC574" s="358"/>
      <c r="RD574" s="358"/>
      <c r="RE574" s="358"/>
      <c r="RF574" s="358"/>
      <c r="RG574" s="358"/>
      <c r="RH574" s="358"/>
      <c r="RI574" s="358"/>
      <c r="RJ574" s="358"/>
      <c r="RK574" s="358"/>
      <c r="RL574" s="358"/>
      <c r="RM574" s="358"/>
      <c r="RN574" s="358"/>
      <c r="RO574" s="358"/>
      <c r="RP574" s="358"/>
      <c r="RQ574" s="358"/>
      <c r="RR574" s="358"/>
      <c r="RS574" s="358"/>
      <c r="RT574" s="358"/>
      <c r="RU574" s="358"/>
      <c r="RV574" s="358"/>
      <c r="RW574" s="358"/>
      <c r="RX574" s="358"/>
      <c r="RY574" s="358"/>
      <c r="RZ574" s="358"/>
      <c r="SA574" s="358"/>
      <c r="SB574" s="358"/>
      <c r="SC574" s="358"/>
      <c r="SD574" s="358"/>
      <c r="SE574" s="358"/>
      <c r="SF574" s="358"/>
      <c r="SG574" s="358"/>
      <c r="SH574" s="358"/>
      <c r="SI574" s="358"/>
      <c r="SJ574" s="358"/>
      <c r="SK574" s="358"/>
      <c r="SL574" s="358"/>
      <c r="SM574" s="358"/>
      <c r="SN574" s="358"/>
      <c r="SO574" s="358"/>
      <c r="SP574" s="358"/>
      <c r="SQ574" s="358"/>
      <c r="SR574" s="358"/>
      <c r="SS574" s="358"/>
      <c r="ST574" s="358"/>
      <c r="SU574" s="358"/>
      <c r="SV574" s="358"/>
      <c r="SW574" s="358"/>
      <c r="SX574" s="358"/>
      <c r="SY574" s="358"/>
      <c r="SZ574" s="358"/>
      <c r="TA574" s="358"/>
      <c r="TB574" s="358"/>
      <c r="TC574" s="358"/>
      <c r="TD574" s="358"/>
      <c r="TE574" s="358"/>
      <c r="TF574" s="358"/>
      <c r="TG574" s="358"/>
      <c r="TH574" s="358"/>
      <c r="TI574" s="358"/>
      <c r="TJ574" s="358"/>
      <c r="TK574" s="358"/>
      <c r="TL574" s="358"/>
      <c r="TM574" s="358"/>
      <c r="TN574" s="358"/>
      <c r="TO574" s="358"/>
      <c r="TP574" s="358"/>
      <c r="TQ574" s="358"/>
      <c r="TR574" s="358"/>
      <c r="TS574" s="358"/>
      <c r="TT574" s="358"/>
      <c r="TU574" s="358"/>
      <c r="TV574" s="358"/>
      <c r="TW574" s="358"/>
      <c r="TX574" s="358"/>
      <c r="TY574" s="358"/>
      <c r="TZ574" s="358"/>
      <c r="UA574" s="358"/>
      <c r="UB574" s="358"/>
      <c r="UC574" s="358"/>
      <c r="UD574" s="358"/>
      <c r="UE574" s="358"/>
      <c r="UF574" s="358"/>
      <c r="UG574" s="358"/>
      <c r="UH574" s="358"/>
      <c r="UI574" s="358"/>
      <c r="UJ574" s="358"/>
      <c r="UK574" s="358"/>
      <c r="UL574" s="358"/>
      <c r="UM574" s="358"/>
      <c r="UN574" s="358"/>
      <c r="UO574" s="358"/>
      <c r="UP574" s="358"/>
      <c r="UQ574" s="358"/>
      <c r="UR574" s="358"/>
      <c r="US574" s="358"/>
      <c r="UT574" s="358"/>
      <c r="UU574" s="358"/>
      <c r="UV574" s="358"/>
      <c r="UW574" s="358"/>
      <c r="UX574" s="358"/>
      <c r="UY574" s="358"/>
      <c r="UZ574" s="358"/>
      <c r="VA574" s="358"/>
      <c r="VB574" s="358"/>
      <c r="VC574" s="358"/>
      <c r="VD574" s="358"/>
      <c r="VE574" s="358"/>
      <c r="VF574" s="358"/>
      <c r="VG574" s="358"/>
      <c r="VH574" s="358"/>
      <c r="VI574" s="358"/>
      <c r="VJ574" s="358"/>
      <c r="VK574" s="358"/>
      <c r="VL574" s="358"/>
      <c r="VM574" s="358"/>
      <c r="VN574" s="358"/>
      <c r="VO574" s="358"/>
      <c r="VP574" s="358"/>
      <c r="VQ574" s="358"/>
      <c r="VR574" s="358"/>
      <c r="VS574" s="358"/>
      <c r="VT574" s="358"/>
      <c r="VU574" s="358"/>
      <c r="VV574" s="358"/>
      <c r="VW574" s="358"/>
      <c r="VX574" s="358"/>
      <c r="VY574" s="358"/>
      <c r="VZ574" s="358"/>
      <c r="WA574" s="358"/>
      <c r="WB574" s="358"/>
      <c r="WC574" s="358"/>
      <c r="WD574" s="358"/>
      <c r="WE574" s="358"/>
      <c r="WF574" s="358"/>
      <c r="WG574" s="358"/>
      <c r="WH574" s="358"/>
    </row>
    <row r="575" spans="1:606" s="357" customFormat="1" ht="81.75" customHeight="1">
      <c r="A575" s="359"/>
      <c r="B575" s="235"/>
      <c r="C575" s="222"/>
      <c r="D575" s="181"/>
      <c r="E575" s="225"/>
      <c r="F575" s="181"/>
      <c r="G575" s="181"/>
      <c r="H575" s="181"/>
      <c r="I575" s="173" t="s">
        <v>0</v>
      </c>
      <c r="J575" s="173" t="s">
        <v>0</v>
      </c>
      <c r="K575" s="608" t="s">
        <v>1177</v>
      </c>
      <c r="L575" s="173" t="s">
        <v>8</v>
      </c>
      <c r="M575" s="604"/>
      <c r="N575" s="604"/>
      <c r="O575" s="604">
        <v>30000</v>
      </c>
      <c r="P575" s="605">
        <v>30000</v>
      </c>
      <c r="Q575" s="606">
        <v>30000</v>
      </c>
      <c r="R575" s="604">
        <v>30000</v>
      </c>
      <c r="S575" s="364">
        <v>3</v>
      </c>
      <c r="BF575" s="358"/>
      <c r="BG575" s="358"/>
      <c r="BH575" s="358"/>
      <c r="BI575" s="358"/>
      <c r="BJ575" s="358"/>
      <c r="BK575" s="358"/>
      <c r="BL575" s="358"/>
      <c r="BM575" s="358"/>
      <c r="BN575" s="358"/>
      <c r="BO575" s="358"/>
      <c r="BP575" s="358"/>
      <c r="BQ575" s="358"/>
      <c r="BR575" s="358"/>
      <c r="BS575" s="358"/>
      <c r="BT575" s="358"/>
      <c r="BU575" s="358"/>
      <c r="BV575" s="358"/>
      <c r="BW575" s="358"/>
      <c r="BX575" s="358"/>
      <c r="BY575" s="358"/>
      <c r="BZ575" s="358"/>
      <c r="CA575" s="358"/>
      <c r="CB575" s="358"/>
      <c r="CC575" s="358"/>
      <c r="CD575" s="358"/>
      <c r="CE575" s="358"/>
      <c r="CF575" s="358"/>
      <c r="CG575" s="358"/>
      <c r="CH575" s="358"/>
      <c r="CI575" s="358"/>
      <c r="CJ575" s="358"/>
      <c r="CK575" s="358"/>
      <c r="CL575" s="358"/>
      <c r="CM575" s="358"/>
      <c r="CN575" s="358"/>
      <c r="CO575" s="358"/>
      <c r="CP575" s="358"/>
      <c r="CQ575" s="358"/>
      <c r="CR575" s="358"/>
      <c r="CS575" s="358"/>
      <c r="CT575" s="358"/>
      <c r="CU575" s="358"/>
      <c r="CV575" s="358"/>
      <c r="CW575" s="358"/>
      <c r="CX575" s="358"/>
      <c r="CY575" s="358"/>
      <c r="CZ575" s="358"/>
      <c r="DA575" s="358"/>
      <c r="DB575" s="358"/>
      <c r="DC575" s="358"/>
      <c r="DD575" s="358"/>
      <c r="DE575" s="358"/>
      <c r="DF575" s="358"/>
      <c r="DG575" s="358"/>
      <c r="DH575" s="358"/>
      <c r="DI575" s="358"/>
      <c r="DJ575" s="358"/>
      <c r="DK575" s="358"/>
      <c r="DL575" s="358"/>
      <c r="DM575" s="358"/>
      <c r="DN575" s="358"/>
      <c r="DO575" s="358"/>
      <c r="DP575" s="358"/>
      <c r="DQ575" s="358"/>
      <c r="DR575" s="358"/>
      <c r="DS575" s="358"/>
      <c r="DT575" s="358"/>
      <c r="DU575" s="358"/>
      <c r="DV575" s="358"/>
      <c r="DW575" s="358"/>
      <c r="DX575" s="358"/>
      <c r="DY575" s="358"/>
      <c r="DZ575" s="358"/>
      <c r="EA575" s="358"/>
      <c r="EB575" s="358"/>
      <c r="EC575" s="358"/>
      <c r="ED575" s="358"/>
      <c r="EE575" s="358"/>
      <c r="EF575" s="358"/>
      <c r="EG575" s="358"/>
      <c r="EH575" s="358"/>
      <c r="EI575" s="358"/>
      <c r="EJ575" s="358"/>
      <c r="EK575" s="358"/>
      <c r="EL575" s="358"/>
      <c r="EM575" s="358"/>
      <c r="EN575" s="358"/>
      <c r="EO575" s="358"/>
      <c r="EP575" s="358"/>
      <c r="EQ575" s="358"/>
      <c r="ER575" s="358"/>
      <c r="ES575" s="358"/>
      <c r="ET575" s="358"/>
      <c r="EU575" s="358"/>
      <c r="EV575" s="358"/>
      <c r="EW575" s="358"/>
      <c r="EX575" s="358"/>
      <c r="EY575" s="358"/>
      <c r="EZ575" s="358"/>
      <c r="FA575" s="358"/>
      <c r="FB575" s="358"/>
      <c r="FC575" s="358"/>
      <c r="FD575" s="358"/>
      <c r="FE575" s="358"/>
      <c r="FF575" s="358"/>
      <c r="FG575" s="358"/>
      <c r="FH575" s="358"/>
      <c r="FI575" s="358"/>
      <c r="FJ575" s="358"/>
      <c r="FK575" s="358"/>
      <c r="FL575" s="358"/>
      <c r="FM575" s="358"/>
      <c r="FN575" s="358"/>
      <c r="FO575" s="358"/>
      <c r="FP575" s="358"/>
      <c r="FQ575" s="358"/>
      <c r="FR575" s="358"/>
      <c r="FS575" s="358"/>
      <c r="FT575" s="358"/>
      <c r="FU575" s="358"/>
      <c r="FV575" s="358"/>
      <c r="FW575" s="358"/>
      <c r="FX575" s="358"/>
      <c r="FY575" s="358"/>
      <c r="FZ575" s="358"/>
      <c r="GA575" s="358"/>
      <c r="GB575" s="358"/>
      <c r="GC575" s="358"/>
      <c r="GD575" s="358"/>
      <c r="GE575" s="358"/>
      <c r="GF575" s="358"/>
      <c r="GG575" s="358"/>
      <c r="GH575" s="358"/>
      <c r="GI575" s="358"/>
      <c r="GJ575" s="358"/>
      <c r="GK575" s="358"/>
      <c r="GL575" s="358"/>
      <c r="GM575" s="358"/>
      <c r="GN575" s="358"/>
      <c r="GO575" s="358"/>
      <c r="GP575" s="358"/>
      <c r="GQ575" s="358"/>
      <c r="GR575" s="358"/>
      <c r="GS575" s="358"/>
      <c r="GT575" s="358"/>
      <c r="GU575" s="358"/>
      <c r="GV575" s="358"/>
      <c r="GW575" s="358"/>
      <c r="GX575" s="358"/>
      <c r="GY575" s="358"/>
      <c r="GZ575" s="358"/>
      <c r="HA575" s="358"/>
      <c r="HB575" s="358"/>
      <c r="HC575" s="358"/>
      <c r="HD575" s="358"/>
      <c r="HE575" s="358"/>
      <c r="HF575" s="358"/>
      <c r="HG575" s="358"/>
      <c r="HH575" s="358"/>
      <c r="HI575" s="358"/>
      <c r="HJ575" s="358"/>
      <c r="HK575" s="358"/>
      <c r="HL575" s="358"/>
      <c r="HM575" s="358"/>
      <c r="HN575" s="358"/>
      <c r="HO575" s="358"/>
      <c r="HP575" s="358"/>
      <c r="HQ575" s="358"/>
      <c r="HR575" s="358"/>
      <c r="HS575" s="358"/>
      <c r="HT575" s="358"/>
      <c r="HU575" s="358"/>
      <c r="HV575" s="358"/>
      <c r="HW575" s="358"/>
      <c r="HX575" s="358"/>
      <c r="HY575" s="358"/>
      <c r="HZ575" s="358"/>
      <c r="IA575" s="358"/>
      <c r="IB575" s="358"/>
      <c r="IC575" s="358"/>
      <c r="ID575" s="358"/>
      <c r="IE575" s="358"/>
      <c r="IF575" s="358"/>
      <c r="IG575" s="358"/>
      <c r="IH575" s="358"/>
      <c r="II575" s="358"/>
      <c r="IJ575" s="358"/>
      <c r="IK575" s="358"/>
      <c r="IL575" s="358"/>
      <c r="IM575" s="358"/>
      <c r="IN575" s="358"/>
      <c r="IO575" s="358"/>
      <c r="IP575" s="358"/>
      <c r="IQ575" s="358"/>
      <c r="IR575" s="358"/>
      <c r="IS575" s="358"/>
      <c r="IT575" s="358"/>
      <c r="IU575" s="358"/>
      <c r="IV575" s="358"/>
      <c r="IW575" s="358"/>
      <c r="IX575" s="358"/>
      <c r="IY575" s="358"/>
      <c r="IZ575" s="358"/>
      <c r="JA575" s="358"/>
      <c r="JB575" s="358"/>
      <c r="JC575" s="358"/>
      <c r="JD575" s="358"/>
      <c r="JE575" s="358"/>
      <c r="JF575" s="358"/>
      <c r="JG575" s="358"/>
      <c r="JH575" s="358"/>
      <c r="JI575" s="358"/>
      <c r="JJ575" s="358"/>
      <c r="JK575" s="358"/>
      <c r="JL575" s="358"/>
      <c r="JM575" s="358"/>
      <c r="JN575" s="358"/>
      <c r="JO575" s="358"/>
      <c r="JP575" s="358"/>
      <c r="JQ575" s="358"/>
      <c r="JR575" s="358"/>
      <c r="JS575" s="358"/>
      <c r="JT575" s="358"/>
      <c r="JU575" s="358"/>
      <c r="JV575" s="358"/>
      <c r="JW575" s="358"/>
      <c r="JX575" s="358"/>
      <c r="JY575" s="358"/>
      <c r="JZ575" s="358"/>
      <c r="KA575" s="358"/>
      <c r="KB575" s="358"/>
      <c r="KC575" s="358"/>
      <c r="KD575" s="358"/>
      <c r="KE575" s="358"/>
      <c r="KF575" s="358"/>
      <c r="KG575" s="358"/>
      <c r="KH575" s="358"/>
      <c r="KI575" s="358"/>
      <c r="KJ575" s="358"/>
      <c r="KK575" s="358"/>
      <c r="KL575" s="358"/>
      <c r="KM575" s="358"/>
      <c r="KN575" s="358"/>
      <c r="KO575" s="358"/>
      <c r="KP575" s="358"/>
      <c r="KQ575" s="358"/>
      <c r="KR575" s="358"/>
      <c r="KS575" s="358"/>
      <c r="KT575" s="358"/>
      <c r="KU575" s="358"/>
      <c r="KV575" s="358"/>
      <c r="KW575" s="358"/>
      <c r="KX575" s="358"/>
      <c r="KY575" s="358"/>
      <c r="KZ575" s="358"/>
      <c r="LA575" s="358"/>
      <c r="LB575" s="358"/>
      <c r="LC575" s="358"/>
      <c r="LD575" s="358"/>
      <c r="LE575" s="358"/>
      <c r="LF575" s="358"/>
      <c r="LG575" s="358"/>
      <c r="LH575" s="358"/>
      <c r="LI575" s="358"/>
      <c r="LJ575" s="358"/>
      <c r="LK575" s="358"/>
      <c r="LL575" s="358"/>
      <c r="LM575" s="358"/>
      <c r="LN575" s="358"/>
      <c r="LO575" s="358"/>
      <c r="LP575" s="358"/>
      <c r="LQ575" s="358"/>
      <c r="LR575" s="358"/>
      <c r="LS575" s="358"/>
      <c r="LT575" s="358"/>
      <c r="LU575" s="358"/>
      <c r="LV575" s="358"/>
      <c r="LW575" s="358"/>
      <c r="LX575" s="358"/>
      <c r="LY575" s="358"/>
      <c r="LZ575" s="358"/>
      <c r="MA575" s="358"/>
      <c r="MB575" s="358"/>
      <c r="MC575" s="358"/>
      <c r="MD575" s="358"/>
      <c r="ME575" s="358"/>
      <c r="MF575" s="358"/>
      <c r="MG575" s="358"/>
      <c r="MH575" s="358"/>
      <c r="MI575" s="358"/>
      <c r="MJ575" s="358"/>
      <c r="MK575" s="358"/>
      <c r="ML575" s="358"/>
      <c r="MM575" s="358"/>
      <c r="MN575" s="358"/>
      <c r="MO575" s="358"/>
      <c r="MP575" s="358"/>
      <c r="MQ575" s="358"/>
      <c r="MR575" s="358"/>
      <c r="MS575" s="358"/>
      <c r="MT575" s="358"/>
      <c r="MU575" s="358"/>
      <c r="MV575" s="358"/>
      <c r="MW575" s="358"/>
      <c r="MX575" s="358"/>
      <c r="MY575" s="358"/>
      <c r="MZ575" s="358"/>
      <c r="NA575" s="358"/>
      <c r="NB575" s="358"/>
      <c r="NC575" s="358"/>
      <c r="ND575" s="358"/>
      <c r="NE575" s="358"/>
      <c r="NF575" s="358"/>
      <c r="NG575" s="358"/>
      <c r="NH575" s="358"/>
      <c r="NI575" s="358"/>
      <c r="NJ575" s="358"/>
      <c r="NK575" s="358"/>
      <c r="NL575" s="358"/>
      <c r="NM575" s="358"/>
      <c r="NN575" s="358"/>
      <c r="NO575" s="358"/>
      <c r="NP575" s="358"/>
      <c r="NQ575" s="358"/>
      <c r="NR575" s="358"/>
      <c r="NS575" s="358"/>
      <c r="NT575" s="358"/>
      <c r="NU575" s="358"/>
      <c r="NV575" s="358"/>
      <c r="NW575" s="358"/>
      <c r="NX575" s="358"/>
      <c r="NY575" s="358"/>
      <c r="NZ575" s="358"/>
      <c r="OA575" s="358"/>
      <c r="OB575" s="358"/>
      <c r="OC575" s="358"/>
      <c r="OD575" s="358"/>
      <c r="OE575" s="358"/>
      <c r="OF575" s="358"/>
      <c r="OG575" s="358"/>
      <c r="OH575" s="358"/>
      <c r="OI575" s="358"/>
      <c r="OJ575" s="358"/>
      <c r="OK575" s="358"/>
      <c r="OL575" s="358"/>
      <c r="OM575" s="358"/>
      <c r="ON575" s="358"/>
      <c r="OO575" s="358"/>
      <c r="OP575" s="358"/>
      <c r="OQ575" s="358"/>
      <c r="OR575" s="358"/>
      <c r="OS575" s="358"/>
      <c r="OT575" s="358"/>
      <c r="OU575" s="358"/>
      <c r="OV575" s="358"/>
      <c r="OW575" s="358"/>
      <c r="OX575" s="358"/>
      <c r="OY575" s="358"/>
      <c r="OZ575" s="358"/>
      <c r="PA575" s="358"/>
      <c r="PB575" s="358"/>
      <c r="PC575" s="358"/>
      <c r="PD575" s="358"/>
      <c r="PE575" s="358"/>
      <c r="PF575" s="358"/>
      <c r="PG575" s="358"/>
      <c r="PH575" s="358"/>
      <c r="PI575" s="358"/>
      <c r="PJ575" s="358"/>
      <c r="PK575" s="358"/>
      <c r="PL575" s="358"/>
      <c r="PM575" s="358"/>
      <c r="PN575" s="358"/>
      <c r="PO575" s="358"/>
      <c r="PP575" s="358"/>
      <c r="PQ575" s="358"/>
      <c r="PR575" s="358"/>
      <c r="PS575" s="358"/>
      <c r="PT575" s="358"/>
      <c r="PU575" s="358"/>
      <c r="PV575" s="358"/>
      <c r="PW575" s="358"/>
      <c r="PX575" s="358"/>
      <c r="PY575" s="358"/>
      <c r="PZ575" s="358"/>
      <c r="QA575" s="358"/>
      <c r="QB575" s="358"/>
      <c r="QC575" s="358"/>
      <c r="QD575" s="358"/>
      <c r="QE575" s="358"/>
      <c r="QF575" s="358"/>
      <c r="QG575" s="358"/>
      <c r="QH575" s="358"/>
      <c r="QI575" s="358"/>
      <c r="QJ575" s="358"/>
      <c r="QK575" s="358"/>
      <c r="QL575" s="358"/>
      <c r="QM575" s="358"/>
      <c r="QN575" s="358"/>
      <c r="QO575" s="358"/>
      <c r="QP575" s="358"/>
      <c r="QQ575" s="358"/>
      <c r="QR575" s="358"/>
      <c r="QS575" s="358"/>
      <c r="QT575" s="358"/>
      <c r="QU575" s="358"/>
      <c r="QV575" s="358"/>
      <c r="QW575" s="358"/>
      <c r="QX575" s="358"/>
      <c r="QY575" s="358"/>
      <c r="QZ575" s="358"/>
      <c r="RA575" s="358"/>
      <c r="RB575" s="358"/>
      <c r="RC575" s="358"/>
      <c r="RD575" s="358"/>
      <c r="RE575" s="358"/>
      <c r="RF575" s="358"/>
      <c r="RG575" s="358"/>
      <c r="RH575" s="358"/>
      <c r="RI575" s="358"/>
      <c r="RJ575" s="358"/>
      <c r="RK575" s="358"/>
      <c r="RL575" s="358"/>
      <c r="RM575" s="358"/>
      <c r="RN575" s="358"/>
      <c r="RO575" s="358"/>
      <c r="RP575" s="358"/>
      <c r="RQ575" s="358"/>
      <c r="RR575" s="358"/>
      <c r="RS575" s="358"/>
      <c r="RT575" s="358"/>
      <c r="RU575" s="358"/>
      <c r="RV575" s="358"/>
      <c r="RW575" s="358"/>
      <c r="RX575" s="358"/>
      <c r="RY575" s="358"/>
      <c r="RZ575" s="358"/>
      <c r="SA575" s="358"/>
      <c r="SB575" s="358"/>
      <c r="SC575" s="358"/>
      <c r="SD575" s="358"/>
      <c r="SE575" s="358"/>
      <c r="SF575" s="358"/>
      <c r="SG575" s="358"/>
      <c r="SH575" s="358"/>
      <c r="SI575" s="358"/>
      <c r="SJ575" s="358"/>
      <c r="SK575" s="358"/>
      <c r="SL575" s="358"/>
      <c r="SM575" s="358"/>
      <c r="SN575" s="358"/>
      <c r="SO575" s="358"/>
      <c r="SP575" s="358"/>
      <c r="SQ575" s="358"/>
      <c r="SR575" s="358"/>
      <c r="SS575" s="358"/>
      <c r="ST575" s="358"/>
      <c r="SU575" s="358"/>
      <c r="SV575" s="358"/>
      <c r="SW575" s="358"/>
      <c r="SX575" s="358"/>
      <c r="SY575" s="358"/>
      <c r="SZ575" s="358"/>
      <c r="TA575" s="358"/>
      <c r="TB575" s="358"/>
      <c r="TC575" s="358"/>
      <c r="TD575" s="358"/>
      <c r="TE575" s="358"/>
      <c r="TF575" s="358"/>
      <c r="TG575" s="358"/>
      <c r="TH575" s="358"/>
      <c r="TI575" s="358"/>
      <c r="TJ575" s="358"/>
      <c r="TK575" s="358"/>
      <c r="TL575" s="358"/>
      <c r="TM575" s="358"/>
      <c r="TN575" s="358"/>
      <c r="TO575" s="358"/>
      <c r="TP575" s="358"/>
      <c r="TQ575" s="358"/>
      <c r="TR575" s="358"/>
      <c r="TS575" s="358"/>
      <c r="TT575" s="358"/>
      <c r="TU575" s="358"/>
      <c r="TV575" s="358"/>
      <c r="TW575" s="358"/>
      <c r="TX575" s="358"/>
      <c r="TY575" s="358"/>
      <c r="TZ575" s="358"/>
      <c r="UA575" s="358"/>
      <c r="UB575" s="358"/>
      <c r="UC575" s="358"/>
      <c r="UD575" s="358"/>
      <c r="UE575" s="358"/>
      <c r="UF575" s="358"/>
      <c r="UG575" s="358"/>
      <c r="UH575" s="358"/>
      <c r="UI575" s="358"/>
      <c r="UJ575" s="358"/>
      <c r="UK575" s="358"/>
      <c r="UL575" s="358"/>
      <c r="UM575" s="358"/>
      <c r="UN575" s="358"/>
      <c r="UO575" s="358"/>
      <c r="UP575" s="358"/>
      <c r="UQ575" s="358"/>
      <c r="UR575" s="358"/>
      <c r="US575" s="358"/>
      <c r="UT575" s="358"/>
      <c r="UU575" s="358"/>
      <c r="UV575" s="358"/>
      <c r="UW575" s="358"/>
      <c r="UX575" s="358"/>
      <c r="UY575" s="358"/>
      <c r="UZ575" s="358"/>
      <c r="VA575" s="358"/>
      <c r="VB575" s="358"/>
      <c r="VC575" s="358"/>
      <c r="VD575" s="358"/>
      <c r="VE575" s="358"/>
      <c r="VF575" s="358"/>
      <c r="VG575" s="358"/>
      <c r="VH575" s="358"/>
      <c r="VI575" s="358"/>
      <c r="VJ575" s="358"/>
      <c r="VK575" s="358"/>
      <c r="VL575" s="358"/>
      <c r="VM575" s="358"/>
      <c r="VN575" s="358"/>
      <c r="VO575" s="358"/>
      <c r="VP575" s="358"/>
      <c r="VQ575" s="358"/>
      <c r="VR575" s="358"/>
      <c r="VS575" s="358"/>
      <c r="VT575" s="358"/>
      <c r="VU575" s="358"/>
      <c r="VV575" s="358"/>
      <c r="VW575" s="358"/>
      <c r="VX575" s="358"/>
      <c r="VY575" s="358"/>
      <c r="VZ575" s="358"/>
      <c r="WA575" s="358"/>
      <c r="WB575" s="358"/>
      <c r="WC575" s="358"/>
      <c r="WD575" s="358"/>
      <c r="WE575" s="358"/>
      <c r="WF575" s="358"/>
      <c r="WG575" s="358"/>
      <c r="WH575" s="358"/>
    </row>
    <row r="576" spans="1:606" s="357" customFormat="1" ht="81.75" customHeight="1">
      <c r="A576" s="359"/>
      <c r="B576" s="233" t="s">
        <v>1178</v>
      </c>
      <c r="C576" s="266" t="s">
        <v>1179</v>
      </c>
      <c r="D576" s="471" t="s">
        <v>1138</v>
      </c>
      <c r="E576" s="224" t="s">
        <v>1155</v>
      </c>
      <c r="F576" s="471" t="s">
        <v>113</v>
      </c>
      <c r="G576" s="903">
        <v>45292</v>
      </c>
      <c r="H576" s="471" t="s">
        <v>114</v>
      </c>
      <c r="I576" s="607" t="s">
        <v>0</v>
      </c>
      <c r="J576" s="607" t="s">
        <v>0</v>
      </c>
      <c r="K576" s="608" t="s">
        <v>1180</v>
      </c>
      <c r="L576" s="607" t="s">
        <v>54</v>
      </c>
      <c r="M576" s="602">
        <f>M577</f>
        <v>0</v>
      </c>
      <c r="N576" s="602">
        <f t="shared" ref="N576:R576" si="91">N577</f>
        <v>0</v>
      </c>
      <c r="O576" s="602">
        <f t="shared" si="91"/>
        <v>10000</v>
      </c>
      <c r="P576" s="602">
        <f t="shared" si="91"/>
        <v>10000</v>
      </c>
      <c r="Q576" s="602">
        <f t="shared" si="91"/>
        <v>10000</v>
      </c>
      <c r="R576" s="602">
        <f t="shared" si="91"/>
        <v>10000</v>
      </c>
      <c r="S576" s="444"/>
      <c r="BF576" s="358"/>
      <c r="BG576" s="358"/>
      <c r="BH576" s="358"/>
      <c r="BI576" s="358"/>
      <c r="BJ576" s="358"/>
      <c r="BK576" s="358"/>
      <c r="BL576" s="358"/>
      <c r="BM576" s="358"/>
      <c r="BN576" s="358"/>
      <c r="BO576" s="358"/>
      <c r="BP576" s="358"/>
      <c r="BQ576" s="358"/>
      <c r="BR576" s="358"/>
      <c r="BS576" s="358"/>
      <c r="BT576" s="358"/>
      <c r="BU576" s="358"/>
      <c r="BV576" s="358"/>
      <c r="BW576" s="358"/>
      <c r="BX576" s="358"/>
      <c r="BY576" s="358"/>
      <c r="BZ576" s="358"/>
      <c r="CA576" s="358"/>
      <c r="CB576" s="358"/>
      <c r="CC576" s="358"/>
      <c r="CD576" s="358"/>
      <c r="CE576" s="358"/>
      <c r="CF576" s="358"/>
      <c r="CG576" s="358"/>
      <c r="CH576" s="358"/>
      <c r="CI576" s="358"/>
      <c r="CJ576" s="358"/>
      <c r="CK576" s="358"/>
      <c r="CL576" s="358"/>
      <c r="CM576" s="358"/>
      <c r="CN576" s="358"/>
      <c r="CO576" s="358"/>
      <c r="CP576" s="358"/>
      <c r="CQ576" s="358"/>
      <c r="CR576" s="358"/>
      <c r="CS576" s="358"/>
      <c r="CT576" s="358"/>
      <c r="CU576" s="358"/>
      <c r="CV576" s="358"/>
      <c r="CW576" s="358"/>
      <c r="CX576" s="358"/>
      <c r="CY576" s="358"/>
      <c r="CZ576" s="358"/>
      <c r="DA576" s="358"/>
      <c r="DB576" s="358"/>
      <c r="DC576" s="358"/>
      <c r="DD576" s="358"/>
      <c r="DE576" s="358"/>
      <c r="DF576" s="358"/>
      <c r="DG576" s="358"/>
      <c r="DH576" s="358"/>
      <c r="DI576" s="358"/>
      <c r="DJ576" s="358"/>
      <c r="DK576" s="358"/>
      <c r="DL576" s="358"/>
      <c r="DM576" s="358"/>
      <c r="DN576" s="358"/>
      <c r="DO576" s="358"/>
      <c r="DP576" s="358"/>
      <c r="DQ576" s="358"/>
      <c r="DR576" s="358"/>
      <c r="DS576" s="358"/>
      <c r="DT576" s="358"/>
      <c r="DU576" s="358"/>
      <c r="DV576" s="358"/>
      <c r="DW576" s="358"/>
      <c r="DX576" s="358"/>
      <c r="DY576" s="358"/>
      <c r="DZ576" s="358"/>
      <c r="EA576" s="358"/>
      <c r="EB576" s="358"/>
      <c r="EC576" s="358"/>
      <c r="ED576" s="358"/>
      <c r="EE576" s="358"/>
      <c r="EF576" s="358"/>
      <c r="EG576" s="358"/>
      <c r="EH576" s="358"/>
      <c r="EI576" s="358"/>
      <c r="EJ576" s="358"/>
      <c r="EK576" s="358"/>
      <c r="EL576" s="358"/>
      <c r="EM576" s="358"/>
      <c r="EN576" s="358"/>
      <c r="EO576" s="358"/>
      <c r="EP576" s="358"/>
      <c r="EQ576" s="358"/>
      <c r="ER576" s="358"/>
      <c r="ES576" s="358"/>
      <c r="ET576" s="358"/>
      <c r="EU576" s="358"/>
      <c r="EV576" s="358"/>
      <c r="EW576" s="358"/>
      <c r="EX576" s="358"/>
      <c r="EY576" s="358"/>
      <c r="EZ576" s="358"/>
      <c r="FA576" s="358"/>
      <c r="FB576" s="358"/>
      <c r="FC576" s="358"/>
      <c r="FD576" s="358"/>
      <c r="FE576" s="358"/>
      <c r="FF576" s="358"/>
      <c r="FG576" s="358"/>
      <c r="FH576" s="358"/>
      <c r="FI576" s="358"/>
      <c r="FJ576" s="358"/>
      <c r="FK576" s="358"/>
      <c r="FL576" s="358"/>
      <c r="FM576" s="358"/>
      <c r="FN576" s="358"/>
      <c r="FO576" s="358"/>
      <c r="FP576" s="358"/>
      <c r="FQ576" s="358"/>
      <c r="FR576" s="358"/>
      <c r="FS576" s="358"/>
      <c r="FT576" s="358"/>
      <c r="FU576" s="358"/>
      <c r="FV576" s="358"/>
      <c r="FW576" s="358"/>
      <c r="FX576" s="358"/>
      <c r="FY576" s="358"/>
      <c r="FZ576" s="358"/>
      <c r="GA576" s="358"/>
      <c r="GB576" s="358"/>
      <c r="GC576" s="358"/>
      <c r="GD576" s="358"/>
      <c r="GE576" s="358"/>
      <c r="GF576" s="358"/>
      <c r="GG576" s="358"/>
      <c r="GH576" s="358"/>
      <c r="GI576" s="358"/>
      <c r="GJ576" s="358"/>
      <c r="GK576" s="358"/>
      <c r="GL576" s="358"/>
      <c r="GM576" s="358"/>
      <c r="GN576" s="358"/>
      <c r="GO576" s="358"/>
      <c r="GP576" s="358"/>
      <c r="GQ576" s="358"/>
      <c r="GR576" s="358"/>
      <c r="GS576" s="358"/>
      <c r="GT576" s="358"/>
      <c r="GU576" s="358"/>
      <c r="GV576" s="358"/>
      <c r="GW576" s="358"/>
      <c r="GX576" s="358"/>
      <c r="GY576" s="358"/>
      <c r="GZ576" s="358"/>
      <c r="HA576" s="358"/>
      <c r="HB576" s="358"/>
      <c r="HC576" s="358"/>
      <c r="HD576" s="358"/>
      <c r="HE576" s="358"/>
      <c r="HF576" s="358"/>
      <c r="HG576" s="358"/>
      <c r="HH576" s="358"/>
      <c r="HI576" s="358"/>
      <c r="HJ576" s="358"/>
      <c r="HK576" s="358"/>
      <c r="HL576" s="358"/>
      <c r="HM576" s="358"/>
      <c r="HN576" s="358"/>
      <c r="HO576" s="358"/>
      <c r="HP576" s="358"/>
      <c r="HQ576" s="358"/>
      <c r="HR576" s="358"/>
      <c r="HS576" s="358"/>
      <c r="HT576" s="358"/>
      <c r="HU576" s="358"/>
      <c r="HV576" s="358"/>
      <c r="HW576" s="358"/>
      <c r="HX576" s="358"/>
      <c r="HY576" s="358"/>
      <c r="HZ576" s="358"/>
      <c r="IA576" s="358"/>
      <c r="IB576" s="358"/>
      <c r="IC576" s="358"/>
      <c r="ID576" s="358"/>
      <c r="IE576" s="358"/>
      <c r="IF576" s="358"/>
      <c r="IG576" s="358"/>
      <c r="IH576" s="358"/>
      <c r="II576" s="358"/>
      <c r="IJ576" s="358"/>
      <c r="IK576" s="358"/>
      <c r="IL576" s="358"/>
      <c r="IM576" s="358"/>
      <c r="IN576" s="358"/>
      <c r="IO576" s="358"/>
      <c r="IP576" s="358"/>
      <c r="IQ576" s="358"/>
      <c r="IR576" s="358"/>
      <c r="IS576" s="358"/>
      <c r="IT576" s="358"/>
      <c r="IU576" s="358"/>
      <c r="IV576" s="358"/>
      <c r="IW576" s="358"/>
      <c r="IX576" s="358"/>
      <c r="IY576" s="358"/>
      <c r="IZ576" s="358"/>
      <c r="JA576" s="358"/>
      <c r="JB576" s="358"/>
      <c r="JC576" s="358"/>
      <c r="JD576" s="358"/>
      <c r="JE576" s="358"/>
      <c r="JF576" s="358"/>
      <c r="JG576" s="358"/>
      <c r="JH576" s="358"/>
      <c r="JI576" s="358"/>
      <c r="JJ576" s="358"/>
      <c r="JK576" s="358"/>
      <c r="JL576" s="358"/>
      <c r="JM576" s="358"/>
      <c r="JN576" s="358"/>
      <c r="JO576" s="358"/>
      <c r="JP576" s="358"/>
      <c r="JQ576" s="358"/>
      <c r="JR576" s="358"/>
      <c r="JS576" s="358"/>
      <c r="JT576" s="358"/>
      <c r="JU576" s="358"/>
      <c r="JV576" s="358"/>
      <c r="JW576" s="358"/>
      <c r="JX576" s="358"/>
      <c r="JY576" s="358"/>
      <c r="JZ576" s="358"/>
      <c r="KA576" s="358"/>
      <c r="KB576" s="358"/>
      <c r="KC576" s="358"/>
      <c r="KD576" s="358"/>
      <c r="KE576" s="358"/>
      <c r="KF576" s="358"/>
      <c r="KG576" s="358"/>
      <c r="KH576" s="358"/>
      <c r="KI576" s="358"/>
      <c r="KJ576" s="358"/>
      <c r="KK576" s="358"/>
      <c r="KL576" s="358"/>
      <c r="KM576" s="358"/>
      <c r="KN576" s="358"/>
      <c r="KO576" s="358"/>
      <c r="KP576" s="358"/>
      <c r="KQ576" s="358"/>
      <c r="KR576" s="358"/>
      <c r="KS576" s="358"/>
      <c r="KT576" s="358"/>
      <c r="KU576" s="358"/>
      <c r="KV576" s="358"/>
      <c r="KW576" s="358"/>
      <c r="KX576" s="358"/>
      <c r="KY576" s="358"/>
      <c r="KZ576" s="358"/>
      <c r="LA576" s="358"/>
      <c r="LB576" s="358"/>
      <c r="LC576" s="358"/>
      <c r="LD576" s="358"/>
      <c r="LE576" s="358"/>
      <c r="LF576" s="358"/>
      <c r="LG576" s="358"/>
      <c r="LH576" s="358"/>
      <c r="LI576" s="358"/>
      <c r="LJ576" s="358"/>
      <c r="LK576" s="358"/>
      <c r="LL576" s="358"/>
      <c r="LM576" s="358"/>
      <c r="LN576" s="358"/>
      <c r="LO576" s="358"/>
      <c r="LP576" s="358"/>
      <c r="LQ576" s="358"/>
      <c r="LR576" s="358"/>
      <c r="LS576" s="358"/>
      <c r="LT576" s="358"/>
      <c r="LU576" s="358"/>
      <c r="LV576" s="358"/>
      <c r="LW576" s="358"/>
      <c r="LX576" s="358"/>
      <c r="LY576" s="358"/>
      <c r="LZ576" s="358"/>
      <c r="MA576" s="358"/>
      <c r="MB576" s="358"/>
      <c r="MC576" s="358"/>
      <c r="MD576" s="358"/>
      <c r="ME576" s="358"/>
      <c r="MF576" s="358"/>
      <c r="MG576" s="358"/>
      <c r="MH576" s="358"/>
      <c r="MI576" s="358"/>
      <c r="MJ576" s="358"/>
      <c r="MK576" s="358"/>
      <c r="ML576" s="358"/>
      <c r="MM576" s="358"/>
      <c r="MN576" s="358"/>
      <c r="MO576" s="358"/>
      <c r="MP576" s="358"/>
      <c r="MQ576" s="358"/>
      <c r="MR576" s="358"/>
      <c r="MS576" s="358"/>
      <c r="MT576" s="358"/>
      <c r="MU576" s="358"/>
      <c r="MV576" s="358"/>
      <c r="MW576" s="358"/>
      <c r="MX576" s="358"/>
      <c r="MY576" s="358"/>
      <c r="MZ576" s="358"/>
      <c r="NA576" s="358"/>
      <c r="NB576" s="358"/>
      <c r="NC576" s="358"/>
      <c r="ND576" s="358"/>
      <c r="NE576" s="358"/>
      <c r="NF576" s="358"/>
      <c r="NG576" s="358"/>
      <c r="NH576" s="358"/>
      <c r="NI576" s="358"/>
      <c r="NJ576" s="358"/>
      <c r="NK576" s="358"/>
      <c r="NL576" s="358"/>
      <c r="NM576" s="358"/>
      <c r="NN576" s="358"/>
      <c r="NO576" s="358"/>
      <c r="NP576" s="358"/>
      <c r="NQ576" s="358"/>
      <c r="NR576" s="358"/>
      <c r="NS576" s="358"/>
      <c r="NT576" s="358"/>
      <c r="NU576" s="358"/>
      <c r="NV576" s="358"/>
      <c r="NW576" s="358"/>
      <c r="NX576" s="358"/>
      <c r="NY576" s="358"/>
      <c r="NZ576" s="358"/>
      <c r="OA576" s="358"/>
      <c r="OB576" s="358"/>
      <c r="OC576" s="358"/>
      <c r="OD576" s="358"/>
      <c r="OE576" s="358"/>
      <c r="OF576" s="358"/>
      <c r="OG576" s="358"/>
      <c r="OH576" s="358"/>
      <c r="OI576" s="358"/>
      <c r="OJ576" s="358"/>
      <c r="OK576" s="358"/>
      <c r="OL576" s="358"/>
      <c r="OM576" s="358"/>
      <c r="ON576" s="358"/>
      <c r="OO576" s="358"/>
      <c r="OP576" s="358"/>
      <c r="OQ576" s="358"/>
      <c r="OR576" s="358"/>
      <c r="OS576" s="358"/>
      <c r="OT576" s="358"/>
      <c r="OU576" s="358"/>
      <c r="OV576" s="358"/>
      <c r="OW576" s="358"/>
      <c r="OX576" s="358"/>
      <c r="OY576" s="358"/>
      <c r="OZ576" s="358"/>
      <c r="PA576" s="358"/>
      <c r="PB576" s="358"/>
      <c r="PC576" s="358"/>
      <c r="PD576" s="358"/>
      <c r="PE576" s="358"/>
      <c r="PF576" s="358"/>
      <c r="PG576" s="358"/>
      <c r="PH576" s="358"/>
      <c r="PI576" s="358"/>
      <c r="PJ576" s="358"/>
      <c r="PK576" s="358"/>
      <c r="PL576" s="358"/>
      <c r="PM576" s="358"/>
      <c r="PN576" s="358"/>
      <c r="PO576" s="358"/>
      <c r="PP576" s="358"/>
      <c r="PQ576" s="358"/>
      <c r="PR576" s="358"/>
      <c r="PS576" s="358"/>
      <c r="PT576" s="358"/>
      <c r="PU576" s="358"/>
      <c r="PV576" s="358"/>
      <c r="PW576" s="358"/>
      <c r="PX576" s="358"/>
      <c r="PY576" s="358"/>
      <c r="PZ576" s="358"/>
      <c r="QA576" s="358"/>
      <c r="QB576" s="358"/>
      <c r="QC576" s="358"/>
      <c r="QD576" s="358"/>
      <c r="QE576" s="358"/>
      <c r="QF576" s="358"/>
      <c r="QG576" s="358"/>
      <c r="QH576" s="358"/>
      <c r="QI576" s="358"/>
      <c r="QJ576" s="358"/>
      <c r="QK576" s="358"/>
      <c r="QL576" s="358"/>
      <c r="QM576" s="358"/>
      <c r="QN576" s="358"/>
      <c r="QO576" s="358"/>
      <c r="QP576" s="358"/>
      <c r="QQ576" s="358"/>
      <c r="QR576" s="358"/>
      <c r="QS576" s="358"/>
      <c r="QT576" s="358"/>
      <c r="QU576" s="358"/>
      <c r="QV576" s="358"/>
      <c r="QW576" s="358"/>
      <c r="QX576" s="358"/>
      <c r="QY576" s="358"/>
      <c r="QZ576" s="358"/>
      <c r="RA576" s="358"/>
      <c r="RB576" s="358"/>
      <c r="RC576" s="358"/>
      <c r="RD576" s="358"/>
      <c r="RE576" s="358"/>
      <c r="RF576" s="358"/>
      <c r="RG576" s="358"/>
      <c r="RH576" s="358"/>
      <c r="RI576" s="358"/>
      <c r="RJ576" s="358"/>
      <c r="RK576" s="358"/>
      <c r="RL576" s="358"/>
      <c r="RM576" s="358"/>
      <c r="RN576" s="358"/>
      <c r="RO576" s="358"/>
      <c r="RP576" s="358"/>
      <c r="RQ576" s="358"/>
      <c r="RR576" s="358"/>
      <c r="RS576" s="358"/>
      <c r="RT576" s="358"/>
      <c r="RU576" s="358"/>
      <c r="RV576" s="358"/>
      <c r="RW576" s="358"/>
      <c r="RX576" s="358"/>
      <c r="RY576" s="358"/>
      <c r="RZ576" s="358"/>
      <c r="SA576" s="358"/>
      <c r="SB576" s="358"/>
      <c r="SC576" s="358"/>
      <c r="SD576" s="358"/>
      <c r="SE576" s="358"/>
      <c r="SF576" s="358"/>
      <c r="SG576" s="358"/>
      <c r="SH576" s="358"/>
      <c r="SI576" s="358"/>
      <c r="SJ576" s="358"/>
      <c r="SK576" s="358"/>
      <c r="SL576" s="358"/>
      <c r="SM576" s="358"/>
      <c r="SN576" s="358"/>
      <c r="SO576" s="358"/>
      <c r="SP576" s="358"/>
      <c r="SQ576" s="358"/>
      <c r="SR576" s="358"/>
      <c r="SS576" s="358"/>
      <c r="ST576" s="358"/>
      <c r="SU576" s="358"/>
      <c r="SV576" s="358"/>
      <c r="SW576" s="358"/>
      <c r="SX576" s="358"/>
      <c r="SY576" s="358"/>
      <c r="SZ576" s="358"/>
      <c r="TA576" s="358"/>
      <c r="TB576" s="358"/>
      <c r="TC576" s="358"/>
      <c r="TD576" s="358"/>
      <c r="TE576" s="358"/>
      <c r="TF576" s="358"/>
      <c r="TG576" s="358"/>
      <c r="TH576" s="358"/>
      <c r="TI576" s="358"/>
      <c r="TJ576" s="358"/>
      <c r="TK576" s="358"/>
      <c r="TL576" s="358"/>
      <c r="TM576" s="358"/>
      <c r="TN576" s="358"/>
      <c r="TO576" s="358"/>
      <c r="TP576" s="358"/>
      <c r="TQ576" s="358"/>
      <c r="TR576" s="358"/>
      <c r="TS576" s="358"/>
      <c r="TT576" s="358"/>
      <c r="TU576" s="358"/>
      <c r="TV576" s="358"/>
      <c r="TW576" s="358"/>
      <c r="TX576" s="358"/>
      <c r="TY576" s="358"/>
      <c r="TZ576" s="358"/>
      <c r="UA576" s="358"/>
      <c r="UB576" s="358"/>
      <c r="UC576" s="358"/>
      <c r="UD576" s="358"/>
      <c r="UE576" s="358"/>
      <c r="UF576" s="358"/>
      <c r="UG576" s="358"/>
      <c r="UH576" s="358"/>
      <c r="UI576" s="358"/>
      <c r="UJ576" s="358"/>
      <c r="UK576" s="358"/>
      <c r="UL576" s="358"/>
      <c r="UM576" s="358"/>
      <c r="UN576" s="358"/>
      <c r="UO576" s="358"/>
      <c r="UP576" s="358"/>
      <c r="UQ576" s="358"/>
      <c r="UR576" s="358"/>
      <c r="US576" s="358"/>
      <c r="UT576" s="358"/>
      <c r="UU576" s="358"/>
      <c r="UV576" s="358"/>
      <c r="UW576" s="358"/>
      <c r="UX576" s="358"/>
      <c r="UY576" s="358"/>
      <c r="UZ576" s="358"/>
      <c r="VA576" s="358"/>
      <c r="VB576" s="358"/>
      <c r="VC576" s="358"/>
      <c r="VD576" s="358"/>
      <c r="VE576" s="358"/>
      <c r="VF576" s="358"/>
      <c r="VG576" s="358"/>
      <c r="VH576" s="358"/>
      <c r="VI576" s="358"/>
      <c r="VJ576" s="358"/>
      <c r="VK576" s="358"/>
      <c r="VL576" s="358"/>
      <c r="VM576" s="358"/>
      <c r="VN576" s="358"/>
      <c r="VO576" s="358"/>
      <c r="VP576" s="358"/>
      <c r="VQ576" s="358"/>
      <c r="VR576" s="358"/>
      <c r="VS576" s="358"/>
      <c r="VT576" s="358"/>
      <c r="VU576" s="358"/>
      <c r="VV576" s="358"/>
      <c r="VW576" s="358"/>
      <c r="VX576" s="358"/>
      <c r="VY576" s="358"/>
      <c r="VZ576" s="358"/>
      <c r="WA576" s="358"/>
      <c r="WB576" s="358"/>
      <c r="WC576" s="358"/>
      <c r="WD576" s="358"/>
      <c r="WE576" s="358"/>
      <c r="WF576" s="358"/>
      <c r="WG576" s="358"/>
      <c r="WH576" s="358"/>
    </row>
    <row r="577" spans="1:606" s="357" customFormat="1" ht="81.75" customHeight="1">
      <c r="A577" s="359"/>
      <c r="B577" s="235"/>
      <c r="C577" s="222"/>
      <c r="D577" s="181"/>
      <c r="E577" s="225"/>
      <c r="F577" s="181"/>
      <c r="G577" s="181"/>
      <c r="H577" s="181"/>
      <c r="I577" s="173" t="s">
        <v>0</v>
      </c>
      <c r="J577" s="173" t="s">
        <v>0</v>
      </c>
      <c r="K577" s="608" t="s">
        <v>1180</v>
      </c>
      <c r="L577" s="173" t="s">
        <v>8</v>
      </c>
      <c r="M577" s="604"/>
      <c r="N577" s="604"/>
      <c r="O577" s="604">
        <v>10000</v>
      </c>
      <c r="P577" s="605">
        <v>10000</v>
      </c>
      <c r="Q577" s="606">
        <v>10000</v>
      </c>
      <c r="R577" s="604">
        <v>10000</v>
      </c>
      <c r="S577" s="364">
        <v>3</v>
      </c>
      <c r="BF577" s="358"/>
      <c r="BG577" s="358"/>
      <c r="BH577" s="358"/>
      <c r="BI577" s="358"/>
      <c r="BJ577" s="358"/>
      <c r="BK577" s="358"/>
      <c r="BL577" s="358"/>
      <c r="BM577" s="358"/>
      <c r="BN577" s="358"/>
      <c r="BO577" s="358"/>
      <c r="BP577" s="358"/>
      <c r="BQ577" s="358"/>
      <c r="BR577" s="358"/>
      <c r="BS577" s="358"/>
      <c r="BT577" s="358"/>
      <c r="BU577" s="358"/>
      <c r="BV577" s="358"/>
      <c r="BW577" s="358"/>
      <c r="BX577" s="358"/>
      <c r="BY577" s="358"/>
      <c r="BZ577" s="358"/>
      <c r="CA577" s="358"/>
      <c r="CB577" s="358"/>
      <c r="CC577" s="358"/>
      <c r="CD577" s="358"/>
      <c r="CE577" s="358"/>
      <c r="CF577" s="358"/>
      <c r="CG577" s="358"/>
      <c r="CH577" s="358"/>
      <c r="CI577" s="358"/>
      <c r="CJ577" s="358"/>
      <c r="CK577" s="358"/>
      <c r="CL577" s="358"/>
      <c r="CM577" s="358"/>
      <c r="CN577" s="358"/>
      <c r="CO577" s="358"/>
      <c r="CP577" s="358"/>
      <c r="CQ577" s="358"/>
      <c r="CR577" s="358"/>
      <c r="CS577" s="358"/>
      <c r="CT577" s="358"/>
      <c r="CU577" s="358"/>
      <c r="CV577" s="358"/>
      <c r="CW577" s="358"/>
      <c r="CX577" s="358"/>
      <c r="CY577" s="358"/>
      <c r="CZ577" s="358"/>
      <c r="DA577" s="358"/>
      <c r="DB577" s="358"/>
      <c r="DC577" s="358"/>
      <c r="DD577" s="358"/>
      <c r="DE577" s="358"/>
      <c r="DF577" s="358"/>
      <c r="DG577" s="358"/>
      <c r="DH577" s="358"/>
      <c r="DI577" s="358"/>
      <c r="DJ577" s="358"/>
      <c r="DK577" s="358"/>
      <c r="DL577" s="358"/>
      <c r="DM577" s="358"/>
      <c r="DN577" s="358"/>
      <c r="DO577" s="358"/>
      <c r="DP577" s="358"/>
      <c r="DQ577" s="358"/>
      <c r="DR577" s="358"/>
      <c r="DS577" s="358"/>
      <c r="DT577" s="358"/>
      <c r="DU577" s="358"/>
      <c r="DV577" s="358"/>
      <c r="DW577" s="358"/>
      <c r="DX577" s="358"/>
      <c r="DY577" s="358"/>
      <c r="DZ577" s="358"/>
      <c r="EA577" s="358"/>
      <c r="EB577" s="358"/>
      <c r="EC577" s="358"/>
      <c r="ED577" s="358"/>
      <c r="EE577" s="358"/>
      <c r="EF577" s="358"/>
      <c r="EG577" s="358"/>
      <c r="EH577" s="358"/>
      <c r="EI577" s="358"/>
      <c r="EJ577" s="358"/>
      <c r="EK577" s="358"/>
      <c r="EL577" s="358"/>
      <c r="EM577" s="358"/>
      <c r="EN577" s="358"/>
      <c r="EO577" s="358"/>
      <c r="EP577" s="358"/>
      <c r="EQ577" s="358"/>
      <c r="ER577" s="358"/>
      <c r="ES577" s="358"/>
      <c r="ET577" s="358"/>
      <c r="EU577" s="358"/>
      <c r="EV577" s="358"/>
      <c r="EW577" s="358"/>
      <c r="EX577" s="358"/>
      <c r="EY577" s="358"/>
      <c r="EZ577" s="358"/>
      <c r="FA577" s="358"/>
      <c r="FB577" s="358"/>
      <c r="FC577" s="358"/>
      <c r="FD577" s="358"/>
      <c r="FE577" s="358"/>
      <c r="FF577" s="358"/>
      <c r="FG577" s="358"/>
      <c r="FH577" s="358"/>
      <c r="FI577" s="358"/>
      <c r="FJ577" s="358"/>
      <c r="FK577" s="358"/>
      <c r="FL577" s="358"/>
      <c r="FM577" s="358"/>
      <c r="FN577" s="358"/>
      <c r="FO577" s="358"/>
      <c r="FP577" s="358"/>
      <c r="FQ577" s="358"/>
      <c r="FR577" s="358"/>
      <c r="FS577" s="358"/>
      <c r="FT577" s="358"/>
      <c r="FU577" s="358"/>
      <c r="FV577" s="358"/>
      <c r="FW577" s="358"/>
      <c r="FX577" s="358"/>
      <c r="FY577" s="358"/>
      <c r="FZ577" s="358"/>
      <c r="GA577" s="358"/>
      <c r="GB577" s="358"/>
      <c r="GC577" s="358"/>
      <c r="GD577" s="358"/>
      <c r="GE577" s="358"/>
      <c r="GF577" s="358"/>
      <c r="GG577" s="358"/>
      <c r="GH577" s="358"/>
      <c r="GI577" s="358"/>
      <c r="GJ577" s="358"/>
      <c r="GK577" s="358"/>
      <c r="GL577" s="358"/>
      <c r="GM577" s="358"/>
      <c r="GN577" s="358"/>
      <c r="GO577" s="358"/>
      <c r="GP577" s="358"/>
      <c r="GQ577" s="358"/>
      <c r="GR577" s="358"/>
      <c r="GS577" s="358"/>
      <c r="GT577" s="358"/>
      <c r="GU577" s="358"/>
      <c r="GV577" s="358"/>
      <c r="GW577" s="358"/>
      <c r="GX577" s="358"/>
      <c r="GY577" s="358"/>
      <c r="GZ577" s="358"/>
      <c r="HA577" s="358"/>
      <c r="HB577" s="358"/>
      <c r="HC577" s="358"/>
      <c r="HD577" s="358"/>
      <c r="HE577" s="358"/>
      <c r="HF577" s="358"/>
      <c r="HG577" s="358"/>
      <c r="HH577" s="358"/>
      <c r="HI577" s="358"/>
      <c r="HJ577" s="358"/>
      <c r="HK577" s="358"/>
      <c r="HL577" s="358"/>
      <c r="HM577" s="358"/>
      <c r="HN577" s="358"/>
      <c r="HO577" s="358"/>
      <c r="HP577" s="358"/>
      <c r="HQ577" s="358"/>
      <c r="HR577" s="358"/>
      <c r="HS577" s="358"/>
      <c r="HT577" s="358"/>
      <c r="HU577" s="358"/>
      <c r="HV577" s="358"/>
      <c r="HW577" s="358"/>
      <c r="HX577" s="358"/>
      <c r="HY577" s="358"/>
      <c r="HZ577" s="358"/>
      <c r="IA577" s="358"/>
      <c r="IB577" s="358"/>
      <c r="IC577" s="358"/>
      <c r="ID577" s="358"/>
      <c r="IE577" s="358"/>
      <c r="IF577" s="358"/>
      <c r="IG577" s="358"/>
      <c r="IH577" s="358"/>
      <c r="II577" s="358"/>
      <c r="IJ577" s="358"/>
      <c r="IK577" s="358"/>
      <c r="IL577" s="358"/>
      <c r="IM577" s="358"/>
      <c r="IN577" s="358"/>
      <c r="IO577" s="358"/>
      <c r="IP577" s="358"/>
      <c r="IQ577" s="358"/>
      <c r="IR577" s="358"/>
      <c r="IS577" s="358"/>
      <c r="IT577" s="358"/>
      <c r="IU577" s="358"/>
      <c r="IV577" s="358"/>
      <c r="IW577" s="358"/>
      <c r="IX577" s="358"/>
      <c r="IY577" s="358"/>
      <c r="IZ577" s="358"/>
      <c r="JA577" s="358"/>
      <c r="JB577" s="358"/>
      <c r="JC577" s="358"/>
      <c r="JD577" s="358"/>
      <c r="JE577" s="358"/>
      <c r="JF577" s="358"/>
      <c r="JG577" s="358"/>
      <c r="JH577" s="358"/>
      <c r="JI577" s="358"/>
      <c r="JJ577" s="358"/>
      <c r="JK577" s="358"/>
      <c r="JL577" s="358"/>
      <c r="JM577" s="358"/>
      <c r="JN577" s="358"/>
      <c r="JO577" s="358"/>
      <c r="JP577" s="358"/>
      <c r="JQ577" s="358"/>
      <c r="JR577" s="358"/>
      <c r="JS577" s="358"/>
      <c r="JT577" s="358"/>
      <c r="JU577" s="358"/>
      <c r="JV577" s="358"/>
      <c r="JW577" s="358"/>
      <c r="JX577" s="358"/>
      <c r="JY577" s="358"/>
      <c r="JZ577" s="358"/>
      <c r="KA577" s="358"/>
      <c r="KB577" s="358"/>
      <c r="KC577" s="358"/>
      <c r="KD577" s="358"/>
      <c r="KE577" s="358"/>
      <c r="KF577" s="358"/>
      <c r="KG577" s="358"/>
      <c r="KH577" s="358"/>
      <c r="KI577" s="358"/>
      <c r="KJ577" s="358"/>
      <c r="KK577" s="358"/>
      <c r="KL577" s="358"/>
      <c r="KM577" s="358"/>
      <c r="KN577" s="358"/>
      <c r="KO577" s="358"/>
      <c r="KP577" s="358"/>
      <c r="KQ577" s="358"/>
      <c r="KR577" s="358"/>
      <c r="KS577" s="358"/>
      <c r="KT577" s="358"/>
      <c r="KU577" s="358"/>
      <c r="KV577" s="358"/>
      <c r="KW577" s="358"/>
      <c r="KX577" s="358"/>
      <c r="KY577" s="358"/>
      <c r="KZ577" s="358"/>
      <c r="LA577" s="358"/>
      <c r="LB577" s="358"/>
      <c r="LC577" s="358"/>
      <c r="LD577" s="358"/>
      <c r="LE577" s="358"/>
      <c r="LF577" s="358"/>
      <c r="LG577" s="358"/>
      <c r="LH577" s="358"/>
      <c r="LI577" s="358"/>
      <c r="LJ577" s="358"/>
      <c r="LK577" s="358"/>
      <c r="LL577" s="358"/>
      <c r="LM577" s="358"/>
      <c r="LN577" s="358"/>
      <c r="LO577" s="358"/>
      <c r="LP577" s="358"/>
      <c r="LQ577" s="358"/>
      <c r="LR577" s="358"/>
      <c r="LS577" s="358"/>
      <c r="LT577" s="358"/>
      <c r="LU577" s="358"/>
      <c r="LV577" s="358"/>
      <c r="LW577" s="358"/>
      <c r="LX577" s="358"/>
      <c r="LY577" s="358"/>
      <c r="LZ577" s="358"/>
      <c r="MA577" s="358"/>
      <c r="MB577" s="358"/>
      <c r="MC577" s="358"/>
      <c r="MD577" s="358"/>
      <c r="ME577" s="358"/>
      <c r="MF577" s="358"/>
      <c r="MG577" s="358"/>
      <c r="MH577" s="358"/>
      <c r="MI577" s="358"/>
      <c r="MJ577" s="358"/>
      <c r="MK577" s="358"/>
      <c r="ML577" s="358"/>
      <c r="MM577" s="358"/>
      <c r="MN577" s="358"/>
      <c r="MO577" s="358"/>
      <c r="MP577" s="358"/>
      <c r="MQ577" s="358"/>
      <c r="MR577" s="358"/>
      <c r="MS577" s="358"/>
      <c r="MT577" s="358"/>
      <c r="MU577" s="358"/>
      <c r="MV577" s="358"/>
      <c r="MW577" s="358"/>
      <c r="MX577" s="358"/>
      <c r="MY577" s="358"/>
      <c r="MZ577" s="358"/>
      <c r="NA577" s="358"/>
      <c r="NB577" s="358"/>
      <c r="NC577" s="358"/>
      <c r="ND577" s="358"/>
      <c r="NE577" s="358"/>
      <c r="NF577" s="358"/>
      <c r="NG577" s="358"/>
      <c r="NH577" s="358"/>
      <c r="NI577" s="358"/>
      <c r="NJ577" s="358"/>
      <c r="NK577" s="358"/>
      <c r="NL577" s="358"/>
      <c r="NM577" s="358"/>
      <c r="NN577" s="358"/>
      <c r="NO577" s="358"/>
      <c r="NP577" s="358"/>
      <c r="NQ577" s="358"/>
      <c r="NR577" s="358"/>
      <c r="NS577" s="358"/>
      <c r="NT577" s="358"/>
      <c r="NU577" s="358"/>
      <c r="NV577" s="358"/>
      <c r="NW577" s="358"/>
      <c r="NX577" s="358"/>
      <c r="NY577" s="358"/>
      <c r="NZ577" s="358"/>
      <c r="OA577" s="358"/>
      <c r="OB577" s="358"/>
      <c r="OC577" s="358"/>
      <c r="OD577" s="358"/>
      <c r="OE577" s="358"/>
      <c r="OF577" s="358"/>
      <c r="OG577" s="358"/>
      <c r="OH577" s="358"/>
      <c r="OI577" s="358"/>
      <c r="OJ577" s="358"/>
      <c r="OK577" s="358"/>
      <c r="OL577" s="358"/>
      <c r="OM577" s="358"/>
      <c r="ON577" s="358"/>
      <c r="OO577" s="358"/>
      <c r="OP577" s="358"/>
      <c r="OQ577" s="358"/>
      <c r="OR577" s="358"/>
      <c r="OS577" s="358"/>
      <c r="OT577" s="358"/>
      <c r="OU577" s="358"/>
      <c r="OV577" s="358"/>
      <c r="OW577" s="358"/>
      <c r="OX577" s="358"/>
      <c r="OY577" s="358"/>
      <c r="OZ577" s="358"/>
      <c r="PA577" s="358"/>
      <c r="PB577" s="358"/>
      <c r="PC577" s="358"/>
      <c r="PD577" s="358"/>
      <c r="PE577" s="358"/>
      <c r="PF577" s="358"/>
      <c r="PG577" s="358"/>
      <c r="PH577" s="358"/>
      <c r="PI577" s="358"/>
      <c r="PJ577" s="358"/>
      <c r="PK577" s="358"/>
      <c r="PL577" s="358"/>
      <c r="PM577" s="358"/>
      <c r="PN577" s="358"/>
      <c r="PO577" s="358"/>
      <c r="PP577" s="358"/>
      <c r="PQ577" s="358"/>
      <c r="PR577" s="358"/>
      <c r="PS577" s="358"/>
      <c r="PT577" s="358"/>
      <c r="PU577" s="358"/>
      <c r="PV577" s="358"/>
      <c r="PW577" s="358"/>
      <c r="PX577" s="358"/>
      <c r="PY577" s="358"/>
      <c r="PZ577" s="358"/>
      <c r="QA577" s="358"/>
      <c r="QB577" s="358"/>
      <c r="QC577" s="358"/>
      <c r="QD577" s="358"/>
      <c r="QE577" s="358"/>
      <c r="QF577" s="358"/>
      <c r="QG577" s="358"/>
      <c r="QH577" s="358"/>
      <c r="QI577" s="358"/>
      <c r="QJ577" s="358"/>
      <c r="QK577" s="358"/>
      <c r="QL577" s="358"/>
      <c r="QM577" s="358"/>
      <c r="QN577" s="358"/>
      <c r="QO577" s="358"/>
      <c r="QP577" s="358"/>
      <c r="QQ577" s="358"/>
      <c r="QR577" s="358"/>
      <c r="QS577" s="358"/>
      <c r="QT577" s="358"/>
      <c r="QU577" s="358"/>
      <c r="QV577" s="358"/>
      <c r="QW577" s="358"/>
      <c r="QX577" s="358"/>
      <c r="QY577" s="358"/>
      <c r="QZ577" s="358"/>
      <c r="RA577" s="358"/>
      <c r="RB577" s="358"/>
      <c r="RC577" s="358"/>
      <c r="RD577" s="358"/>
      <c r="RE577" s="358"/>
      <c r="RF577" s="358"/>
      <c r="RG577" s="358"/>
      <c r="RH577" s="358"/>
      <c r="RI577" s="358"/>
      <c r="RJ577" s="358"/>
      <c r="RK577" s="358"/>
      <c r="RL577" s="358"/>
      <c r="RM577" s="358"/>
      <c r="RN577" s="358"/>
      <c r="RO577" s="358"/>
      <c r="RP577" s="358"/>
      <c r="RQ577" s="358"/>
      <c r="RR577" s="358"/>
      <c r="RS577" s="358"/>
      <c r="RT577" s="358"/>
      <c r="RU577" s="358"/>
      <c r="RV577" s="358"/>
      <c r="RW577" s="358"/>
      <c r="RX577" s="358"/>
      <c r="RY577" s="358"/>
      <c r="RZ577" s="358"/>
      <c r="SA577" s="358"/>
      <c r="SB577" s="358"/>
      <c r="SC577" s="358"/>
      <c r="SD577" s="358"/>
      <c r="SE577" s="358"/>
      <c r="SF577" s="358"/>
      <c r="SG577" s="358"/>
      <c r="SH577" s="358"/>
      <c r="SI577" s="358"/>
      <c r="SJ577" s="358"/>
      <c r="SK577" s="358"/>
      <c r="SL577" s="358"/>
      <c r="SM577" s="358"/>
      <c r="SN577" s="358"/>
      <c r="SO577" s="358"/>
      <c r="SP577" s="358"/>
      <c r="SQ577" s="358"/>
      <c r="SR577" s="358"/>
      <c r="SS577" s="358"/>
      <c r="ST577" s="358"/>
      <c r="SU577" s="358"/>
      <c r="SV577" s="358"/>
      <c r="SW577" s="358"/>
      <c r="SX577" s="358"/>
      <c r="SY577" s="358"/>
      <c r="SZ577" s="358"/>
      <c r="TA577" s="358"/>
      <c r="TB577" s="358"/>
      <c r="TC577" s="358"/>
      <c r="TD577" s="358"/>
      <c r="TE577" s="358"/>
      <c r="TF577" s="358"/>
      <c r="TG577" s="358"/>
      <c r="TH577" s="358"/>
      <c r="TI577" s="358"/>
      <c r="TJ577" s="358"/>
      <c r="TK577" s="358"/>
      <c r="TL577" s="358"/>
      <c r="TM577" s="358"/>
      <c r="TN577" s="358"/>
      <c r="TO577" s="358"/>
      <c r="TP577" s="358"/>
      <c r="TQ577" s="358"/>
      <c r="TR577" s="358"/>
      <c r="TS577" s="358"/>
      <c r="TT577" s="358"/>
      <c r="TU577" s="358"/>
      <c r="TV577" s="358"/>
      <c r="TW577" s="358"/>
      <c r="TX577" s="358"/>
      <c r="TY577" s="358"/>
      <c r="TZ577" s="358"/>
      <c r="UA577" s="358"/>
      <c r="UB577" s="358"/>
      <c r="UC577" s="358"/>
      <c r="UD577" s="358"/>
      <c r="UE577" s="358"/>
      <c r="UF577" s="358"/>
      <c r="UG577" s="358"/>
      <c r="UH577" s="358"/>
      <c r="UI577" s="358"/>
      <c r="UJ577" s="358"/>
      <c r="UK577" s="358"/>
      <c r="UL577" s="358"/>
      <c r="UM577" s="358"/>
      <c r="UN577" s="358"/>
      <c r="UO577" s="358"/>
      <c r="UP577" s="358"/>
      <c r="UQ577" s="358"/>
      <c r="UR577" s="358"/>
      <c r="US577" s="358"/>
      <c r="UT577" s="358"/>
      <c r="UU577" s="358"/>
      <c r="UV577" s="358"/>
      <c r="UW577" s="358"/>
      <c r="UX577" s="358"/>
      <c r="UY577" s="358"/>
      <c r="UZ577" s="358"/>
      <c r="VA577" s="358"/>
      <c r="VB577" s="358"/>
      <c r="VC577" s="358"/>
      <c r="VD577" s="358"/>
      <c r="VE577" s="358"/>
      <c r="VF577" s="358"/>
      <c r="VG577" s="358"/>
      <c r="VH577" s="358"/>
      <c r="VI577" s="358"/>
      <c r="VJ577" s="358"/>
      <c r="VK577" s="358"/>
      <c r="VL577" s="358"/>
      <c r="VM577" s="358"/>
      <c r="VN577" s="358"/>
      <c r="VO577" s="358"/>
      <c r="VP577" s="358"/>
      <c r="VQ577" s="358"/>
      <c r="VR577" s="358"/>
      <c r="VS577" s="358"/>
      <c r="VT577" s="358"/>
      <c r="VU577" s="358"/>
      <c r="VV577" s="358"/>
      <c r="VW577" s="358"/>
      <c r="VX577" s="358"/>
      <c r="VY577" s="358"/>
      <c r="VZ577" s="358"/>
      <c r="WA577" s="358"/>
      <c r="WB577" s="358"/>
      <c r="WC577" s="358"/>
      <c r="WD577" s="358"/>
      <c r="WE577" s="358"/>
      <c r="WF577" s="358"/>
      <c r="WG577" s="358"/>
      <c r="WH577" s="358"/>
    </row>
    <row r="578" spans="1:606" s="357" customFormat="1" ht="81.75" customHeight="1">
      <c r="A578" s="359"/>
      <c r="B578" s="233" t="s">
        <v>1181</v>
      </c>
      <c r="C578" s="266" t="s">
        <v>1182</v>
      </c>
      <c r="D578" s="471" t="s">
        <v>1138</v>
      </c>
      <c r="E578" s="224" t="s">
        <v>1155</v>
      </c>
      <c r="F578" s="471" t="s">
        <v>113</v>
      </c>
      <c r="G578" s="903">
        <v>45292</v>
      </c>
      <c r="H578" s="471" t="s">
        <v>114</v>
      </c>
      <c r="I578" s="607" t="s">
        <v>0</v>
      </c>
      <c r="J578" s="607" t="s">
        <v>0</v>
      </c>
      <c r="K578" s="608" t="s">
        <v>1180</v>
      </c>
      <c r="L578" s="607" t="s">
        <v>54</v>
      </c>
      <c r="M578" s="602">
        <f>M579</f>
        <v>0</v>
      </c>
      <c r="N578" s="602">
        <f t="shared" ref="N578:R578" si="92">N579</f>
        <v>0</v>
      </c>
      <c r="O578" s="602">
        <f t="shared" si="92"/>
        <v>10000</v>
      </c>
      <c r="P578" s="602">
        <f t="shared" si="92"/>
        <v>10000</v>
      </c>
      <c r="Q578" s="602">
        <f t="shared" si="92"/>
        <v>10000</v>
      </c>
      <c r="R578" s="602">
        <f t="shared" si="92"/>
        <v>10000</v>
      </c>
      <c r="S578" s="444"/>
      <c r="BF578" s="358"/>
      <c r="BG578" s="358"/>
      <c r="BH578" s="358"/>
      <c r="BI578" s="358"/>
      <c r="BJ578" s="358"/>
      <c r="BK578" s="358"/>
      <c r="BL578" s="358"/>
      <c r="BM578" s="358"/>
      <c r="BN578" s="358"/>
      <c r="BO578" s="358"/>
      <c r="BP578" s="358"/>
      <c r="BQ578" s="358"/>
      <c r="BR578" s="358"/>
      <c r="BS578" s="358"/>
      <c r="BT578" s="358"/>
      <c r="BU578" s="358"/>
      <c r="BV578" s="358"/>
      <c r="BW578" s="358"/>
      <c r="BX578" s="358"/>
      <c r="BY578" s="358"/>
      <c r="BZ578" s="358"/>
      <c r="CA578" s="358"/>
      <c r="CB578" s="358"/>
      <c r="CC578" s="358"/>
      <c r="CD578" s="358"/>
      <c r="CE578" s="358"/>
      <c r="CF578" s="358"/>
      <c r="CG578" s="358"/>
      <c r="CH578" s="358"/>
      <c r="CI578" s="358"/>
      <c r="CJ578" s="358"/>
      <c r="CK578" s="358"/>
      <c r="CL578" s="358"/>
      <c r="CM578" s="358"/>
      <c r="CN578" s="358"/>
      <c r="CO578" s="358"/>
      <c r="CP578" s="358"/>
      <c r="CQ578" s="358"/>
      <c r="CR578" s="358"/>
      <c r="CS578" s="358"/>
      <c r="CT578" s="358"/>
      <c r="CU578" s="358"/>
      <c r="CV578" s="358"/>
      <c r="CW578" s="358"/>
      <c r="CX578" s="358"/>
      <c r="CY578" s="358"/>
      <c r="CZ578" s="358"/>
      <c r="DA578" s="358"/>
      <c r="DB578" s="358"/>
      <c r="DC578" s="358"/>
      <c r="DD578" s="358"/>
      <c r="DE578" s="358"/>
      <c r="DF578" s="358"/>
      <c r="DG578" s="358"/>
      <c r="DH578" s="358"/>
      <c r="DI578" s="358"/>
      <c r="DJ578" s="358"/>
      <c r="DK578" s="358"/>
      <c r="DL578" s="358"/>
      <c r="DM578" s="358"/>
      <c r="DN578" s="358"/>
      <c r="DO578" s="358"/>
      <c r="DP578" s="358"/>
      <c r="DQ578" s="358"/>
      <c r="DR578" s="358"/>
      <c r="DS578" s="358"/>
      <c r="DT578" s="358"/>
      <c r="DU578" s="358"/>
      <c r="DV578" s="358"/>
      <c r="DW578" s="358"/>
      <c r="DX578" s="358"/>
      <c r="DY578" s="358"/>
      <c r="DZ578" s="358"/>
      <c r="EA578" s="358"/>
      <c r="EB578" s="358"/>
      <c r="EC578" s="358"/>
      <c r="ED578" s="358"/>
      <c r="EE578" s="358"/>
      <c r="EF578" s="358"/>
      <c r="EG578" s="358"/>
      <c r="EH578" s="358"/>
      <c r="EI578" s="358"/>
      <c r="EJ578" s="358"/>
      <c r="EK578" s="358"/>
      <c r="EL578" s="358"/>
      <c r="EM578" s="358"/>
      <c r="EN578" s="358"/>
      <c r="EO578" s="358"/>
      <c r="EP578" s="358"/>
      <c r="EQ578" s="358"/>
      <c r="ER578" s="358"/>
      <c r="ES578" s="358"/>
      <c r="ET578" s="358"/>
      <c r="EU578" s="358"/>
      <c r="EV578" s="358"/>
      <c r="EW578" s="358"/>
      <c r="EX578" s="358"/>
      <c r="EY578" s="358"/>
      <c r="EZ578" s="358"/>
      <c r="FA578" s="358"/>
      <c r="FB578" s="358"/>
      <c r="FC578" s="358"/>
      <c r="FD578" s="358"/>
      <c r="FE578" s="358"/>
      <c r="FF578" s="358"/>
      <c r="FG578" s="358"/>
      <c r="FH578" s="358"/>
      <c r="FI578" s="358"/>
      <c r="FJ578" s="358"/>
      <c r="FK578" s="358"/>
      <c r="FL578" s="358"/>
      <c r="FM578" s="358"/>
      <c r="FN578" s="358"/>
      <c r="FO578" s="358"/>
      <c r="FP578" s="358"/>
      <c r="FQ578" s="358"/>
      <c r="FR578" s="358"/>
      <c r="FS578" s="358"/>
      <c r="FT578" s="358"/>
      <c r="FU578" s="358"/>
      <c r="FV578" s="358"/>
      <c r="FW578" s="358"/>
      <c r="FX578" s="358"/>
      <c r="FY578" s="358"/>
      <c r="FZ578" s="358"/>
      <c r="GA578" s="358"/>
      <c r="GB578" s="358"/>
      <c r="GC578" s="358"/>
      <c r="GD578" s="358"/>
      <c r="GE578" s="358"/>
      <c r="GF578" s="358"/>
      <c r="GG578" s="358"/>
      <c r="GH578" s="358"/>
      <c r="GI578" s="358"/>
      <c r="GJ578" s="358"/>
      <c r="GK578" s="358"/>
      <c r="GL578" s="358"/>
      <c r="GM578" s="358"/>
      <c r="GN578" s="358"/>
      <c r="GO578" s="358"/>
      <c r="GP578" s="358"/>
      <c r="GQ578" s="358"/>
      <c r="GR578" s="358"/>
      <c r="GS578" s="358"/>
      <c r="GT578" s="358"/>
      <c r="GU578" s="358"/>
      <c r="GV578" s="358"/>
      <c r="GW578" s="358"/>
      <c r="GX578" s="358"/>
      <c r="GY578" s="358"/>
      <c r="GZ578" s="358"/>
      <c r="HA578" s="358"/>
      <c r="HB578" s="358"/>
      <c r="HC578" s="358"/>
      <c r="HD578" s="358"/>
      <c r="HE578" s="358"/>
      <c r="HF578" s="358"/>
      <c r="HG578" s="358"/>
      <c r="HH578" s="358"/>
      <c r="HI578" s="358"/>
      <c r="HJ578" s="358"/>
      <c r="HK578" s="358"/>
      <c r="HL578" s="358"/>
      <c r="HM578" s="358"/>
      <c r="HN578" s="358"/>
      <c r="HO578" s="358"/>
      <c r="HP578" s="358"/>
      <c r="HQ578" s="358"/>
      <c r="HR578" s="358"/>
      <c r="HS578" s="358"/>
      <c r="HT578" s="358"/>
      <c r="HU578" s="358"/>
      <c r="HV578" s="358"/>
      <c r="HW578" s="358"/>
      <c r="HX578" s="358"/>
      <c r="HY578" s="358"/>
      <c r="HZ578" s="358"/>
      <c r="IA578" s="358"/>
      <c r="IB578" s="358"/>
      <c r="IC578" s="358"/>
      <c r="ID578" s="358"/>
      <c r="IE578" s="358"/>
      <c r="IF578" s="358"/>
      <c r="IG578" s="358"/>
      <c r="IH578" s="358"/>
      <c r="II578" s="358"/>
      <c r="IJ578" s="358"/>
      <c r="IK578" s="358"/>
      <c r="IL578" s="358"/>
      <c r="IM578" s="358"/>
      <c r="IN578" s="358"/>
      <c r="IO578" s="358"/>
      <c r="IP578" s="358"/>
      <c r="IQ578" s="358"/>
      <c r="IR578" s="358"/>
      <c r="IS578" s="358"/>
      <c r="IT578" s="358"/>
      <c r="IU578" s="358"/>
      <c r="IV578" s="358"/>
      <c r="IW578" s="358"/>
      <c r="IX578" s="358"/>
      <c r="IY578" s="358"/>
      <c r="IZ578" s="358"/>
      <c r="JA578" s="358"/>
      <c r="JB578" s="358"/>
      <c r="JC578" s="358"/>
      <c r="JD578" s="358"/>
      <c r="JE578" s="358"/>
      <c r="JF578" s="358"/>
      <c r="JG578" s="358"/>
      <c r="JH578" s="358"/>
      <c r="JI578" s="358"/>
      <c r="JJ578" s="358"/>
      <c r="JK578" s="358"/>
      <c r="JL578" s="358"/>
      <c r="JM578" s="358"/>
      <c r="JN578" s="358"/>
      <c r="JO578" s="358"/>
      <c r="JP578" s="358"/>
      <c r="JQ578" s="358"/>
      <c r="JR578" s="358"/>
      <c r="JS578" s="358"/>
      <c r="JT578" s="358"/>
      <c r="JU578" s="358"/>
      <c r="JV578" s="358"/>
      <c r="JW578" s="358"/>
      <c r="JX578" s="358"/>
      <c r="JY578" s="358"/>
      <c r="JZ578" s="358"/>
      <c r="KA578" s="358"/>
      <c r="KB578" s="358"/>
      <c r="KC578" s="358"/>
      <c r="KD578" s="358"/>
      <c r="KE578" s="358"/>
      <c r="KF578" s="358"/>
      <c r="KG578" s="358"/>
      <c r="KH578" s="358"/>
      <c r="KI578" s="358"/>
      <c r="KJ578" s="358"/>
      <c r="KK578" s="358"/>
      <c r="KL578" s="358"/>
      <c r="KM578" s="358"/>
      <c r="KN578" s="358"/>
      <c r="KO578" s="358"/>
      <c r="KP578" s="358"/>
      <c r="KQ578" s="358"/>
      <c r="KR578" s="358"/>
      <c r="KS578" s="358"/>
      <c r="KT578" s="358"/>
      <c r="KU578" s="358"/>
      <c r="KV578" s="358"/>
      <c r="KW578" s="358"/>
      <c r="KX578" s="358"/>
      <c r="KY578" s="358"/>
      <c r="KZ578" s="358"/>
      <c r="LA578" s="358"/>
      <c r="LB578" s="358"/>
      <c r="LC578" s="358"/>
      <c r="LD578" s="358"/>
      <c r="LE578" s="358"/>
      <c r="LF578" s="358"/>
      <c r="LG578" s="358"/>
      <c r="LH578" s="358"/>
      <c r="LI578" s="358"/>
      <c r="LJ578" s="358"/>
      <c r="LK578" s="358"/>
      <c r="LL578" s="358"/>
      <c r="LM578" s="358"/>
      <c r="LN578" s="358"/>
      <c r="LO578" s="358"/>
      <c r="LP578" s="358"/>
      <c r="LQ578" s="358"/>
      <c r="LR578" s="358"/>
      <c r="LS578" s="358"/>
      <c r="LT578" s="358"/>
      <c r="LU578" s="358"/>
      <c r="LV578" s="358"/>
      <c r="LW578" s="358"/>
      <c r="LX578" s="358"/>
      <c r="LY578" s="358"/>
      <c r="LZ578" s="358"/>
      <c r="MA578" s="358"/>
      <c r="MB578" s="358"/>
      <c r="MC578" s="358"/>
      <c r="MD578" s="358"/>
      <c r="ME578" s="358"/>
      <c r="MF578" s="358"/>
      <c r="MG578" s="358"/>
      <c r="MH578" s="358"/>
      <c r="MI578" s="358"/>
      <c r="MJ578" s="358"/>
      <c r="MK578" s="358"/>
      <c r="ML578" s="358"/>
      <c r="MM578" s="358"/>
      <c r="MN578" s="358"/>
      <c r="MO578" s="358"/>
      <c r="MP578" s="358"/>
      <c r="MQ578" s="358"/>
      <c r="MR578" s="358"/>
      <c r="MS578" s="358"/>
      <c r="MT578" s="358"/>
      <c r="MU578" s="358"/>
      <c r="MV578" s="358"/>
      <c r="MW578" s="358"/>
      <c r="MX578" s="358"/>
      <c r="MY578" s="358"/>
      <c r="MZ578" s="358"/>
      <c r="NA578" s="358"/>
      <c r="NB578" s="358"/>
      <c r="NC578" s="358"/>
      <c r="ND578" s="358"/>
      <c r="NE578" s="358"/>
      <c r="NF578" s="358"/>
      <c r="NG578" s="358"/>
      <c r="NH578" s="358"/>
      <c r="NI578" s="358"/>
      <c r="NJ578" s="358"/>
      <c r="NK578" s="358"/>
      <c r="NL578" s="358"/>
      <c r="NM578" s="358"/>
      <c r="NN578" s="358"/>
      <c r="NO578" s="358"/>
      <c r="NP578" s="358"/>
      <c r="NQ578" s="358"/>
      <c r="NR578" s="358"/>
      <c r="NS578" s="358"/>
      <c r="NT578" s="358"/>
      <c r="NU578" s="358"/>
      <c r="NV578" s="358"/>
      <c r="NW578" s="358"/>
      <c r="NX578" s="358"/>
      <c r="NY578" s="358"/>
      <c r="NZ578" s="358"/>
      <c r="OA578" s="358"/>
      <c r="OB578" s="358"/>
      <c r="OC578" s="358"/>
      <c r="OD578" s="358"/>
      <c r="OE578" s="358"/>
      <c r="OF578" s="358"/>
      <c r="OG578" s="358"/>
      <c r="OH578" s="358"/>
      <c r="OI578" s="358"/>
      <c r="OJ578" s="358"/>
      <c r="OK578" s="358"/>
      <c r="OL578" s="358"/>
      <c r="OM578" s="358"/>
      <c r="ON578" s="358"/>
      <c r="OO578" s="358"/>
      <c r="OP578" s="358"/>
      <c r="OQ578" s="358"/>
      <c r="OR578" s="358"/>
      <c r="OS578" s="358"/>
      <c r="OT578" s="358"/>
      <c r="OU578" s="358"/>
      <c r="OV578" s="358"/>
      <c r="OW578" s="358"/>
      <c r="OX578" s="358"/>
      <c r="OY578" s="358"/>
      <c r="OZ578" s="358"/>
      <c r="PA578" s="358"/>
      <c r="PB578" s="358"/>
      <c r="PC578" s="358"/>
      <c r="PD578" s="358"/>
      <c r="PE578" s="358"/>
      <c r="PF578" s="358"/>
      <c r="PG578" s="358"/>
      <c r="PH578" s="358"/>
      <c r="PI578" s="358"/>
      <c r="PJ578" s="358"/>
      <c r="PK578" s="358"/>
      <c r="PL578" s="358"/>
      <c r="PM578" s="358"/>
      <c r="PN578" s="358"/>
      <c r="PO578" s="358"/>
      <c r="PP578" s="358"/>
      <c r="PQ578" s="358"/>
      <c r="PR578" s="358"/>
      <c r="PS578" s="358"/>
      <c r="PT578" s="358"/>
      <c r="PU578" s="358"/>
      <c r="PV578" s="358"/>
      <c r="PW578" s="358"/>
      <c r="PX578" s="358"/>
      <c r="PY578" s="358"/>
      <c r="PZ578" s="358"/>
      <c r="QA578" s="358"/>
      <c r="QB578" s="358"/>
      <c r="QC578" s="358"/>
      <c r="QD578" s="358"/>
      <c r="QE578" s="358"/>
      <c r="QF578" s="358"/>
      <c r="QG578" s="358"/>
      <c r="QH578" s="358"/>
      <c r="QI578" s="358"/>
      <c r="QJ578" s="358"/>
      <c r="QK578" s="358"/>
      <c r="QL578" s="358"/>
      <c r="QM578" s="358"/>
      <c r="QN578" s="358"/>
      <c r="QO578" s="358"/>
      <c r="QP578" s="358"/>
      <c r="QQ578" s="358"/>
      <c r="QR578" s="358"/>
      <c r="QS578" s="358"/>
      <c r="QT578" s="358"/>
      <c r="QU578" s="358"/>
      <c r="QV578" s="358"/>
      <c r="QW578" s="358"/>
      <c r="QX578" s="358"/>
      <c r="QY578" s="358"/>
      <c r="QZ578" s="358"/>
      <c r="RA578" s="358"/>
      <c r="RB578" s="358"/>
      <c r="RC578" s="358"/>
      <c r="RD578" s="358"/>
      <c r="RE578" s="358"/>
      <c r="RF578" s="358"/>
      <c r="RG578" s="358"/>
      <c r="RH578" s="358"/>
      <c r="RI578" s="358"/>
      <c r="RJ578" s="358"/>
      <c r="RK578" s="358"/>
      <c r="RL578" s="358"/>
      <c r="RM578" s="358"/>
      <c r="RN578" s="358"/>
      <c r="RO578" s="358"/>
      <c r="RP578" s="358"/>
      <c r="RQ578" s="358"/>
      <c r="RR578" s="358"/>
      <c r="RS578" s="358"/>
      <c r="RT578" s="358"/>
      <c r="RU578" s="358"/>
      <c r="RV578" s="358"/>
      <c r="RW578" s="358"/>
      <c r="RX578" s="358"/>
      <c r="RY578" s="358"/>
      <c r="RZ578" s="358"/>
      <c r="SA578" s="358"/>
      <c r="SB578" s="358"/>
      <c r="SC578" s="358"/>
      <c r="SD578" s="358"/>
      <c r="SE578" s="358"/>
      <c r="SF578" s="358"/>
      <c r="SG578" s="358"/>
      <c r="SH578" s="358"/>
      <c r="SI578" s="358"/>
      <c r="SJ578" s="358"/>
      <c r="SK578" s="358"/>
      <c r="SL578" s="358"/>
      <c r="SM578" s="358"/>
      <c r="SN578" s="358"/>
      <c r="SO578" s="358"/>
      <c r="SP578" s="358"/>
      <c r="SQ578" s="358"/>
      <c r="SR578" s="358"/>
      <c r="SS578" s="358"/>
      <c r="ST578" s="358"/>
      <c r="SU578" s="358"/>
      <c r="SV578" s="358"/>
      <c r="SW578" s="358"/>
      <c r="SX578" s="358"/>
      <c r="SY578" s="358"/>
      <c r="SZ578" s="358"/>
      <c r="TA578" s="358"/>
      <c r="TB578" s="358"/>
      <c r="TC578" s="358"/>
      <c r="TD578" s="358"/>
      <c r="TE578" s="358"/>
      <c r="TF578" s="358"/>
      <c r="TG578" s="358"/>
      <c r="TH578" s="358"/>
      <c r="TI578" s="358"/>
      <c r="TJ578" s="358"/>
      <c r="TK578" s="358"/>
      <c r="TL578" s="358"/>
      <c r="TM578" s="358"/>
      <c r="TN578" s="358"/>
      <c r="TO578" s="358"/>
      <c r="TP578" s="358"/>
      <c r="TQ578" s="358"/>
      <c r="TR578" s="358"/>
      <c r="TS578" s="358"/>
      <c r="TT578" s="358"/>
      <c r="TU578" s="358"/>
      <c r="TV578" s="358"/>
      <c r="TW578" s="358"/>
      <c r="TX578" s="358"/>
      <c r="TY578" s="358"/>
      <c r="TZ578" s="358"/>
      <c r="UA578" s="358"/>
      <c r="UB578" s="358"/>
      <c r="UC578" s="358"/>
      <c r="UD578" s="358"/>
      <c r="UE578" s="358"/>
      <c r="UF578" s="358"/>
      <c r="UG578" s="358"/>
      <c r="UH578" s="358"/>
      <c r="UI578" s="358"/>
      <c r="UJ578" s="358"/>
      <c r="UK578" s="358"/>
      <c r="UL578" s="358"/>
      <c r="UM578" s="358"/>
      <c r="UN578" s="358"/>
      <c r="UO578" s="358"/>
      <c r="UP578" s="358"/>
      <c r="UQ578" s="358"/>
      <c r="UR578" s="358"/>
      <c r="US578" s="358"/>
      <c r="UT578" s="358"/>
      <c r="UU578" s="358"/>
      <c r="UV578" s="358"/>
      <c r="UW578" s="358"/>
      <c r="UX578" s="358"/>
      <c r="UY578" s="358"/>
      <c r="UZ578" s="358"/>
      <c r="VA578" s="358"/>
      <c r="VB578" s="358"/>
      <c r="VC578" s="358"/>
      <c r="VD578" s="358"/>
      <c r="VE578" s="358"/>
      <c r="VF578" s="358"/>
      <c r="VG578" s="358"/>
      <c r="VH578" s="358"/>
      <c r="VI578" s="358"/>
      <c r="VJ578" s="358"/>
      <c r="VK578" s="358"/>
      <c r="VL578" s="358"/>
      <c r="VM578" s="358"/>
      <c r="VN578" s="358"/>
      <c r="VO578" s="358"/>
      <c r="VP578" s="358"/>
      <c r="VQ578" s="358"/>
      <c r="VR578" s="358"/>
      <c r="VS578" s="358"/>
      <c r="VT578" s="358"/>
      <c r="VU578" s="358"/>
      <c r="VV578" s="358"/>
      <c r="VW578" s="358"/>
      <c r="VX578" s="358"/>
      <c r="VY578" s="358"/>
      <c r="VZ578" s="358"/>
      <c r="WA578" s="358"/>
      <c r="WB578" s="358"/>
      <c r="WC578" s="358"/>
      <c r="WD578" s="358"/>
      <c r="WE578" s="358"/>
      <c r="WF578" s="358"/>
      <c r="WG578" s="358"/>
      <c r="WH578" s="358"/>
    </row>
    <row r="579" spans="1:606" s="357" customFormat="1" ht="81.75" customHeight="1">
      <c r="A579" s="359"/>
      <c r="B579" s="235"/>
      <c r="C579" s="222"/>
      <c r="D579" s="181"/>
      <c r="E579" s="225"/>
      <c r="F579" s="181"/>
      <c r="G579" s="181"/>
      <c r="H579" s="181"/>
      <c r="I579" s="173" t="s">
        <v>0</v>
      </c>
      <c r="J579" s="173" t="s">
        <v>0</v>
      </c>
      <c r="K579" s="608" t="s">
        <v>1180</v>
      </c>
      <c r="L579" s="173" t="s">
        <v>8</v>
      </c>
      <c r="M579" s="604"/>
      <c r="N579" s="604"/>
      <c r="O579" s="604">
        <v>10000</v>
      </c>
      <c r="P579" s="605">
        <v>10000</v>
      </c>
      <c r="Q579" s="606">
        <v>10000</v>
      </c>
      <c r="R579" s="604">
        <v>10000</v>
      </c>
      <c r="S579" s="364">
        <v>3</v>
      </c>
      <c r="BF579" s="358"/>
      <c r="BG579" s="358"/>
      <c r="BH579" s="358"/>
      <c r="BI579" s="358"/>
      <c r="BJ579" s="358"/>
      <c r="BK579" s="358"/>
      <c r="BL579" s="358"/>
      <c r="BM579" s="358"/>
      <c r="BN579" s="358"/>
      <c r="BO579" s="358"/>
      <c r="BP579" s="358"/>
      <c r="BQ579" s="358"/>
      <c r="BR579" s="358"/>
      <c r="BS579" s="358"/>
      <c r="BT579" s="358"/>
      <c r="BU579" s="358"/>
      <c r="BV579" s="358"/>
      <c r="BW579" s="358"/>
      <c r="BX579" s="358"/>
      <c r="BY579" s="358"/>
      <c r="BZ579" s="358"/>
      <c r="CA579" s="358"/>
      <c r="CB579" s="358"/>
      <c r="CC579" s="358"/>
      <c r="CD579" s="358"/>
      <c r="CE579" s="358"/>
      <c r="CF579" s="358"/>
      <c r="CG579" s="358"/>
      <c r="CH579" s="358"/>
      <c r="CI579" s="358"/>
      <c r="CJ579" s="358"/>
      <c r="CK579" s="358"/>
      <c r="CL579" s="358"/>
      <c r="CM579" s="358"/>
      <c r="CN579" s="358"/>
      <c r="CO579" s="358"/>
      <c r="CP579" s="358"/>
      <c r="CQ579" s="358"/>
      <c r="CR579" s="358"/>
      <c r="CS579" s="358"/>
      <c r="CT579" s="358"/>
      <c r="CU579" s="358"/>
      <c r="CV579" s="358"/>
      <c r="CW579" s="358"/>
      <c r="CX579" s="358"/>
      <c r="CY579" s="358"/>
      <c r="CZ579" s="358"/>
      <c r="DA579" s="358"/>
      <c r="DB579" s="358"/>
      <c r="DC579" s="358"/>
      <c r="DD579" s="358"/>
      <c r="DE579" s="358"/>
      <c r="DF579" s="358"/>
      <c r="DG579" s="358"/>
      <c r="DH579" s="358"/>
      <c r="DI579" s="358"/>
      <c r="DJ579" s="358"/>
      <c r="DK579" s="358"/>
      <c r="DL579" s="358"/>
      <c r="DM579" s="358"/>
      <c r="DN579" s="358"/>
      <c r="DO579" s="358"/>
      <c r="DP579" s="358"/>
      <c r="DQ579" s="358"/>
      <c r="DR579" s="358"/>
      <c r="DS579" s="358"/>
      <c r="DT579" s="358"/>
      <c r="DU579" s="358"/>
      <c r="DV579" s="358"/>
      <c r="DW579" s="358"/>
      <c r="DX579" s="358"/>
      <c r="DY579" s="358"/>
      <c r="DZ579" s="358"/>
      <c r="EA579" s="358"/>
      <c r="EB579" s="358"/>
      <c r="EC579" s="358"/>
      <c r="ED579" s="358"/>
      <c r="EE579" s="358"/>
      <c r="EF579" s="358"/>
      <c r="EG579" s="358"/>
      <c r="EH579" s="358"/>
      <c r="EI579" s="358"/>
      <c r="EJ579" s="358"/>
      <c r="EK579" s="358"/>
      <c r="EL579" s="358"/>
      <c r="EM579" s="358"/>
      <c r="EN579" s="358"/>
      <c r="EO579" s="358"/>
      <c r="EP579" s="358"/>
      <c r="EQ579" s="358"/>
      <c r="ER579" s="358"/>
      <c r="ES579" s="358"/>
      <c r="ET579" s="358"/>
      <c r="EU579" s="358"/>
      <c r="EV579" s="358"/>
      <c r="EW579" s="358"/>
      <c r="EX579" s="358"/>
      <c r="EY579" s="358"/>
      <c r="EZ579" s="358"/>
      <c r="FA579" s="358"/>
      <c r="FB579" s="358"/>
      <c r="FC579" s="358"/>
      <c r="FD579" s="358"/>
      <c r="FE579" s="358"/>
      <c r="FF579" s="358"/>
      <c r="FG579" s="358"/>
      <c r="FH579" s="358"/>
      <c r="FI579" s="358"/>
      <c r="FJ579" s="358"/>
      <c r="FK579" s="358"/>
      <c r="FL579" s="358"/>
      <c r="FM579" s="358"/>
      <c r="FN579" s="358"/>
      <c r="FO579" s="358"/>
      <c r="FP579" s="358"/>
      <c r="FQ579" s="358"/>
      <c r="FR579" s="358"/>
      <c r="FS579" s="358"/>
      <c r="FT579" s="358"/>
      <c r="FU579" s="358"/>
      <c r="FV579" s="358"/>
      <c r="FW579" s="358"/>
      <c r="FX579" s="358"/>
      <c r="FY579" s="358"/>
      <c r="FZ579" s="358"/>
      <c r="GA579" s="358"/>
      <c r="GB579" s="358"/>
      <c r="GC579" s="358"/>
      <c r="GD579" s="358"/>
      <c r="GE579" s="358"/>
      <c r="GF579" s="358"/>
      <c r="GG579" s="358"/>
      <c r="GH579" s="358"/>
      <c r="GI579" s="358"/>
      <c r="GJ579" s="358"/>
      <c r="GK579" s="358"/>
      <c r="GL579" s="358"/>
      <c r="GM579" s="358"/>
      <c r="GN579" s="358"/>
      <c r="GO579" s="358"/>
      <c r="GP579" s="358"/>
      <c r="GQ579" s="358"/>
      <c r="GR579" s="358"/>
      <c r="GS579" s="358"/>
      <c r="GT579" s="358"/>
      <c r="GU579" s="358"/>
      <c r="GV579" s="358"/>
      <c r="GW579" s="358"/>
      <c r="GX579" s="358"/>
      <c r="GY579" s="358"/>
      <c r="GZ579" s="358"/>
      <c r="HA579" s="358"/>
      <c r="HB579" s="358"/>
      <c r="HC579" s="358"/>
      <c r="HD579" s="358"/>
      <c r="HE579" s="358"/>
      <c r="HF579" s="358"/>
      <c r="HG579" s="358"/>
      <c r="HH579" s="358"/>
      <c r="HI579" s="358"/>
      <c r="HJ579" s="358"/>
      <c r="HK579" s="358"/>
      <c r="HL579" s="358"/>
      <c r="HM579" s="358"/>
      <c r="HN579" s="358"/>
      <c r="HO579" s="358"/>
      <c r="HP579" s="358"/>
      <c r="HQ579" s="358"/>
      <c r="HR579" s="358"/>
      <c r="HS579" s="358"/>
      <c r="HT579" s="358"/>
      <c r="HU579" s="358"/>
      <c r="HV579" s="358"/>
      <c r="HW579" s="358"/>
      <c r="HX579" s="358"/>
      <c r="HY579" s="358"/>
      <c r="HZ579" s="358"/>
      <c r="IA579" s="358"/>
      <c r="IB579" s="358"/>
      <c r="IC579" s="358"/>
      <c r="ID579" s="358"/>
      <c r="IE579" s="358"/>
      <c r="IF579" s="358"/>
      <c r="IG579" s="358"/>
      <c r="IH579" s="358"/>
      <c r="II579" s="358"/>
      <c r="IJ579" s="358"/>
      <c r="IK579" s="358"/>
      <c r="IL579" s="358"/>
      <c r="IM579" s="358"/>
      <c r="IN579" s="358"/>
      <c r="IO579" s="358"/>
      <c r="IP579" s="358"/>
      <c r="IQ579" s="358"/>
      <c r="IR579" s="358"/>
      <c r="IS579" s="358"/>
      <c r="IT579" s="358"/>
      <c r="IU579" s="358"/>
      <c r="IV579" s="358"/>
      <c r="IW579" s="358"/>
      <c r="IX579" s="358"/>
      <c r="IY579" s="358"/>
      <c r="IZ579" s="358"/>
      <c r="JA579" s="358"/>
      <c r="JB579" s="358"/>
      <c r="JC579" s="358"/>
      <c r="JD579" s="358"/>
      <c r="JE579" s="358"/>
      <c r="JF579" s="358"/>
      <c r="JG579" s="358"/>
      <c r="JH579" s="358"/>
      <c r="JI579" s="358"/>
      <c r="JJ579" s="358"/>
      <c r="JK579" s="358"/>
      <c r="JL579" s="358"/>
      <c r="JM579" s="358"/>
      <c r="JN579" s="358"/>
      <c r="JO579" s="358"/>
      <c r="JP579" s="358"/>
      <c r="JQ579" s="358"/>
      <c r="JR579" s="358"/>
      <c r="JS579" s="358"/>
      <c r="JT579" s="358"/>
      <c r="JU579" s="358"/>
      <c r="JV579" s="358"/>
      <c r="JW579" s="358"/>
      <c r="JX579" s="358"/>
      <c r="JY579" s="358"/>
      <c r="JZ579" s="358"/>
      <c r="KA579" s="358"/>
      <c r="KB579" s="358"/>
      <c r="KC579" s="358"/>
      <c r="KD579" s="358"/>
      <c r="KE579" s="358"/>
      <c r="KF579" s="358"/>
      <c r="KG579" s="358"/>
      <c r="KH579" s="358"/>
      <c r="KI579" s="358"/>
      <c r="KJ579" s="358"/>
      <c r="KK579" s="358"/>
      <c r="KL579" s="358"/>
      <c r="KM579" s="358"/>
      <c r="KN579" s="358"/>
      <c r="KO579" s="358"/>
      <c r="KP579" s="358"/>
      <c r="KQ579" s="358"/>
      <c r="KR579" s="358"/>
      <c r="KS579" s="358"/>
      <c r="KT579" s="358"/>
      <c r="KU579" s="358"/>
      <c r="KV579" s="358"/>
      <c r="KW579" s="358"/>
      <c r="KX579" s="358"/>
      <c r="KY579" s="358"/>
      <c r="KZ579" s="358"/>
      <c r="LA579" s="358"/>
      <c r="LB579" s="358"/>
      <c r="LC579" s="358"/>
      <c r="LD579" s="358"/>
      <c r="LE579" s="358"/>
      <c r="LF579" s="358"/>
      <c r="LG579" s="358"/>
      <c r="LH579" s="358"/>
      <c r="LI579" s="358"/>
      <c r="LJ579" s="358"/>
      <c r="LK579" s="358"/>
      <c r="LL579" s="358"/>
      <c r="LM579" s="358"/>
      <c r="LN579" s="358"/>
      <c r="LO579" s="358"/>
      <c r="LP579" s="358"/>
      <c r="LQ579" s="358"/>
      <c r="LR579" s="358"/>
      <c r="LS579" s="358"/>
      <c r="LT579" s="358"/>
      <c r="LU579" s="358"/>
      <c r="LV579" s="358"/>
      <c r="LW579" s="358"/>
      <c r="LX579" s="358"/>
      <c r="LY579" s="358"/>
      <c r="LZ579" s="358"/>
      <c r="MA579" s="358"/>
      <c r="MB579" s="358"/>
      <c r="MC579" s="358"/>
      <c r="MD579" s="358"/>
      <c r="ME579" s="358"/>
      <c r="MF579" s="358"/>
      <c r="MG579" s="358"/>
      <c r="MH579" s="358"/>
      <c r="MI579" s="358"/>
      <c r="MJ579" s="358"/>
      <c r="MK579" s="358"/>
      <c r="ML579" s="358"/>
      <c r="MM579" s="358"/>
      <c r="MN579" s="358"/>
      <c r="MO579" s="358"/>
      <c r="MP579" s="358"/>
      <c r="MQ579" s="358"/>
      <c r="MR579" s="358"/>
      <c r="MS579" s="358"/>
      <c r="MT579" s="358"/>
      <c r="MU579" s="358"/>
      <c r="MV579" s="358"/>
      <c r="MW579" s="358"/>
      <c r="MX579" s="358"/>
      <c r="MY579" s="358"/>
      <c r="MZ579" s="358"/>
      <c r="NA579" s="358"/>
      <c r="NB579" s="358"/>
      <c r="NC579" s="358"/>
      <c r="ND579" s="358"/>
      <c r="NE579" s="358"/>
      <c r="NF579" s="358"/>
      <c r="NG579" s="358"/>
      <c r="NH579" s="358"/>
      <c r="NI579" s="358"/>
      <c r="NJ579" s="358"/>
      <c r="NK579" s="358"/>
      <c r="NL579" s="358"/>
      <c r="NM579" s="358"/>
      <c r="NN579" s="358"/>
      <c r="NO579" s="358"/>
      <c r="NP579" s="358"/>
      <c r="NQ579" s="358"/>
      <c r="NR579" s="358"/>
      <c r="NS579" s="358"/>
      <c r="NT579" s="358"/>
      <c r="NU579" s="358"/>
      <c r="NV579" s="358"/>
      <c r="NW579" s="358"/>
      <c r="NX579" s="358"/>
      <c r="NY579" s="358"/>
      <c r="NZ579" s="358"/>
      <c r="OA579" s="358"/>
      <c r="OB579" s="358"/>
      <c r="OC579" s="358"/>
      <c r="OD579" s="358"/>
      <c r="OE579" s="358"/>
      <c r="OF579" s="358"/>
      <c r="OG579" s="358"/>
      <c r="OH579" s="358"/>
      <c r="OI579" s="358"/>
      <c r="OJ579" s="358"/>
      <c r="OK579" s="358"/>
      <c r="OL579" s="358"/>
      <c r="OM579" s="358"/>
      <c r="ON579" s="358"/>
      <c r="OO579" s="358"/>
      <c r="OP579" s="358"/>
      <c r="OQ579" s="358"/>
      <c r="OR579" s="358"/>
      <c r="OS579" s="358"/>
      <c r="OT579" s="358"/>
      <c r="OU579" s="358"/>
      <c r="OV579" s="358"/>
      <c r="OW579" s="358"/>
      <c r="OX579" s="358"/>
      <c r="OY579" s="358"/>
      <c r="OZ579" s="358"/>
      <c r="PA579" s="358"/>
      <c r="PB579" s="358"/>
      <c r="PC579" s="358"/>
      <c r="PD579" s="358"/>
      <c r="PE579" s="358"/>
      <c r="PF579" s="358"/>
      <c r="PG579" s="358"/>
      <c r="PH579" s="358"/>
      <c r="PI579" s="358"/>
      <c r="PJ579" s="358"/>
      <c r="PK579" s="358"/>
      <c r="PL579" s="358"/>
      <c r="PM579" s="358"/>
      <c r="PN579" s="358"/>
      <c r="PO579" s="358"/>
      <c r="PP579" s="358"/>
      <c r="PQ579" s="358"/>
      <c r="PR579" s="358"/>
      <c r="PS579" s="358"/>
      <c r="PT579" s="358"/>
      <c r="PU579" s="358"/>
      <c r="PV579" s="358"/>
      <c r="PW579" s="358"/>
      <c r="PX579" s="358"/>
      <c r="PY579" s="358"/>
      <c r="PZ579" s="358"/>
      <c r="QA579" s="358"/>
      <c r="QB579" s="358"/>
      <c r="QC579" s="358"/>
      <c r="QD579" s="358"/>
      <c r="QE579" s="358"/>
      <c r="QF579" s="358"/>
      <c r="QG579" s="358"/>
      <c r="QH579" s="358"/>
      <c r="QI579" s="358"/>
      <c r="QJ579" s="358"/>
      <c r="QK579" s="358"/>
      <c r="QL579" s="358"/>
      <c r="QM579" s="358"/>
      <c r="QN579" s="358"/>
      <c r="QO579" s="358"/>
      <c r="QP579" s="358"/>
      <c r="QQ579" s="358"/>
      <c r="QR579" s="358"/>
      <c r="QS579" s="358"/>
      <c r="QT579" s="358"/>
      <c r="QU579" s="358"/>
      <c r="QV579" s="358"/>
      <c r="QW579" s="358"/>
      <c r="QX579" s="358"/>
      <c r="QY579" s="358"/>
      <c r="QZ579" s="358"/>
      <c r="RA579" s="358"/>
      <c r="RB579" s="358"/>
      <c r="RC579" s="358"/>
      <c r="RD579" s="358"/>
      <c r="RE579" s="358"/>
      <c r="RF579" s="358"/>
      <c r="RG579" s="358"/>
      <c r="RH579" s="358"/>
      <c r="RI579" s="358"/>
      <c r="RJ579" s="358"/>
      <c r="RK579" s="358"/>
      <c r="RL579" s="358"/>
      <c r="RM579" s="358"/>
      <c r="RN579" s="358"/>
      <c r="RO579" s="358"/>
      <c r="RP579" s="358"/>
      <c r="RQ579" s="358"/>
      <c r="RR579" s="358"/>
      <c r="RS579" s="358"/>
      <c r="RT579" s="358"/>
      <c r="RU579" s="358"/>
      <c r="RV579" s="358"/>
      <c r="RW579" s="358"/>
      <c r="RX579" s="358"/>
      <c r="RY579" s="358"/>
      <c r="RZ579" s="358"/>
      <c r="SA579" s="358"/>
      <c r="SB579" s="358"/>
      <c r="SC579" s="358"/>
      <c r="SD579" s="358"/>
      <c r="SE579" s="358"/>
      <c r="SF579" s="358"/>
      <c r="SG579" s="358"/>
      <c r="SH579" s="358"/>
      <c r="SI579" s="358"/>
      <c r="SJ579" s="358"/>
      <c r="SK579" s="358"/>
      <c r="SL579" s="358"/>
      <c r="SM579" s="358"/>
      <c r="SN579" s="358"/>
      <c r="SO579" s="358"/>
      <c r="SP579" s="358"/>
      <c r="SQ579" s="358"/>
      <c r="SR579" s="358"/>
      <c r="SS579" s="358"/>
      <c r="ST579" s="358"/>
      <c r="SU579" s="358"/>
      <c r="SV579" s="358"/>
      <c r="SW579" s="358"/>
      <c r="SX579" s="358"/>
      <c r="SY579" s="358"/>
      <c r="SZ579" s="358"/>
      <c r="TA579" s="358"/>
      <c r="TB579" s="358"/>
      <c r="TC579" s="358"/>
      <c r="TD579" s="358"/>
      <c r="TE579" s="358"/>
      <c r="TF579" s="358"/>
      <c r="TG579" s="358"/>
      <c r="TH579" s="358"/>
      <c r="TI579" s="358"/>
      <c r="TJ579" s="358"/>
      <c r="TK579" s="358"/>
      <c r="TL579" s="358"/>
      <c r="TM579" s="358"/>
      <c r="TN579" s="358"/>
      <c r="TO579" s="358"/>
      <c r="TP579" s="358"/>
      <c r="TQ579" s="358"/>
      <c r="TR579" s="358"/>
      <c r="TS579" s="358"/>
      <c r="TT579" s="358"/>
      <c r="TU579" s="358"/>
      <c r="TV579" s="358"/>
      <c r="TW579" s="358"/>
      <c r="TX579" s="358"/>
      <c r="TY579" s="358"/>
      <c r="TZ579" s="358"/>
      <c r="UA579" s="358"/>
      <c r="UB579" s="358"/>
      <c r="UC579" s="358"/>
      <c r="UD579" s="358"/>
      <c r="UE579" s="358"/>
      <c r="UF579" s="358"/>
      <c r="UG579" s="358"/>
      <c r="UH579" s="358"/>
      <c r="UI579" s="358"/>
      <c r="UJ579" s="358"/>
      <c r="UK579" s="358"/>
      <c r="UL579" s="358"/>
      <c r="UM579" s="358"/>
      <c r="UN579" s="358"/>
      <c r="UO579" s="358"/>
      <c r="UP579" s="358"/>
      <c r="UQ579" s="358"/>
      <c r="UR579" s="358"/>
      <c r="US579" s="358"/>
      <c r="UT579" s="358"/>
      <c r="UU579" s="358"/>
      <c r="UV579" s="358"/>
      <c r="UW579" s="358"/>
      <c r="UX579" s="358"/>
      <c r="UY579" s="358"/>
      <c r="UZ579" s="358"/>
      <c r="VA579" s="358"/>
      <c r="VB579" s="358"/>
      <c r="VC579" s="358"/>
      <c r="VD579" s="358"/>
      <c r="VE579" s="358"/>
      <c r="VF579" s="358"/>
      <c r="VG579" s="358"/>
      <c r="VH579" s="358"/>
      <c r="VI579" s="358"/>
      <c r="VJ579" s="358"/>
      <c r="VK579" s="358"/>
      <c r="VL579" s="358"/>
      <c r="VM579" s="358"/>
      <c r="VN579" s="358"/>
      <c r="VO579" s="358"/>
      <c r="VP579" s="358"/>
      <c r="VQ579" s="358"/>
      <c r="VR579" s="358"/>
      <c r="VS579" s="358"/>
      <c r="VT579" s="358"/>
      <c r="VU579" s="358"/>
      <c r="VV579" s="358"/>
      <c r="VW579" s="358"/>
      <c r="VX579" s="358"/>
      <c r="VY579" s="358"/>
      <c r="VZ579" s="358"/>
      <c r="WA579" s="358"/>
      <c r="WB579" s="358"/>
      <c r="WC579" s="358"/>
      <c r="WD579" s="358"/>
      <c r="WE579" s="358"/>
      <c r="WF579" s="358"/>
      <c r="WG579" s="358"/>
      <c r="WH579" s="358"/>
    </row>
    <row r="580" spans="1:606" s="357" customFormat="1" ht="81.75" customHeight="1">
      <c r="A580" s="359"/>
      <c r="B580" s="233" t="s">
        <v>1183</v>
      </c>
      <c r="C580" s="266" t="s">
        <v>1184</v>
      </c>
      <c r="D580" s="471" t="s">
        <v>1138</v>
      </c>
      <c r="E580" s="224" t="s">
        <v>1155</v>
      </c>
      <c r="F580" s="471" t="s">
        <v>113</v>
      </c>
      <c r="G580" s="903">
        <v>45292</v>
      </c>
      <c r="H580" s="471" t="s">
        <v>114</v>
      </c>
      <c r="I580" s="607" t="s">
        <v>0</v>
      </c>
      <c r="J580" s="607" t="s">
        <v>0</v>
      </c>
      <c r="K580" s="608" t="s">
        <v>1180</v>
      </c>
      <c r="L580" s="607" t="s">
        <v>54</v>
      </c>
      <c r="M580" s="602">
        <f>M581</f>
        <v>0</v>
      </c>
      <c r="N580" s="602">
        <f t="shared" ref="N580:R580" si="93">N581</f>
        <v>0</v>
      </c>
      <c r="O580" s="602">
        <f t="shared" si="93"/>
        <v>10000</v>
      </c>
      <c r="P580" s="602">
        <f t="shared" si="93"/>
        <v>10000</v>
      </c>
      <c r="Q580" s="602">
        <f t="shared" si="93"/>
        <v>10000</v>
      </c>
      <c r="R580" s="602">
        <f t="shared" si="93"/>
        <v>10000</v>
      </c>
      <c r="S580" s="444"/>
      <c r="BF580" s="358"/>
      <c r="BG580" s="358"/>
      <c r="BH580" s="358"/>
      <c r="BI580" s="358"/>
      <c r="BJ580" s="358"/>
      <c r="BK580" s="358"/>
      <c r="BL580" s="358"/>
      <c r="BM580" s="358"/>
      <c r="BN580" s="358"/>
      <c r="BO580" s="358"/>
      <c r="BP580" s="358"/>
      <c r="BQ580" s="358"/>
      <c r="BR580" s="358"/>
      <c r="BS580" s="358"/>
      <c r="BT580" s="358"/>
      <c r="BU580" s="358"/>
      <c r="BV580" s="358"/>
      <c r="BW580" s="358"/>
      <c r="BX580" s="358"/>
      <c r="BY580" s="358"/>
      <c r="BZ580" s="358"/>
      <c r="CA580" s="358"/>
      <c r="CB580" s="358"/>
      <c r="CC580" s="358"/>
      <c r="CD580" s="358"/>
      <c r="CE580" s="358"/>
      <c r="CF580" s="358"/>
      <c r="CG580" s="358"/>
      <c r="CH580" s="358"/>
      <c r="CI580" s="358"/>
      <c r="CJ580" s="358"/>
      <c r="CK580" s="358"/>
      <c r="CL580" s="358"/>
      <c r="CM580" s="358"/>
      <c r="CN580" s="358"/>
      <c r="CO580" s="358"/>
      <c r="CP580" s="358"/>
      <c r="CQ580" s="358"/>
      <c r="CR580" s="358"/>
      <c r="CS580" s="358"/>
      <c r="CT580" s="358"/>
      <c r="CU580" s="358"/>
      <c r="CV580" s="358"/>
      <c r="CW580" s="358"/>
      <c r="CX580" s="358"/>
      <c r="CY580" s="358"/>
      <c r="CZ580" s="358"/>
      <c r="DA580" s="358"/>
      <c r="DB580" s="358"/>
      <c r="DC580" s="358"/>
      <c r="DD580" s="358"/>
      <c r="DE580" s="358"/>
      <c r="DF580" s="358"/>
      <c r="DG580" s="358"/>
      <c r="DH580" s="358"/>
      <c r="DI580" s="358"/>
      <c r="DJ580" s="358"/>
      <c r="DK580" s="358"/>
      <c r="DL580" s="358"/>
      <c r="DM580" s="358"/>
      <c r="DN580" s="358"/>
      <c r="DO580" s="358"/>
      <c r="DP580" s="358"/>
      <c r="DQ580" s="358"/>
      <c r="DR580" s="358"/>
      <c r="DS580" s="358"/>
      <c r="DT580" s="358"/>
      <c r="DU580" s="358"/>
      <c r="DV580" s="358"/>
      <c r="DW580" s="358"/>
      <c r="DX580" s="358"/>
      <c r="DY580" s="358"/>
      <c r="DZ580" s="358"/>
      <c r="EA580" s="358"/>
      <c r="EB580" s="358"/>
      <c r="EC580" s="358"/>
      <c r="ED580" s="358"/>
      <c r="EE580" s="358"/>
      <c r="EF580" s="358"/>
      <c r="EG580" s="358"/>
      <c r="EH580" s="358"/>
      <c r="EI580" s="358"/>
      <c r="EJ580" s="358"/>
      <c r="EK580" s="358"/>
      <c r="EL580" s="358"/>
      <c r="EM580" s="358"/>
      <c r="EN580" s="358"/>
      <c r="EO580" s="358"/>
      <c r="EP580" s="358"/>
      <c r="EQ580" s="358"/>
      <c r="ER580" s="358"/>
      <c r="ES580" s="358"/>
      <c r="ET580" s="358"/>
      <c r="EU580" s="358"/>
      <c r="EV580" s="358"/>
      <c r="EW580" s="358"/>
      <c r="EX580" s="358"/>
      <c r="EY580" s="358"/>
      <c r="EZ580" s="358"/>
      <c r="FA580" s="358"/>
      <c r="FB580" s="358"/>
      <c r="FC580" s="358"/>
      <c r="FD580" s="358"/>
      <c r="FE580" s="358"/>
      <c r="FF580" s="358"/>
      <c r="FG580" s="358"/>
      <c r="FH580" s="358"/>
      <c r="FI580" s="358"/>
      <c r="FJ580" s="358"/>
      <c r="FK580" s="358"/>
      <c r="FL580" s="358"/>
      <c r="FM580" s="358"/>
      <c r="FN580" s="358"/>
      <c r="FO580" s="358"/>
      <c r="FP580" s="358"/>
      <c r="FQ580" s="358"/>
      <c r="FR580" s="358"/>
      <c r="FS580" s="358"/>
      <c r="FT580" s="358"/>
      <c r="FU580" s="358"/>
      <c r="FV580" s="358"/>
      <c r="FW580" s="358"/>
      <c r="FX580" s="358"/>
      <c r="FY580" s="358"/>
      <c r="FZ580" s="358"/>
      <c r="GA580" s="358"/>
      <c r="GB580" s="358"/>
      <c r="GC580" s="358"/>
      <c r="GD580" s="358"/>
      <c r="GE580" s="358"/>
      <c r="GF580" s="358"/>
      <c r="GG580" s="358"/>
      <c r="GH580" s="358"/>
      <c r="GI580" s="358"/>
      <c r="GJ580" s="358"/>
      <c r="GK580" s="358"/>
      <c r="GL580" s="358"/>
      <c r="GM580" s="358"/>
      <c r="GN580" s="358"/>
      <c r="GO580" s="358"/>
      <c r="GP580" s="358"/>
      <c r="GQ580" s="358"/>
      <c r="GR580" s="358"/>
      <c r="GS580" s="358"/>
      <c r="GT580" s="358"/>
      <c r="GU580" s="358"/>
      <c r="GV580" s="358"/>
      <c r="GW580" s="358"/>
      <c r="GX580" s="358"/>
      <c r="GY580" s="358"/>
      <c r="GZ580" s="358"/>
      <c r="HA580" s="358"/>
      <c r="HB580" s="358"/>
      <c r="HC580" s="358"/>
      <c r="HD580" s="358"/>
      <c r="HE580" s="358"/>
      <c r="HF580" s="358"/>
      <c r="HG580" s="358"/>
      <c r="HH580" s="358"/>
      <c r="HI580" s="358"/>
      <c r="HJ580" s="358"/>
      <c r="HK580" s="358"/>
      <c r="HL580" s="358"/>
      <c r="HM580" s="358"/>
      <c r="HN580" s="358"/>
      <c r="HO580" s="358"/>
      <c r="HP580" s="358"/>
      <c r="HQ580" s="358"/>
      <c r="HR580" s="358"/>
      <c r="HS580" s="358"/>
      <c r="HT580" s="358"/>
      <c r="HU580" s="358"/>
      <c r="HV580" s="358"/>
      <c r="HW580" s="358"/>
      <c r="HX580" s="358"/>
      <c r="HY580" s="358"/>
      <c r="HZ580" s="358"/>
      <c r="IA580" s="358"/>
      <c r="IB580" s="358"/>
      <c r="IC580" s="358"/>
      <c r="ID580" s="358"/>
      <c r="IE580" s="358"/>
      <c r="IF580" s="358"/>
      <c r="IG580" s="358"/>
      <c r="IH580" s="358"/>
      <c r="II580" s="358"/>
      <c r="IJ580" s="358"/>
      <c r="IK580" s="358"/>
      <c r="IL580" s="358"/>
      <c r="IM580" s="358"/>
      <c r="IN580" s="358"/>
      <c r="IO580" s="358"/>
      <c r="IP580" s="358"/>
      <c r="IQ580" s="358"/>
      <c r="IR580" s="358"/>
      <c r="IS580" s="358"/>
      <c r="IT580" s="358"/>
      <c r="IU580" s="358"/>
      <c r="IV580" s="358"/>
      <c r="IW580" s="358"/>
      <c r="IX580" s="358"/>
      <c r="IY580" s="358"/>
      <c r="IZ580" s="358"/>
      <c r="JA580" s="358"/>
      <c r="JB580" s="358"/>
      <c r="JC580" s="358"/>
      <c r="JD580" s="358"/>
      <c r="JE580" s="358"/>
      <c r="JF580" s="358"/>
      <c r="JG580" s="358"/>
      <c r="JH580" s="358"/>
      <c r="JI580" s="358"/>
      <c r="JJ580" s="358"/>
      <c r="JK580" s="358"/>
      <c r="JL580" s="358"/>
      <c r="JM580" s="358"/>
      <c r="JN580" s="358"/>
      <c r="JO580" s="358"/>
      <c r="JP580" s="358"/>
      <c r="JQ580" s="358"/>
      <c r="JR580" s="358"/>
      <c r="JS580" s="358"/>
      <c r="JT580" s="358"/>
      <c r="JU580" s="358"/>
      <c r="JV580" s="358"/>
      <c r="JW580" s="358"/>
      <c r="JX580" s="358"/>
      <c r="JY580" s="358"/>
      <c r="JZ580" s="358"/>
      <c r="KA580" s="358"/>
      <c r="KB580" s="358"/>
      <c r="KC580" s="358"/>
      <c r="KD580" s="358"/>
      <c r="KE580" s="358"/>
      <c r="KF580" s="358"/>
      <c r="KG580" s="358"/>
      <c r="KH580" s="358"/>
      <c r="KI580" s="358"/>
      <c r="KJ580" s="358"/>
      <c r="KK580" s="358"/>
      <c r="KL580" s="358"/>
      <c r="KM580" s="358"/>
      <c r="KN580" s="358"/>
      <c r="KO580" s="358"/>
      <c r="KP580" s="358"/>
      <c r="KQ580" s="358"/>
      <c r="KR580" s="358"/>
      <c r="KS580" s="358"/>
      <c r="KT580" s="358"/>
      <c r="KU580" s="358"/>
      <c r="KV580" s="358"/>
      <c r="KW580" s="358"/>
      <c r="KX580" s="358"/>
      <c r="KY580" s="358"/>
      <c r="KZ580" s="358"/>
      <c r="LA580" s="358"/>
      <c r="LB580" s="358"/>
      <c r="LC580" s="358"/>
      <c r="LD580" s="358"/>
      <c r="LE580" s="358"/>
      <c r="LF580" s="358"/>
      <c r="LG580" s="358"/>
      <c r="LH580" s="358"/>
      <c r="LI580" s="358"/>
      <c r="LJ580" s="358"/>
      <c r="LK580" s="358"/>
      <c r="LL580" s="358"/>
      <c r="LM580" s="358"/>
      <c r="LN580" s="358"/>
      <c r="LO580" s="358"/>
      <c r="LP580" s="358"/>
      <c r="LQ580" s="358"/>
      <c r="LR580" s="358"/>
      <c r="LS580" s="358"/>
      <c r="LT580" s="358"/>
      <c r="LU580" s="358"/>
      <c r="LV580" s="358"/>
      <c r="LW580" s="358"/>
      <c r="LX580" s="358"/>
      <c r="LY580" s="358"/>
      <c r="LZ580" s="358"/>
      <c r="MA580" s="358"/>
      <c r="MB580" s="358"/>
      <c r="MC580" s="358"/>
      <c r="MD580" s="358"/>
      <c r="ME580" s="358"/>
      <c r="MF580" s="358"/>
      <c r="MG580" s="358"/>
      <c r="MH580" s="358"/>
      <c r="MI580" s="358"/>
      <c r="MJ580" s="358"/>
      <c r="MK580" s="358"/>
      <c r="ML580" s="358"/>
      <c r="MM580" s="358"/>
      <c r="MN580" s="358"/>
      <c r="MO580" s="358"/>
      <c r="MP580" s="358"/>
      <c r="MQ580" s="358"/>
      <c r="MR580" s="358"/>
      <c r="MS580" s="358"/>
      <c r="MT580" s="358"/>
      <c r="MU580" s="358"/>
      <c r="MV580" s="358"/>
      <c r="MW580" s="358"/>
      <c r="MX580" s="358"/>
      <c r="MY580" s="358"/>
      <c r="MZ580" s="358"/>
      <c r="NA580" s="358"/>
      <c r="NB580" s="358"/>
      <c r="NC580" s="358"/>
      <c r="ND580" s="358"/>
      <c r="NE580" s="358"/>
      <c r="NF580" s="358"/>
      <c r="NG580" s="358"/>
      <c r="NH580" s="358"/>
      <c r="NI580" s="358"/>
      <c r="NJ580" s="358"/>
      <c r="NK580" s="358"/>
      <c r="NL580" s="358"/>
      <c r="NM580" s="358"/>
      <c r="NN580" s="358"/>
      <c r="NO580" s="358"/>
      <c r="NP580" s="358"/>
      <c r="NQ580" s="358"/>
      <c r="NR580" s="358"/>
      <c r="NS580" s="358"/>
      <c r="NT580" s="358"/>
      <c r="NU580" s="358"/>
      <c r="NV580" s="358"/>
      <c r="NW580" s="358"/>
      <c r="NX580" s="358"/>
      <c r="NY580" s="358"/>
      <c r="NZ580" s="358"/>
      <c r="OA580" s="358"/>
      <c r="OB580" s="358"/>
      <c r="OC580" s="358"/>
      <c r="OD580" s="358"/>
      <c r="OE580" s="358"/>
      <c r="OF580" s="358"/>
      <c r="OG580" s="358"/>
      <c r="OH580" s="358"/>
      <c r="OI580" s="358"/>
      <c r="OJ580" s="358"/>
      <c r="OK580" s="358"/>
      <c r="OL580" s="358"/>
      <c r="OM580" s="358"/>
      <c r="ON580" s="358"/>
      <c r="OO580" s="358"/>
      <c r="OP580" s="358"/>
      <c r="OQ580" s="358"/>
      <c r="OR580" s="358"/>
      <c r="OS580" s="358"/>
      <c r="OT580" s="358"/>
      <c r="OU580" s="358"/>
      <c r="OV580" s="358"/>
      <c r="OW580" s="358"/>
      <c r="OX580" s="358"/>
      <c r="OY580" s="358"/>
      <c r="OZ580" s="358"/>
      <c r="PA580" s="358"/>
      <c r="PB580" s="358"/>
      <c r="PC580" s="358"/>
      <c r="PD580" s="358"/>
      <c r="PE580" s="358"/>
      <c r="PF580" s="358"/>
      <c r="PG580" s="358"/>
      <c r="PH580" s="358"/>
      <c r="PI580" s="358"/>
      <c r="PJ580" s="358"/>
      <c r="PK580" s="358"/>
      <c r="PL580" s="358"/>
      <c r="PM580" s="358"/>
      <c r="PN580" s="358"/>
      <c r="PO580" s="358"/>
      <c r="PP580" s="358"/>
      <c r="PQ580" s="358"/>
      <c r="PR580" s="358"/>
      <c r="PS580" s="358"/>
      <c r="PT580" s="358"/>
      <c r="PU580" s="358"/>
      <c r="PV580" s="358"/>
      <c r="PW580" s="358"/>
      <c r="PX580" s="358"/>
      <c r="PY580" s="358"/>
      <c r="PZ580" s="358"/>
      <c r="QA580" s="358"/>
      <c r="QB580" s="358"/>
      <c r="QC580" s="358"/>
      <c r="QD580" s="358"/>
      <c r="QE580" s="358"/>
      <c r="QF580" s="358"/>
      <c r="QG580" s="358"/>
      <c r="QH580" s="358"/>
      <c r="QI580" s="358"/>
      <c r="QJ580" s="358"/>
      <c r="QK580" s="358"/>
      <c r="QL580" s="358"/>
      <c r="QM580" s="358"/>
      <c r="QN580" s="358"/>
      <c r="QO580" s="358"/>
      <c r="QP580" s="358"/>
      <c r="QQ580" s="358"/>
      <c r="QR580" s="358"/>
      <c r="QS580" s="358"/>
      <c r="QT580" s="358"/>
      <c r="QU580" s="358"/>
      <c r="QV580" s="358"/>
      <c r="QW580" s="358"/>
      <c r="QX580" s="358"/>
      <c r="QY580" s="358"/>
      <c r="QZ580" s="358"/>
      <c r="RA580" s="358"/>
      <c r="RB580" s="358"/>
      <c r="RC580" s="358"/>
      <c r="RD580" s="358"/>
      <c r="RE580" s="358"/>
      <c r="RF580" s="358"/>
      <c r="RG580" s="358"/>
      <c r="RH580" s="358"/>
      <c r="RI580" s="358"/>
      <c r="RJ580" s="358"/>
      <c r="RK580" s="358"/>
      <c r="RL580" s="358"/>
      <c r="RM580" s="358"/>
      <c r="RN580" s="358"/>
      <c r="RO580" s="358"/>
      <c r="RP580" s="358"/>
      <c r="RQ580" s="358"/>
      <c r="RR580" s="358"/>
      <c r="RS580" s="358"/>
      <c r="RT580" s="358"/>
      <c r="RU580" s="358"/>
      <c r="RV580" s="358"/>
      <c r="RW580" s="358"/>
      <c r="RX580" s="358"/>
      <c r="RY580" s="358"/>
      <c r="RZ580" s="358"/>
      <c r="SA580" s="358"/>
      <c r="SB580" s="358"/>
      <c r="SC580" s="358"/>
      <c r="SD580" s="358"/>
      <c r="SE580" s="358"/>
      <c r="SF580" s="358"/>
      <c r="SG580" s="358"/>
      <c r="SH580" s="358"/>
      <c r="SI580" s="358"/>
      <c r="SJ580" s="358"/>
      <c r="SK580" s="358"/>
      <c r="SL580" s="358"/>
      <c r="SM580" s="358"/>
      <c r="SN580" s="358"/>
      <c r="SO580" s="358"/>
      <c r="SP580" s="358"/>
      <c r="SQ580" s="358"/>
      <c r="SR580" s="358"/>
      <c r="SS580" s="358"/>
      <c r="ST580" s="358"/>
      <c r="SU580" s="358"/>
      <c r="SV580" s="358"/>
      <c r="SW580" s="358"/>
      <c r="SX580" s="358"/>
      <c r="SY580" s="358"/>
      <c r="SZ580" s="358"/>
      <c r="TA580" s="358"/>
      <c r="TB580" s="358"/>
      <c r="TC580" s="358"/>
      <c r="TD580" s="358"/>
      <c r="TE580" s="358"/>
      <c r="TF580" s="358"/>
      <c r="TG580" s="358"/>
      <c r="TH580" s="358"/>
      <c r="TI580" s="358"/>
      <c r="TJ580" s="358"/>
      <c r="TK580" s="358"/>
      <c r="TL580" s="358"/>
      <c r="TM580" s="358"/>
      <c r="TN580" s="358"/>
      <c r="TO580" s="358"/>
      <c r="TP580" s="358"/>
      <c r="TQ580" s="358"/>
      <c r="TR580" s="358"/>
      <c r="TS580" s="358"/>
      <c r="TT580" s="358"/>
      <c r="TU580" s="358"/>
      <c r="TV580" s="358"/>
      <c r="TW580" s="358"/>
      <c r="TX580" s="358"/>
      <c r="TY580" s="358"/>
      <c r="TZ580" s="358"/>
      <c r="UA580" s="358"/>
      <c r="UB580" s="358"/>
      <c r="UC580" s="358"/>
      <c r="UD580" s="358"/>
      <c r="UE580" s="358"/>
      <c r="UF580" s="358"/>
      <c r="UG580" s="358"/>
      <c r="UH580" s="358"/>
      <c r="UI580" s="358"/>
      <c r="UJ580" s="358"/>
      <c r="UK580" s="358"/>
      <c r="UL580" s="358"/>
      <c r="UM580" s="358"/>
      <c r="UN580" s="358"/>
      <c r="UO580" s="358"/>
      <c r="UP580" s="358"/>
      <c r="UQ580" s="358"/>
      <c r="UR580" s="358"/>
      <c r="US580" s="358"/>
      <c r="UT580" s="358"/>
      <c r="UU580" s="358"/>
      <c r="UV580" s="358"/>
      <c r="UW580" s="358"/>
      <c r="UX580" s="358"/>
      <c r="UY580" s="358"/>
      <c r="UZ580" s="358"/>
      <c r="VA580" s="358"/>
      <c r="VB580" s="358"/>
      <c r="VC580" s="358"/>
      <c r="VD580" s="358"/>
      <c r="VE580" s="358"/>
      <c r="VF580" s="358"/>
      <c r="VG580" s="358"/>
      <c r="VH580" s="358"/>
      <c r="VI580" s="358"/>
      <c r="VJ580" s="358"/>
      <c r="VK580" s="358"/>
      <c r="VL580" s="358"/>
      <c r="VM580" s="358"/>
      <c r="VN580" s="358"/>
      <c r="VO580" s="358"/>
      <c r="VP580" s="358"/>
      <c r="VQ580" s="358"/>
      <c r="VR580" s="358"/>
      <c r="VS580" s="358"/>
      <c r="VT580" s="358"/>
      <c r="VU580" s="358"/>
      <c r="VV580" s="358"/>
      <c r="VW580" s="358"/>
      <c r="VX580" s="358"/>
      <c r="VY580" s="358"/>
      <c r="VZ580" s="358"/>
      <c r="WA580" s="358"/>
      <c r="WB580" s="358"/>
      <c r="WC580" s="358"/>
      <c r="WD580" s="358"/>
      <c r="WE580" s="358"/>
      <c r="WF580" s="358"/>
      <c r="WG580" s="358"/>
      <c r="WH580" s="358"/>
    </row>
    <row r="581" spans="1:606" s="357" customFormat="1" ht="81.75" customHeight="1">
      <c r="A581" s="359"/>
      <c r="B581" s="235"/>
      <c r="C581" s="222"/>
      <c r="D581" s="181"/>
      <c r="E581" s="225"/>
      <c r="F581" s="181"/>
      <c r="G581" s="181"/>
      <c r="H581" s="181"/>
      <c r="I581" s="173" t="s">
        <v>0</v>
      </c>
      <c r="J581" s="173" t="s">
        <v>0</v>
      </c>
      <c r="K581" s="608" t="s">
        <v>1180</v>
      </c>
      <c r="L581" s="173" t="s">
        <v>8</v>
      </c>
      <c r="M581" s="604"/>
      <c r="N581" s="604"/>
      <c r="O581" s="604">
        <v>10000</v>
      </c>
      <c r="P581" s="605">
        <v>10000</v>
      </c>
      <c r="Q581" s="606">
        <v>10000</v>
      </c>
      <c r="R581" s="604">
        <v>10000</v>
      </c>
      <c r="S581" s="364">
        <v>3</v>
      </c>
      <c r="BF581" s="358"/>
      <c r="BG581" s="358"/>
      <c r="BH581" s="358"/>
      <c r="BI581" s="358"/>
      <c r="BJ581" s="358"/>
      <c r="BK581" s="358"/>
      <c r="BL581" s="358"/>
      <c r="BM581" s="358"/>
      <c r="BN581" s="358"/>
      <c r="BO581" s="358"/>
      <c r="BP581" s="358"/>
      <c r="BQ581" s="358"/>
      <c r="BR581" s="358"/>
      <c r="BS581" s="358"/>
      <c r="BT581" s="358"/>
      <c r="BU581" s="358"/>
      <c r="BV581" s="358"/>
      <c r="BW581" s="358"/>
      <c r="BX581" s="358"/>
      <c r="BY581" s="358"/>
      <c r="BZ581" s="358"/>
      <c r="CA581" s="358"/>
      <c r="CB581" s="358"/>
      <c r="CC581" s="358"/>
      <c r="CD581" s="358"/>
      <c r="CE581" s="358"/>
      <c r="CF581" s="358"/>
      <c r="CG581" s="358"/>
      <c r="CH581" s="358"/>
      <c r="CI581" s="358"/>
      <c r="CJ581" s="358"/>
      <c r="CK581" s="358"/>
      <c r="CL581" s="358"/>
      <c r="CM581" s="358"/>
      <c r="CN581" s="358"/>
      <c r="CO581" s="358"/>
      <c r="CP581" s="358"/>
      <c r="CQ581" s="358"/>
      <c r="CR581" s="358"/>
      <c r="CS581" s="358"/>
      <c r="CT581" s="358"/>
      <c r="CU581" s="358"/>
      <c r="CV581" s="358"/>
      <c r="CW581" s="358"/>
      <c r="CX581" s="358"/>
      <c r="CY581" s="358"/>
      <c r="CZ581" s="358"/>
      <c r="DA581" s="358"/>
      <c r="DB581" s="358"/>
      <c r="DC581" s="358"/>
      <c r="DD581" s="358"/>
      <c r="DE581" s="358"/>
      <c r="DF581" s="358"/>
      <c r="DG581" s="358"/>
      <c r="DH581" s="358"/>
      <c r="DI581" s="358"/>
      <c r="DJ581" s="358"/>
      <c r="DK581" s="358"/>
      <c r="DL581" s="358"/>
      <c r="DM581" s="358"/>
      <c r="DN581" s="358"/>
      <c r="DO581" s="358"/>
      <c r="DP581" s="358"/>
      <c r="DQ581" s="358"/>
      <c r="DR581" s="358"/>
      <c r="DS581" s="358"/>
      <c r="DT581" s="358"/>
      <c r="DU581" s="358"/>
      <c r="DV581" s="358"/>
      <c r="DW581" s="358"/>
      <c r="DX581" s="358"/>
      <c r="DY581" s="358"/>
      <c r="DZ581" s="358"/>
      <c r="EA581" s="358"/>
      <c r="EB581" s="358"/>
      <c r="EC581" s="358"/>
      <c r="ED581" s="358"/>
      <c r="EE581" s="358"/>
      <c r="EF581" s="358"/>
      <c r="EG581" s="358"/>
      <c r="EH581" s="358"/>
      <c r="EI581" s="358"/>
      <c r="EJ581" s="358"/>
      <c r="EK581" s="358"/>
      <c r="EL581" s="358"/>
      <c r="EM581" s="358"/>
      <c r="EN581" s="358"/>
      <c r="EO581" s="358"/>
      <c r="EP581" s="358"/>
      <c r="EQ581" s="358"/>
      <c r="ER581" s="358"/>
      <c r="ES581" s="358"/>
      <c r="ET581" s="358"/>
      <c r="EU581" s="358"/>
      <c r="EV581" s="358"/>
      <c r="EW581" s="358"/>
      <c r="EX581" s="358"/>
      <c r="EY581" s="358"/>
      <c r="EZ581" s="358"/>
      <c r="FA581" s="358"/>
      <c r="FB581" s="358"/>
      <c r="FC581" s="358"/>
      <c r="FD581" s="358"/>
      <c r="FE581" s="358"/>
      <c r="FF581" s="358"/>
      <c r="FG581" s="358"/>
      <c r="FH581" s="358"/>
      <c r="FI581" s="358"/>
      <c r="FJ581" s="358"/>
      <c r="FK581" s="358"/>
      <c r="FL581" s="358"/>
      <c r="FM581" s="358"/>
      <c r="FN581" s="358"/>
      <c r="FO581" s="358"/>
      <c r="FP581" s="358"/>
      <c r="FQ581" s="358"/>
      <c r="FR581" s="358"/>
      <c r="FS581" s="358"/>
      <c r="FT581" s="358"/>
      <c r="FU581" s="358"/>
      <c r="FV581" s="358"/>
      <c r="FW581" s="358"/>
      <c r="FX581" s="358"/>
      <c r="FY581" s="358"/>
      <c r="FZ581" s="358"/>
      <c r="GA581" s="358"/>
      <c r="GB581" s="358"/>
      <c r="GC581" s="358"/>
      <c r="GD581" s="358"/>
      <c r="GE581" s="358"/>
      <c r="GF581" s="358"/>
      <c r="GG581" s="358"/>
      <c r="GH581" s="358"/>
      <c r="GI581" s="358"/>
      <c r="GJ581" s="358"/>
      <c r="GK581" s="358"/>
      <c r="GL581" s="358"/>
      <c r="GM581" s="358"/>
      <c r="GN581" s="358"/>
      <c r="GO581" s="358"/>
      <c r="GP581" s="358"/>
      <c r="GQ581" s="358"/>
      <c r="GR581" s="358"/>
      <c r="GS581" s="358"/>
      <c r="GT581" s="358"/>
      <c r="GU581" s="358"/>
      <c r="GV581" s="358"/>
      <c r="GW581" s="358"/>
      <c r="GX581" s="358"/>
      <c r="GY581" s="358"/>
      <c r="GZ581" s="358"/>
      <c r="HA581" s="358"/>
      <c r="HB581" s="358"/>
      <c r="HC581" s="358"/>
      <c r="HD581" s="358"/>
      <c r="HE581" s="358"/>
      <c r="HF581" s="358"/>
      <c r="HG581" s="358"/>
      <c r="HH581" s="358"/>
      <c r="HI581" s="358"/>
      <c r="HJ581" s="358"/>
      <c r="HK581" s="358"/>
      <c r="HL581" s="358"/>
      <c r="HM581" s="358"/>
      <c r="HN581" s="358"/>
      <c r="HO581" s="358"/>
      <c r="HP581" s="358"/>
      <c r="HQ581" s="358"/>
      <c r="HR581" s="358"/>
      <c r="HS581" s="358"/>
      <c r="HT581" s="358"/>
      <c r="HU581" s="358"/>
      <c r="HV581" s="358"/>
      <c r="HW581" s="358"/>
      <c r="HX581" s="358"/>
      <c r="HY581" s="358"/>
      <c r="HZ581" s="358"/>
      <c r="IA581" s="358"/>
      <c r="IB581" s="358"/>
      <c r="IC581" s="358"/>
      <c r="ID581" s="358"/>
      <c r="IE581" s="358"/>
      <c r="IF581" s="358"/>
      <c r="IG581" s="358"/>
      <c r="IH581" s="358"/>
      <c r="II581" s="358"/>
      <c r="IJ581" s="358"/>
      <c r="IK581" s="358"/>
      <c r="IL581" s="358"/>
      <c r="IM581" s="358"/>
      <c r="IN581" s="358"/>
      <c r="IO581" s="358"/>
      <c r="IP581" s="358"/>
      <c r="IQ581" s="358"/>
      <c r="IR581" s="358"/>
      <c r="IS581" s="358"/>
      <c r="IT581" s="358"/>
      <c r="IU581" s="358"/>
      <c r="IV581" s="358"/>
      <c r="IW581" s="358"/>
      <c r="IX581" s="358"/>
      <c r="IY581" s="358"/>
      <c r="IZ581" s="358"/>
      <c r="JA581" s="358"/>
      <c r="JB581" s="358"/>
      <c r="JC581" s="358"/>
      <c r="JD581" s="358"/>
      <c r="JE581" s="358"/>
      <c r="JF581" s="358"/>
      <c r="JG581" s="358"/>
      <c r="JH581" s="358"/>
      <c r="JI581" s="358"/>
      <c r="JJ581" s="358"/>
      <c r="JK581" s="358"/>
      <c r="JL581" s="358"/>
      <c r="JM581" s="358"/>
      <c r="JN581" s="358"/>
      <c r="JO581" s="358"/>
      <c r="JP581" s="358"/>
      <c r="JQ581" s="358"/>
      <c r="JR581" s="358"/>
      <c r="JS581" s="358"/>
      <c r="JT581" s="358"/>
      <c r="JU581" s="358"/>
      <c r="JV581" s="358"/>
      <c r="JW581" s="358"/>
      <c r="JX581" s="358"/>
      <c r="JY581" s="358"/>
      <c r="JZ581" s="358"/>
      <c r="KA581" s="358"/>
      <c r="KB581" s="358"/>
      <c r="KC581" s="358"/>
      <c r="KD581" s="358"/>
      <c r="KE581" s="358"/>
      <c r="KF581" s="358"/>
      <c r="KG581" s="358"/>
      <c r="KH581" s="358"/>
      <c r="KI581" s="358"/>
      <c r="KJ581" s="358"/>
      <c r="KK581" s="358"/>
      <c r="KL581" s="358"/>
      <c r="KM581" s="358"/>
      <c r="KN581" s="358"/>
      <c r="KO581" s="358"/>
      <c r="KP581" s="358"/>
      <c r="KQ581" s="358"/>
      <c r="KR581" s="358"/>
      <c r="KS581" s="358"/>
      <c r="KT581" s="358"/>
      <c r="KU581" s="358"/>
      <c r="KV581" s="358"/>
      <c r="KW581" s="358"/>
      <c r="KX581" s="358"/>
      <c r="KY581" s="358"/>
      <c r="KZ581" s="358"/>
      <c r="LA581" s="358"/>
      <c r="LB581" s="358"/>
      <c r="LC581" s="358"/>
      <c r="LD581" s="358"/>
      <c r="LE581" s="358"/>
      <c r="LF581" s="358"/>
      <c r="LG581" s="358"/>
      <c r="LH581" s="358"/>
      <c r="LI581" s="358"/>
      <c r="LJ581" s="358"/>
      <c r="LK581" s="358"/>
      <c r="LL581" s="358"/>
      <c r="LM581" s="358"/>
      <c r="LN581" s="358"/>
      <c r="LO581" s="358"/>
      <c r="LP581" s="358"/>
      <c r="LQ581" s="358"/>
      <c r="LR581" s="358"/>
      <c r="LS581" s="358"/>
      <c r="LT581" s="358"/>
      <c r="LU581" s="358"/>
      <c r="LV581" s="358"/>
      <c r="LW581" s="358"/>
      <c r="LX581" s="358"/>
      <c r="LY581" s="358"/>
      <c r="LZ581" s="358"/>
      <c r="MA581" s="358"/>
      <c r="MB581" s="358"/>
      <c r="MC581" s="358"/>
      <c r="MD581" s="358"/>
      <c r="ME581" s="358"/>
      <c r="MF581" s="358"/>
      <c r="MG581" s="358"/>
      <c r="MH581" s="358"/>
      <c r="MI581" s="358"/>
      <c r="MJ581" s="358"/>
      <c r="MK581" s="358"/>
      <c r="ML581" s="358"/>
      <c r="MM581" s="358"/>
      <c r="MN581" s="358"/>
      <c r="MO581" s="358"/>
      <c r="MP581" s="358"/>
      <c r="MQ581" s="358"/>
      <c r="MR581" s="358"/>
      <c r="MS581" s="358"/>
      <c r="MT581" s="358"/>
      <c r="MU581" s="358"/>
      <c r="MV581" s="358"/>
      <c r="MW581" s="358"/>
      <c r="MX581" s="358"/>
      <c r="MY581" s="358"/>
      <c r="MZ581" s="358"/>
      <c r="NA581" s="358"/>
      <c r="NB581" s="358"/>
      <c r="NC581" s="358"/>
      <c r="ND581" s="358"/>
      <c r="NE581" s="358"/>
      <c r="NF581" s="358"/>
      <c r="NG581" s="358"/>
      <c r="NH581" s="358"/>
      <c r="NI581" s="358"/>
      <c r="NJ581" s="358"/>
      <c r="NK581" s="358"/>
      <c r="NL581" s="358"/>
      <c r="NM581" s="358"/>
      <c r="NN581" s="358"/>
      <c r="NO581" s="358"/>
      <c r="NP581" s="358"/>
      <c r="NQ581" s="358"/>
      <c r="NR581" s="358"/>
      <c r="NS581" s="358"/>
      <c r="NT581" s="358"/>
      <c r="NU581" s="358"/>
      <c r="NV581" s="358"/>
      <c r="NW581" s="358"/>
      <c r="NX581" s="358"/>
      <c r="NY581" s="358"/>
      <c r="NZ581" s="358"/>
      <c r="OA581" s="358"/>
      <c r="OB581" s="358"/>
      <c r="OC581" s="358"/>
      <c r="OD581" s="358"/>
      <c r="OE581" s="358"/>
      <c r="OF581" s="358"/>
      <c r="OG581" s="358"/>
      <c r="OH581" s="358"/>
      <c r="OI581" s="358"/>
      <c r="OJ581" s="358"/>
      <c r="OK581" s="358"/>
      <c r="OL581" s="358"/>
      <c r="OM581" s="358"/>
      <c r="ON581" s="358"/>
      <c r="OO581" s="358"/>
      <c r="OP581" s="358"/>
      <c r="OQ581" s="358"/>
      <c r="OR581" s="358"/>
      <c r="OS581" s="358"/>
      <c r="OT581" s="358"/>
      <c r="OU581" s="358"/>
      <c r="OV581" s="358"/>
      <c r="OW581" s="358"/>
      <c r="OX581" s="358"/>
      <c r="OY581" s="358"/>
      <c r="OZ581" s="358"/>
      <c r="PA581" s="358"/>
      <c r="PB581" s="358"/>
      <c r="PC581" s="358"/>
      <c r="PD581" s="358"/>
      <c r="PE581" s="358"/>
      <c r="PF581" s="358"/>
      <c r="PG581" s="358"/>
      <c r="PH581" s="358"/>
      <c r="PI581" s="358"/>
      <c r="PJ581" s="358"/>
      <c r="PK581" s="358"/>
      <c r="PL581" s="358"/>
      <c r="PM581" s="358"/>
      <c r="PN581" s="358"/>
      <c r="PO581" s="358"/>
      <c r="PP581" s="358"/>
      <c r="PQ581" s="358"/>
      <c r="PR581" s="358"/>
      <c r="PS581" s="358"/>
      <c r="PT581" s="358"/>
      <c r="PU581" s="358"/>
      <c r="PV581" s="358"/>
      <c r="PW581" s="358"/>
      <c r="PX581" s="358"/>
      <c r="PY581" s="358"/>
      <c r="PZ581" s="358"/>
      <c r="QA581" s="358"/>
      <c r="QB581" s="358"/>
      <c r="QC581" s="358"/>
      <c r="QD581" s="358"/>
      <c r="QE581" s="358"/>
      <c r="QF581" s="358"/>
      <c r="QG581" s="358"/>
      <c r="QH581" s="358"/>
      <c r="QI581" s="358"/>
      <c r="QJ581" s="358"/>
      <c r="QK581" s="358"/>
      <c r="QL581" s="358"/>
      <c r="QM581" s="358"/>
      <c r="QN581" s="358"/>
      <c r="QO581" s="358"/>
      <c r="QP581" s="358"/>
      <c r="QQ581" s="358"/>
      <c r="QR581" s="358"/>
      <c r="QS581" s="358"/>
      <c r="QT581" s="358"/>
      <c r="QU581" s="358"/>
      <c r="QV581" s="358"/>
      <c r="QW581" s="358"/>
      <c r="QX581" s="358"/>
      <c r="QY581" s="358"/>
      <c r="QZ581" s="358"/>
      <c r="RA581" s="358"/>
      <c r="RB581" s="358"/>
      <c r="RC581" s="358"/>
      <c r="RD581" s="358"/>
      <c r="RE581" s="358"/>
      <c r="RF581" s="358"/>
      <c r="RG581" s="358"/>
      <c r="RH581" s="358"/>
      <c r="RI581" s="358"/>
      <c r="RJ581" s="358"/>
      <c r="RK581" s="358"/>
      <c r="RL581" s="358"/>
      <c r="RM581" s="358"/>
      <c r="RN581" s="358"/>
      <c r="RO581" s="358"/>
      <c r="RP581" s="358"/>
      <c r="RQ581" s="358"/>
      <c r="RR581" s="358"/>
      <c r="RS581" s="358"/>
      <c r="RT581" s="358"/>
      <c r="RU581" s="358"/>
      <c r="RV581" s="358"/>
      <c r="RW581" s="358"/>
      <c r="RX581" s="358"/>
      <c r="RY581" s="358"/>
      <c r="RZ581" s="358"/>
      <c r="SA581" s="358"/>
      <c r="SB581" s="358"/>
      <c r="SC581" s="358"/>
      <c r="SD581" s="358"/>
      <c r="SE581" s="358"/>
      <c r="SF581" s="358"/>
      <c r="SG581" s="358"/>
      <c r="SH581" s="358"/>
      <c r="SI581" s="358"/>
      <c r="SJ581" s="358"/>
      <c r="SK581" s="358"/>
      <c r="SL581" s="358"/>
      <c r="SM581" s="358"/>
      <c r="SN581" s="358"/>
      <c r="SO581" s="358"/>
      <c r="SP581" s="358"/>
      <c r="SQ581" s="358"/>
      <c r="SR581" s="358"/>
      <c r="SS581" s="358"/>
      <c r="ST581" s="358"/>
      <c r="SU581" s="358"/>
      <c r="SV581" s="358"/>
      <c r="SW581" s="358"/>
      <c r="SX581" s="358"/>
      <c r="SY581" s="358"/>
      <c r="SZ581" s="358"/>
      <c r="TA581" s="358"/>
      <c r="TB581" s="358"/>
      <c r="TC581" s="358"/>
      <c r="TD581" s="358"/>
      <c r="TE581" s="358"/>
      <c r="TF581" s="358"/>
      <c r="TG581" s="358"/>
      <c r="TH581" s="358"/>
      <c r="TI581" s="358"/>
      <c r="TJ581" s="358"/>
      <c r="TK581" s="358"/>
      <c r="TL581" s="358"/>
      <c r="TM581" s="358"/>
      <c r="TN581" s="358"/>
      <c r="TO581" s="358"/>
      <c r="TP581" s="358"/>
      <c r="TQ581" s="358"/>
      <c r="TR581" s="358"/>
      <c r="TS581" s="358"/>
      <c r="TT581" s="358"/>
      <c r="TU581" s="358"/>
      <c r="TV581" s="358"/>
      <c r="TW581" s="358"/>
      <c r="TX581" s="358"/>
      <c r="TY581" s="358"/>
      <c r="TZ581" s="358"/>
      <c r="UA581" s="358"/>
      <c r="UB581" s="358"/>
      <c r="UC581" s="358"/>
      <c r="UD581" s="358"/>
      <c r="UE581" s="358"/>
      <c r="UF581" s="358"/>
      <c r="UG581" s="358"/>
      <c r="UH581" s="358"/>
      <c r="UI581" s="358"/>
      <c r="UJ581" s="358"/>
      <c r="UK581" s="358"/>
      <c r="UL581" s="358"/>
      <c r="UM581" s="358"/>
      <c r="UN581" s="358"/>
      <c r="UO581" s="358"/>
      <c r="UP581" s="358"/>
      <c r="UQ581" s="358"/>
      <c r="UR581" s="358"/>
      <c r="US581" s="358"/>
      <c r="UT581" s="358"/>
      <c r="UU581" s="358"/>
      <c r="UV581" s="358"/>
      <c r="UW581" s="358"/>
      <c r="UX581" s="358"/>
      <c r="UY581" s="358"/>
      <c r="UZ581" s="358"/>
      <c r="VA581" s="358"/>
      <c r="VB581" s="358"/>
      <c r="VC581" s="358"/>
      <c r="VD581" s="358"/>
      <c r="VE581" s="358"/>
      <c r="VF581" s="358"/>
      <c r="VG581" s="358"/>
      <c r="VH581" s="358"/>
      <c r="VI581" s="358"/>
      <c r="VJ581" s="358"/>
      <c r="VK581" s="358"/>
      <c r="VL581" s="358"/>
      <c r="VM581" s="358"/>
      <c r="VN581" s="358"/>
      <c r="VO581" s="358"/>
      <c r="VP581" s="358"/>
      <c r="VQ581" s="358"/>
      <c r="VR581" s="358"/>
      <c r="VS581" s="358"/>
      <c r="VT581" s="358"/>
      <c r="VU581" s="358"/>
      <c r="VV581" s="358"/>
      <c r="VW581" s="358"/>
      <c r="VX581" s="358"/>
      <c r="VY581" s="358"/>
      <c r="VZ581" s="358"/>
      <c r="WA581" s="358"/>
      <c r="WB581" s="358"/>
      <c r="WC581" s="358"/>
      <c r="WD581" s="358"/>
      <c r="WE581" s="358"/>
      <c r="WF581" s="358"/>
      <c r="WG581" s="358"/>
      <c r="WH581" s="358"/>
    </row>
    <row r="582" spans="1:606" s="357" customFormat="1" ht="75.75" customHeight="1">
      <c r="A582" s="359"/>
      <c r="B582" s="233" t="s">
        <v>1185</v>
      </c>
      <c r="C582" s="266" t="s">
        <v>1186</v>
      </c>
      <c r="D582" s="471" t="s">
        <v>1138</v>
      </c>
      <c r="E582" s="224" t="s">
        <v>1187</v>
      </c>
      <c r="F582" s="471" t="s">
        <v>113</v>
      </c>
      <c r="G582" s="903">
        <v>43901</v>
      </c>
      <c r="H582" s="471" t="s">
        <v>114</v>
      </c>
      <c r="I582" s="608" t="s">
        <v>0</v>
      </c>
      <c r="J582" s="608" t="s">
        <v>0</v>
      </c>
      <c r="K582" s="608" t="s">
        <v>53</v>
      </c>
      <c r="L582" s="608" t="s">
        <v>54</v>
      </c>
      <c r="M582" s="602">
        <f t="shared" ref="M582:N582" si="94">M583</f>
        <v>15000</v>
      </c>
      <c r="N582" s="602">
        <f t="shared" si="94"/>
        <v>15000</v>
      </c>
      <c r="O582" s="602">
        <f>O583+O584</f>
        <v>15000</v>
      </c>
      <c r="P582" s="602">
        <f>P583+P584</f>
        <v>15000</v>
      </c>
      <c r="Q582" s="602">
        <f t="shared" ref="Q582:R582" si="95">Q583+Q584</f>
        <v>15000</v>
      </c>
      <c r="R582" s="602">
        <f t="shared" si="95"/>
        <v>15000</v>
      </c>
      <c r="S582" s="462"/>
      <c r="BF582" s="358"/>
      <c r="BG582" s="358"/>
      <c r="BH582" s="358"/>
      <c r="BI582" s="358"/>
      <c r="BJ582" s="358"/>
      <c r="BK582" s="358"/>
      <c r="BL582" s="358"/>
      <c r="BM582" s="358"/>
      <c r="BN582" s="358"/>
      <c r="BO582" s="358"/>
      <c r="BP582" s="358"/>
      <c r="BQ582" s="358"/>
      <c r="BR582" s="358"/>
      <c r="BS582" s="358"/>
      <c r="BT582" s="358"/>
      <c r="BU582" s="358"/>
      <c r="BV582" s="358"/>
      <c r="BW582" s="358"/>
      <c r="BX582" s="358"/>
      <c r="BY582" s="358"/>
      <c r="BZ582" s="358"/>
      <c r="CA582" s="358"/>
      <c r="CB582" s="358"/>
      <c r="CC582" s="358"/>
      <c r="CD582" s="358"/>
      <c r="CE582" s="358"/>
      <c r="CF582" s="358"/>
      <c r="CG582" s="358"/>
      <c r="CH582" s="358"/>
      <c r="CI582" s="358"/>
      <c r="CJ582" s="358"/>
      <c r="CK582" s="358"/>
      <c r="CL582" s="358"/>
      <c r="CM582" s="358"/>
      <c r="CN582" s="358"/>
      <c r="CO582" s="358"/>
      <c r="CP582" s="358"/>
      <c r="CQ582" s="358"/>
      <c r="CR582" s="358"/>
      <c r="CS582" s="358"/>
      <c r="CT582" s="358"/>
      <c r="CU582" s="358"/>
      <c r="CV582" s="358"/>
      <c r="CW582" s="358"/>
      <c r="CX582" s="358"/>
      <c r="CY582" s="358"/>
      <c r="CZ582" s="358"/>
      <c r="DA582" s="358"/>
      <c r="DB582" s="358"/>
      <c r="DC582" s="358"/>
      <c r="DD582" s="358"/>
      <c r="DE582" s="358"/>
      <c r="DF582" s="358"/>
      <c r="DG582" s="358"/>
      <c r="DH582" s="358"/>
      <c r="DI582" s="358"/>
      <c r="DJ582" s="358"/>
      <c r="DK582" s="358"/>
      <c r="DL582" s="358"/>
      <c r="DM582" s="358"/>
      <c r="DN582" s="358"/>
      <c r="DO582" s="358"/>
      <c r="DP582" s="358"/>
      <c r="DQ582" s="358"/>
      <c r="DR582" s="358"/>
      <c r="DS582" s="358"/>
      <c r="DT582" s="358"/>
      <c r="DU582" s="358"/>
      <c r="DV582" s="358"/>
      <c r="DW582" s="358"/>
      <c r="DX582" s="358"/>
      <c r="DY582" s="358"/>
      <c r="DZ582" s="358"/>
      <c r="EA582" s="358"/>
      <c r="EB582" s="358"/>
      <c r="EC582" s="358"/>
      <c r="ED582" s="358"/>
      <c r="EE582" s="358"/>
      <c r="EF582" s="358"/>
      <c r="EG582" s="358"/>
      <c r="EH582" s="358"/>
      <c r="EI582" s="358"/>
      <c r="EJ582" s="358"/>
      <c r="EK582" s="358"/>
      <c r="EL582" s="358"/>
      <c r="EM582" s="358"/>
      <c r="EN582" s="358"/>
      <c r="EO582" s="358"/>
      <c r="EP582" s="358"/>
      <c r="EQ582" s="358"/>
      <c r="ER582" s="358"/>
      <c r="ES582" s="358"/>
      <c r="ET582" s="358"/>
      <c r="EU582" s="358"/>
      <c r="EV582" s="358"/>
      <c r="EW582" s="358"/>
      <c r="EX582" s="358"/>
      <c r="EY582" s="358"/>
      <c r="EZ582" s="358"/>
      <c r="FA582" s="358"/>
      <c r="FB582" s="358"/>
      <c r="FC582" s="358"/>
      <c r="FD582" s="358"/>
      <c r="FE582" s="358"/>
      <c r="FF582" s="358"/>
      <c r="FG582" s="358"/>
      <c r="FH582" s="358"/>
      <c r="FI582" s="358"/>
      <c r="FJ582" s="358"/>
      <c r="FK582" s="358"/>
      <c r="FL582" s="358"/>
      <c r="FM582" s="358"/>
      <c r="FN582" s="358"/>
      <c r="FO582" s="358"/>
      <c r="FP582" s="358"/>
      <c r="FQ582" s="358"/>
      <c r="FR582" s="358"/>
      <c r="FS582" s="358"/>
      <c r="FT582" s="358"/>
      <c r="FU582" s="358"/>
      <c r="FV582" s="358"/>
      <c r="FW582" s="358"/>
      <c r="FX582" s="358"/>
      <c r="FY582" s="358"/>
      <c r="FZ582" s="358"/>
      <c r="GA582" s="358"/>
      <c r="GB582" s="358"/>
      <c r="GC582" s="358"/>
      <c r="GD582" s="358"/>
      <c r="GE582" s="358"/>
      <c r="GF582" s="358"/>
      <c r="GG582" s="358"/>
      <c r="GH582" s="358"/>
      <c r="GI582" s="358"/>
      <c r="GJ582" s="358"/>
      <c r="GK582" s="358"/>
      <c r="GL582" s="358"/>
      <c r="GM582" s="358"/>
      <c r="GN582" s="358"/>
      <c r="GO582" s="358"/>
      <c r="GP582" s="358"/>
      <c r="GQ582" s="358"/>
      <c r="GR582" s="358"/>
      <c r="GS582" s="358"/>
      <c r="GT582" s="358"/>
      <c r="GU582" s="358"/>
      <c r="GV582" s="358"/>
      <c r="GW582" s="358"/>
      <c r="GX582" s="358"/>
      <c r="GY582" s="358"/>
      <c r="GZ582" s="358"/>
      <c r="HA582" s="358"/>
      <c r="HB582" s="358"/>
      <c r="HC582" s="358"/>
      <c r="HD582" s="358"/>
      <c r="HE582" s="358"/>
      <c r="HF582" s="358"/>
      <c r="HG582" s="358"/>
      <c r="HH582" s="358"/>
      <c r="HI582" s="358"/>
      <c r="HJ582" s="358"/>
      <c r="HK582" s="358"/>
      <c r="HL582" s="358"/>
      <c r="HM582" s="358"/>
      <c r="HN582" s="358"/>
      <c r="HO582" s="358"/>
      <c r="HP582" s="358"/>
      <c r="HQ582" s="358"/>
      <c r="HR582" s="358"/>
      <c r="HS582" s="358"/>
      <c r="HT582" s="358"/>
      <c r="HU582" s="358"/>
      <c r="HV582" s="358"/>
      <c r="HW582" s="358"/>
      <c r="HX582" s="358"/>
      <c r="HY582" s="358"/>
      <c r="HZ582" s="358"/>
      <c r="IA582" s="358"/>
      <c r="IB582" s="358"/>
      <c r="IC582" s="358"/>
      <c r="ID582" s="358"/>
      <c r="IE582" s="358"/>
      <c r="IF582" s="358"/>
      <c r="IG582" s="358"/>
      <c r="IH582" s="358"/>
      <c r="II582" s="358"/>
      <c r="IJ582" s="358"/>
      <c r="IK582" s="358"/>
      <c r="IL582" s="358"/>
      <c r="IM582" s="358"/>
      <c r="IN582" s="358"/>
      <c r="IO582" s="358"/>
      <c r="IP582" s="358"/>
      <c r="IQ582" s="358"/>
      <c r="IR582" s="358"/>
      <c r="IS582" s="358"/>
      <c r="IT582" s="358"/>
      <c r="IU582" s="358"/>
      <c r="IV582" s="358"/>
      <c r="IW582" s="358"/>
      <c r="IX582" s="358"/>
      <c r="IY582" s="358"/>
      <c r="IZ582" s="358"/>
      <c r="JA582" s="358"/>
      <c r="JB582" s="358"/>
      <c r="JC582" s="358"/>
      <c r="JD582" s="358"/>
      <c r="JE582" s="358"/>
      <c r="JF582" s="358"/>
      <c r="JG582" s="358"/>
      <c r="JH582" s="358"/>
      <c r="JI582" s="358"/>
      <c r="JJ582" s="358"/>
      <c r="JK582" s="358"/>
      <c r="JL582" s="358"/>
      <c r="JM582" s="358"/>
      <c r="JN582" s="358"/>
      <c r="JO582" s="358"/>
      <c r="JP582" s="358"/>
      <c r="JQ582" s="358"/>
      <c r="JR582" s="358"/>
      <c r="JS582" s="358"/>
      <c r="JT582" s="358"/>
      <c r="JU582" s="358"/>
      <c r="JV582" s="358"/>
      <c r="JW582" s="358"/>
      <c r="JX582" s="358"/>
      <c r="JY582" s="358"/>
      <c r="JZ582" s="358"/>
      <c r="KA582" s="358"/>
      <c r="KB582" s="358"/>
      <c r="KC582" s="358"/>
      <c r="KD582" s="358"/>
      <c r="KE582" s="358"/>
      <c r="KF582" s="358"/>
      <c r="KG582" s="358"/>
      <c r="KH582" s="358"/>
      <c r="KI582" s="358"/>
      <c r="KJ582" s="358"/>
      <c r="KK582" s="358"/>
      <c r="KL582" s="358"/>
      <c r="KM582" s="358"/>
      <c r="KN582" s="358"/>
      <c r="KO582" s="358"/>
      <c r="KP582" s="358"/>
      <c r="KQ582" s="358"/>
      <c r="KR582" s="358"/>
      <c r="KS582" s="358"/>
      <c r="KT582" s="358"/>
      <c r="KU582" s="358"/>
      <c r="KV582" s="358"/>
      <c r="KW582" s="358"/>
      <c r="KX582" s="358"/>
      <c r="KY582" s="358"/>
      <c r="KZ582" s="358"/>
      <c r="LA582" s="358"/>
      <c r="LB582" s="358"/>
      <c r="LC582" s="358"/>
      <c r="LD582" s="358"/>
      <c r="LE582" s="358"/>
      <c r="LF582" s="358"/>
      <c r="LG582" s="358"/>
      <c r="LH582" s="358"/>
      <c r="LI582" s="358"/>
      <c r="LJ582" s="358"/>
      <c r="LK582" s="358"/>
      <c r="LL582" s="358"/>
      <c r="LM582" s="358"/>
      <c r="LN582" s="358"/>
      <c r="LO582" s="358"/>
      <c r="LP582" s="358"/>
      <c r="LQ582" s="358"/>
      <c r="LR582" s="358"/>
      <c r="LS582" s="358"/>
      <c r="LT582" s="358"/>
      <c r="LU582" s="358"/>
      <c r="LV582" s="358"/>
      <c r="LW582" s="358"/>
      <c r="LX582" s="358"/>
      <c r="LY582" s="358"/>
      <c r="LZ582" s="358"/>
      <c r="MA582" s="358"/>
      <c r="MB582" s="358"/>
      <c r="MC582" s="358"/>
      <c r="MD582" s="358"/>
      <c r="ME582" s="358"/>
      <c r="MF582" s="358"/>
      <c r="MG582" s="358"/>
      <c r="MH582" s="358"/>
      <c r="MI582" s="358"/>
      <c r="MJ582" s="358"/>
      <c r="MK582" s="358"/>
      <c r="ML582" s="358"/>
      <c r="MM582" s="358"/>
      <c r="MN582" s="358"/>
      <c r="MO582" s="358"/>
      <c r="MP582" s="358"/>
      <c r="MQ582" s="358"/>
      <c r="MR582" s="358"/>
      <c r="MS582" s="358"/>
      <c r="MT582" s="358"/>
      <c r="MU582" s="358"/>
      <c r="MV582" s="358"/>
      <c r="MW582" s="358"/>
      <c r="MX582" s="358"/>
      <c r="MY582" s="358"/>
      <c r="MZ582" s="358"/>
      <c r="NA582" s="358"/>
      <c r="NB582" s="358"/>
      <c r="NC582" s="358"/>
      <c r="ND582" s="358"/>
      <c r="NE582" s="358"/>
      <c r="NF582" s="358"/>
      <c r="NG582" s="358"/>
      <c r="NH582" s="358"/>
      <c r="NI582" s="358"/>
      <c r="NJ582" s="358"/>
      <c r="NK582" s="358"/>
      <c r="NL582" s="358"/>
      <c r="NM582" s="358"/>
      <c r="NN582" s="358"/>
      <c r="NO582" s="358"/>
      <c r="NP582" s="358"/>
      <c r="NQ582" s="358"/>
      <c r="NR582" s="358"/>
      <c r="NS582" s="358"/>
      <c r="NT582" s="358"/>
      <c r="NU582" s="358"/>
      <c r="NV582" s="358"/>
      <c r="NW582" s="358"/>
      <c r="NX582" s="358"/>
      <c r="NY582" s="358"/>
      <c r="NZ582" s="358"/>
      <c r="OA582" s="358"/>
      <c r="OB582" s="358"/>
      <c r="OC582" s="358"/>
      <c r="OD582" s="358"/>
      <c r="OE582" s="358"/>
      <c r="OF582" s="358"/>
      <c r="OG582" s="358"/>
      <c r="OH582" s="358"/>
      <c r="OI582" s="358"/>
      <c r="OJ582" s="358"/>
      <c r="OK582" s="358"/>
      <c r="OL582" s="358"/>
      <c r="OM582" s="358"/>
      <c r="ON582" s="358"/>
      <c r="OO582" s="358"/>
      <c r="OP582" s="358"/>
      <c r="OQ582" s="358"/>
      <c r="OR582" s="358"/>
      <c r="OS582" s="358"/>
      <c r="OT582" s="358"/>
      <c r="OU582" s="358"/>
      <c r="OV582" s="358"/>
      <c r="OW582" s="358"/>
      <c r="OX582" s="358"/>
      <c r="OY582" s="358"/>
      <c r="OZ582" s="358"/>
      <c r="PA582" s="358"/>
      <c r="PB582" s="358"/>
      <c r="PC582" s="358"/>
      <c r="PD582" s="358"/>
      <c r="PE582" s="358"/>
      <c r="PF582" s="358"/>
      <c r="PG582" s="358"/>
      <c r="PH582" s="358"/>
      <c r="PI582" s="358"/>
      <c r="PJ582" s="358"/>
      <c r="PK582" s="358"/>
      <c r="PL582" s="358"/>
      <c r="PM582" s="358"/>
      <c r="PN582" s="358"/>
      <c r="PO582" s="358"/>
      <c r="PP582" s="358"/>
      <c r="PQ582" s="358"/>
      <c r="PR582" s="358"/>
      <c r="PS582" s="358"/>
      <c r="PT582" s="358"/>
      <c r="PU582" s="358"/>
      <c r="PV582" s="358"/>
      <c r="PW582" s="358"/>
      <c r="PX582" s="358"/>
      <c r="PY582" s="358"/>
      <c r="PZ582" s="358"/>
      <c r="QA582" s="358"/>
      <c r="QB582" s="358"/>
      <c r="QC582" s="358"/>
      <c r="QD582" s="358"/>
      <c r="QE582" s="358"/>
      <c r="QF582" s="358"/>
      <c r="QG582" s="358"/>
      <c r="QH582" s="358"/>
      <c r="QI582" s="358"/>
      <c r="QJ582" s="358"/>
      <c r="QK582" s="358"/>
      <c r="QL582" s="358"/>
      <c r="QM582" s="358"/>
      <c r="QN582" s="358"/>
      <c r="QO582" s="358"/>
      <c r="QP582" s="358"/>
      <c r="QQ582" s="358"/>
      <c r="QR582" s="358"/>
      <c r="QS582" s="358"/>
      <c r="QT582" s="358"/>
      <c r="QU582" s="358"/>
      <c r="QV582" s="358"/>
      <c r="QW582" s="358"/>
      <c r="QX582" s="358"/>
      <c r="QY582" s="358"/>
      <c r="QZ582" s="358"/>
      <c r="RA582" s="358"/>
      <c r="RB582" s="358"/>
      <c r="RC582" s="358"/>
      <c r="RD582" s="358"/>
      <c r="RE582" s="358"/>
      <c r="RF582" s="358"/>
      <c r="RG582" s="358"/>
      <c r="RH582" s="358"/>
      <c r="RI582" s="358"/>
      <c r="RJ582" s="358"/>
      <c r="RK582" s="358"/>
      <c r="RL582" s="358"/>
      <c r="RM582" s="358"/>
      <c r="RN582" s="358"/>
      <c r="RO582" s="358"/>
      <c r="RP582" s="358"/>
      <c r="RQ582" s="358"/>
      <c r="RR582" s="358"/>
      <c r="RS582" s="358"/>
      <c r="RT582" s="358"/>
      <c r="RU582" s="358"/>
      <c r="RV582" s="358"/>
      <c r="RW582" s="358"/>
      <c r="RX582" s="358"/>
      <c r="RY582" s="358"/>
      <c r="RZ582" s="358"/>
      <c r="SA582" s="358"/>
      <c r="SB582" s="358"/>
      <c r="SC582" s="358"/>
      <c r="SD582" s="358"/>
      <c r="SE582" s="358"/>
      <c r="SF582" s="358"/>
      <c r="SG582" s="358"/>
      <c r="SH582" s="358"/>
      <c r="SI582" s="358"/>
      <c r="SJ582" s="358"/>
      <c r="SK582" s="358"/>
      <c r="SL582" s="358"/>
      <c r="SM582" s="358"/>
      <c r="SN582" s="358"/>
      <c r="SO582" s="358"/>
      <c r="SP582" s="358"/>
      <c r="SQ582" s="358"/>
      <c r="SR582" s="358"/>
      <c r="SS582" s="358"/>
      <c r="ST582" s="358"/>
      <c r="SU582" s="358"/>
      <c r="SV582" s="358"/>
      <c r="SW582" s="358"/>
      <c r="SX582" s="358"/>
      <c r="SY582" s="358"/>
      <c r="SZ582" s="358"/>
      <c r="TA582" s="358"/>
      <c r="TB582" s="358"/>
      <c r="TC582" s="358"/>
      <c r="TD582" s="358"/>
      <c r="TE582" s="358"/>
      <c r="TF582" s="358"/>
      <c r="TG582" s="358"/>
      <c r="TH582" s="358"/>
      <c r="TI582" s="358"/>
      <c r="TJ582" s="358"/>
      <c r="TK582" s="358"/>
      <c r="TL582" s="358"/>
      <c r="TM582" s="358"/>
      <c r="TN582" s="358"/>
      <c r="TO582" s="358"/>
      <c r="TP582" s="358"/>
      <c r="TQ582" s="358"/>
      <c r="TR582" s="358"/>
      <c r="TS582" s="358"/>
      <c r="TT582" s="358"/>
      <c r="TU582" s="358"/>
      <c r="TV582" s="358"/>
      <c r="TW582" s="358"/>
      <c r="TX582" s="358"/>
      <c r="TY582" s="358"/>
      <c r="TZ582" s="358"/>
      <c r="UA582" s="358"/>
      <c r="UB582" s="358"/>
      <c r="UC582" s="358"/>
      <c r="UD582" s="358"/>
      <c r="UE582" s="358"/>
      <c r="UF582" s="358"/>
      <c r="UG582" s="358"/>
      <c r="UH582" s="358"/>
      <c r="UI582" s="358"/>
      <c r="UJ582" s="358"/>
      <c r="UK582" s="358"/>
      <c r="UL582" s="358"/>
      <c r="UM582" s="358"/>
      <c r="UN582" s="358"/>
      <c r="UO582" s="358"/>
      <c r="UP582" s="358"/>
      <c r="UQ582" s="358"/>
      <c r="UR582" s="358"/>
      <c r="US582" s="358"/>
      <c r="UT582" s="358"/>
      <c r="UU582" s="358"/>
      <c r="UV582" s="358"/>
      <c r="UW582" s="358"/>
      <c r="UX582" s="358"/>
      <c r="UY582" s="358"/>
      <c r="UZ582" s="358"/>
      <c r="VA582" s="358"/>
      <c r="VB582" s="358"/>
      <c r="VC582" s="358"/>
      <c r="VD582" s="358"/>
      <c r="VE582" s="358"/>
      <c r="VF582" s="358"/>
      <c r="VG582" s="358"/>
      <c r="VH582" s="358"/>
      <c r="VI582" s="358"/>
      <c r="VJ582" s="358"/>
      <c r="VK582" s="358"/>
      <c r="VL582" s="358"/>
      <c r="VM582" s="358"/>
      <c r="VN582" s="358"/>
      <c r="VO582" s="358"/>
      <c r="VP582" s="358"/>
      <c r="VQ582" s="358"/>
      <c r="VR582" s="358"/>
      <c r="VS582" s="358"/>
      <c r="VT582" s="358"/>
      <c r="VU582" s="358"/>
      <c r="VV582" s="358"/>
      <c r="VW582" s="358"/>
      <c r="VX582" s="358"/>
      <c r="VY582" s="358"/>
      <c r="VZ582" s="358"/>
      <c r="WA582" s="358"/>
      <c r="WB582" s="358"/>
      <c r="WC582" s="358"/>
      <c r="WD582" s="358"/>
      <c r="WE582" s="358"/>
      <c r="WF582" s="358"/>
      <c r="WG582" s="358"/>
      <c r="WH582" s="358"/>
    </row>
    <row r="583" spans="1:606" s="357" customFormat="1" ht="100.5" customHeight="1">
      <c r="A583" s="359"/>
      <c r="B583" s="234"/>
      <c r="C583" s="221"/>
      <c r="D583" s="180"/>
      <c r="E583" s="225"/>
      <c r="F583" s="181"/>
      <c r="G583" s="181"/>
      <c r="H583" s="181"/>
      <c r="I583" s="608" t="s">
        <v>0</v>
      </c>
      <c r="J583" s="608" t="s">
        <v>0</v>
      </c>
      <c r="K583" s="608" t="s">
        <v>1188</v>
      </c>
      <c r="L583" s="608" t="s">
        <v>5</v>
      </c>
      <c r="M583" s="604">
        <v>15000</v>
      </c>
      <c r="N583" s="604">
        <v>15000</v>
      </c>
      <c r="O583" s="604"/>
      <c r="P583" s="609"/>
      <c r="Q583" s="604"/>
      <c r="R583" s="604"/>
      <c r="S583" s="444">
        <v>3</v>
      </c>
      <c r="BF583" s="358"/>
      <c r="BG583" s="358"/>
      <c r="BH583" s="358"/>
      <c r="BI583" s="358"/>
      <c r="BJ583" s="358"/>
      <c r="BK583" s="358"/>
      <c r="BL583" s="358"/>
      <c r="BM583" s="358"/>
      <c r="BN583" s="358"/>
      <c r="BO583" s="358"/>
      <c r="BP583" s="358"/>
      <c r="BQ583" s="358"/>
      <c r="BR583" s="358"/>
      <c r="BS583" s="358"/>
      <c r="BT583" s="358"/>
      <c r="BU583" s="358"/>
      <c r="BV583" s="358"/>
      <c r="BW583" s="358"/>
      <c r="BX583" s="358"/>
      <c r="BY583" s="358"/>
      <c r="BZ583" s="358"/>
      <c r="CA583" s="358"/>
      <c r="CB583" s="358"/>
      <c r="CC583" s="358"/>
      <c r="CD583" s="358"/>
      <c r="CE583" s="358"/>
      <c r="CF583" s="358"/>
      <c r="CG583" s="358"/>
      <c r="CH583" s="358"/>
      <c r="CI583" s="358"/>
      <c r="CJ583" s="358"/>
      <c r="CK583" s="358"/>
      <c r="CL583" s="358"/>
      <c r="CM583" s="358"/>
      <c r="CN583" s="358"/>
      <c r="CO583" s="358"/>
      <c r="CP583" s="358"/>
      <c r="CQ583" s="358"/>
      <c r="CR583" s="358"/>
      <c r="CS583" s="358"/>
      <c r="CT583" s="358"/>
      <c r="CU583" s="358"/>
      <c r="CV583" s="358"/>
      <c r="CW583" s="358"/>
      <c r="CX583" s="358"/>
      <c r="CY583" s="358"/>
      <c r="CZ583" s="358"/>
      <c r="DA583" s="358"/>
      <c r="DB583" s="358"/>
      <c r="DC583" s="358"/>
      <c r="DD583" s="358"/>
      <c r="DE583" s="358"/>
      <c r="DF583" s="358"/>
      <c r="DG583" s="358"/>
      <c r="DH583" s="358"/>
      <c r="DI583" s="358"/>
      <c r="DJ583" s="358"/>
      <c r="DK583" s="358"/>
      <c r="DL583" s="358"/>
      <c r="DM583" s="358"/>
      <c r="DN583" s="358"/>
      <c r="DO583" s="358"/>
      <c r="DP583" s="358"/>
      <c r="DQ583" s="358"/>
      <c r="DR583" s="358"/>
      <c r="DS583" s="358"/>
      <c r="DT583" s="358"/>
      <c r="DU583" s="358"/>
      <c r="DV583" s="358"/>
      <c r="DW583" s="358"/>
      <c r="DX583" s="358"/>
      <c r="DY583" s="358"/>
      <c r="DZ583" s="358"/>
      <c r="EA583" s="358"/>
      <c r="EB583" s="358"/>
      <c r="EC583" s="358"/>
      <c r="ED583" s="358"/>
      <c r="EE583" s="358"/>
      <c r="EF583" s="358"/>
      <c r="EG583" s="358"/>
      <c r="EH583" s="358"/>
      <c r="EI583" s="358"/>
      <c r="EJ583" s="358"/>
      <c r="EK583" s="358"/>
      <c r="EL583" s="358"/>
      <c r="EM583" s="358"/>
      <c r="EN583" s="358"/>
      <c r="EO583" s="358"/>
      <c r="EP583" s="358"/>
      <c r="EQ583" s="358"/>
      <c r="ER583" s="358"/>
      <c r="ES583" s="358"/>
      <c r="ET583" s="358"/>
      <c r="EU583" s="358"/>
      <c r="EV583" s="358"/>
      <c r="EW583" s="358"/>
      <c r="EX583" s="358"/>
      <c r="EY583" s="358"/>
      <c r="EZ583" s="358"/>
      <c r="FA583" s="358"/>
      <c r="FB583" s="358"/>
      <c r="FC583" s="358"/>
      <c r="FD583" s="358"/>
      <c r="FE583" s="358"/>
      <c r="FF583" s="358"/>
      <c r="FG583" s="358"/>
      <c r="FH583" s="358"/>
      <c r="FI583" s="358"/>
      <c r="FJ583" s="358"/>
      <c r="FK583" s="358"/>
      <c r="FL583" s="358"/>
      <c r="FM583" s="358"/>
      <c r="FN583" s="358"/>
      <c r="FO583" s="358"/>
      <c r="FP583" s="358"/>
      <c r="FQ583" s="358"/>
      <c r="FR583" s="358"/>
      <c r="FS583" s="358"/>
      <c r="FT583" s="358"/>
      <c r="FU583" s="358"/>
      <c r="FV583" s="358"/>
      <c r="FW583" s="358"/>
      <c r="FX583" s="358"/>
      <c r="FY583" s="358"/>
      <c r="FZ583" s="358"/>
      <c r="GA583" s="358"/>
      <c r="GB583" s="358"/>
      <c r="GC583" s="358"/>
      <c r="GD583" s="358"/>
      <c r="GE583" s="358"/>
      <c r="GF583" s="358"/>
      <c r="GG583" s="358"/>
      <c r="GH583" s="358"/>
      <c r="GI583" s="358"/>
      <c r="GJ583" s="358"/>
      <c r="GK583" s="358"/>
      <c r="GL583" s="358"/>
      <c r="GM583" s="358"/>
      <c r="GN583" s="358"/>
      <c r="GO583" s="358"/>
      <c r="GP583" s="358"/>
      <c r="GQ583" s="358"/>
      <c r="GR583" s="358"/>
      <c r="GS583" s="358"/>
      <c r="GT583" s="358"/>
      <c r="GU583" s="358"/>
      <c r="GV583" s="358"/>
      <c r="GW583" s="358"/>
      <c r="GX583" s="358"/>
      <c r="GY583" s="358"/>
      <c r="GZ583" s="358"/>
      <c r="HA583" s="358"/>
      <c r="HB583" s="358"/>
      <c r="HC583" s="358"/>
      <c r="HD583" s="358"/>
      <c r="HE583" s="358"/>
      <c r="HF583" s="358"/>
      <c r="HG583" s="358"/>
      <c r="HH583" s="358"/>
      <c r="HI583" s="358"/>
      <c r="HJ583" s="358"/>
      <c r="HK583" s="358"/>
      <c r="HL583" s="358"/>
      <c r="HM583" s="358"/>
      <c r="HN583" s="358"/>
      <c r="HO583" s="358"/>
      <c r="HP583" s="358"/>
      <c r="HQ583" s="358"/>
      <c r="HR583" s="358"/>
      <c r="HS583" s="358"/>
      <c r="HT583" s="358"/>
      <c r="HU583" s="358"/>
      <c r="HV583" s="358"/>
      <c r="HW583" s="358"/>
      <c r="HX583" s="358"/>
      <c r="HY583" s="358"/>
      <c r="HZ583" s="358"/>
      <c r="IA583" s="358"/>
      <c r="IB583" s="358"/>
      <c r="IC583" s="358"/>
      <c r="ID583" s="358"/>
      <c r="IE583" s="358"/>
      <c r="IF583" s="358"/>
      <c r="IG583" s="358"/>
      <c r="IH583" s="358"/>
      <c r="II583" s="358"/>
      <c r="IJ583" s="358"/>
      <c r="IK583" s="358"/>
      <c r="IL583" s="358"/>
      <c r="IM583" s="358"/>
      <c r="IN583" s="358"/>
      <c r="IO583" s="358"/>
      <c r="IP583" s="358"/>
      <c r="IQ583" s="358"/>
      <c r="IR583" s="358"/>
      <c r="IS583" s="358"/>
      <c r="IT583" s="358"/>
      <c r="IU583" s="358"/>
      <c r="IV583" s="358"/>
      <c r="IW583" s="358"/>
      <c r="IX583" s="358"/>
      <c r="IY583" s="358"/>
      <c r="IZ583" s="358"/>
      <c r="JA583" s="358"/>
      <c r="JB583" s="358"/>
      <c r="JC583" s="358"/>
      <c r="JD583" s="358"/>
      <c r="JE583" s="358"/>
      <c r="JF583" s="358"/>
      <c r="JG583" s="358"/>
      <c r="JH583" s="358"/>
      <c r="JI583" s="358"/>
      <c r="JJ583" s="358"/>
      <c r="JK583" s="358"/>
      <c r="JL583" s="358"/>
      <c r="JM583" s="358"/>
      <c r="JN583" s="358"/>
      <c r="JO583" s="358"/>
      <c r="JP583" s="358"/>
      <c r="JQ583" s="358"/>
      <c r="JR583" s="358"/>
      <c r="JS583" s="358"/>
      <c r="JT583" s="358"/>
      <c r="JU583" s="358"/>
      <c r="JV583" s="358"/>
      <c r="JW583" s="358"/>
      <c r="JX583" s="358"/>
      <c r="JY583" s="358"/>
      <c r="JZ583" s="358"/>
      <c r="KA583" s="358"/>
      <c r="KB583" s="358"/>
      <c r="KC583" s="358"/>
      <c r="KD583" s="358"/>
      <c r="KE583" s="358"/>
      <c r="KF583" s="358"/>
      <c r="KG583" s="358"/>
      <c r="KH583" s="358"/>
      <c r="KI583" s="358"/>
      <c r="KJ583" s="358"/>
      <c r="KK583" s="358"/>
      <c r="KL583" s="358"/>
      <c r="KM583" s="358"/>
      <c r="KN583" s="358"/>
      <c r="KO583" s="358"/>
      <c r="KP583" s="358"/>
      <c r="KQ583" s="358"/>
      <c r="KR583" s="358"/>
      <c r="KS583" s="358"/>
      <c r="KT583" s="358"/>
      <c r="KU583" s="358"/>
      <c r="KV583" s="358"/>
      <c r="KW583" s="358"/>
      <c r="KX583" s="358"/>
      <c r="KY583" s="358"/>
      <c r="KZ583" s="358"/>
      <c r="LA583" s="358"/>
      <c r="LB583" s="358"/>
      <c r="LC583" s="358"/>
      <c r="LD583" s="358"/>
      <c r="LE583" s="358"/>
      <c r="LF583" s="358"/>
      <c r="LG583" s="358"/>
      <c r="LH583" s="358"/>
      <c r="LI583" s="358"/>
      <c r="LJ583" s="358"/>
      <c r="LK583" s="358"/>
      <c r="LL583" s="358"/>
      <c r="LM583" s="358"/>
      <c r="LN583" s="358"/>
      <c r="LO583" s="358"/>
      <c r="LP583" s="358"/>
      <c r="LQ583" s="358"/>
      <c r="LR583" s="358"/>
      <c r="LS583" s="358"/>
      <c r="LT583" s="358"/>
      <c r="LU583" s="358"/>
      <c r="LV583" s="358"/>
      <c r="LW583" s="358"/>
      <c r="LX583" s="358"/>
      <c r="LY583" s="358"/>
      <c r="LZ583" s="358"/>
      <c r="MA583" s="358"/>
      <c r="MB583" s="358"/>
      <c r="MC583" s="358"/>
      <c r="MD583" s="358"/>
      <c r="ME583" s="358"/>
      <c r="MF583" s="358"/>
      <c r="MG583" s="358"/>
      <c r="MH583" s="358"/>
      <c r="MI583" s="358"/>
      <c r="MJ583" s="358"/>
      <c r="MK583" s="358"/>
      <c r="ML583" s="358"/>
      <c r="MM583" s="358"/>
      <c r="MN583" s="358"/>
      <c r="MO583" s="358"/>
      <c r="MP583" s="358"/>
      <c r="MQ583" s="358"/>
      <c r="MR583" s="358"/>
      <c r="MS583" s="358"/>
      <c r="MT583" s="358"/>
      <c r="MU583" s="358"/>
      <c r="MV583" s="358"/>
      <c r="MW583" s="358"/>
      <c r="MX583" s="358"/>
      <c r="MY583" s="358"/>
      <c r="MZ583" s="358"/>
      <c r="NA583" s="358"/>
      <c r="NB583" s="358"/>
      <c r="NC583" s="358"/>
      <c r="ND583" s="358"/>
      <c r="NE583" s="358"/>
      <c r="NF583" s="358"/>
      <c r="NG583" s="358"/>
      <c r="NH583" s="358"/>
      <c r="NI583" s="358"/>
      <c r="NJ583" s="358"/>
      <c r="NK583" s="358"/>
      <c r="NL583" s="358"/>
      <c r="NM583" s="358"/>
      <c r="NN583" s="358"/>
      <c r="NO583" s="358"/>
      <c r="NP583" s="358"/>
      <c r="NQ583" s="358"/>
      <c r="NR583" s="358"/>
      <c r="NS583" s="358"/>
      <c r="NT583" s="358"/>
      <c r="NU583" s="358"/>
      <c r="NV583" s="358"/>
      <c r="NW583" s="358"/>
      <c r="NX583" s="358"/>
      <c r="NY583" s="358"/>
      <c r="NZ583" s="358"/>
      <c r="OA583" s="358"/>
      <c r="OB583" s="358"/>
      <c r="OC583" s="358"/>
      <c r="OD583" s="358"/>
      <c r="OE583" s="358"/>
      <c r="OF583" s="358"/>
      <c r="OG583" s="358"/>
      <c r="OH583" s="358"/>
      <c r="OI583" s="358"/>
      <c r="OJ583" s="358"/>
      <c r="OK583" s="358"/>
      <c r="OL583" s="358"/>
      <c r="OM583" s="358"/>
      <c r="ON583" s="358"/>
      <c r="OO583" s="358"/>
      <c r="OP583" s="358"/>
      <c r="OQ583" s="358"/>
      <c r="OR583" s="358"/>
      <c r="OS583" s="358"/>
      <c r="OT583" s="358"/>
      <c r="OU583" s="358"/>
      <c r="OV583" s="358"/>
      <c r="OW583" s="358"/>
      <c r="OX583" s="358"/>
      <c r="OY583" s="358"/>
      <c r="OZ583" s="358"/>
      <c r="PA583" s="358"/>
      <c r="PB583" s="358"/>
      <c r="PC583" s="358"/>
      <c r="PD583" s="358"/>
      <c r="PE583" s="358"/>
      <c r="PF583" s="358"/>
      <c r="PG583" s="358"/>
      <c r="PH583" s="358"/>
      <c r="PI583" s="358"/>
      <c r="PJ583" s="358"/>
      <c r="PK583" s="358"/>
      <c r="PL583" s="358"/>
      <c r="PM583" s="358"/>
      <c r="PN583" s="358"/>
      <c r="PO583" s="358"/>
      <c r="PP583" s="358"/>
      <c r="PQ583" s="358"/>
      <c r="PR583" s="358"/>
      <c r="PS583" s="358"/>
      <c r="PT583" s="358"/>
      <c r="PU583" s="358"/>
      <c r="PV583" s="358"/>
      <c r="PW583" s="358"/>
      <c r="PX583" s="358"/>
      <c r="PY583" s="358"/>
      <c r="PZ583" s="358"/>
      <c r="QA583" s="358"/>
      <c r="QB583" s="358"/>
      <c r="QC583" s="358"/>
      <c r="QD583" s="358"/>
      <c r="QE583" s="358"/>
      <c r="QF583" s="358"/>
      <c r="QG583" s="358"/>
      <c r="QH583" s="358"/>
      <c r="QI583" s="358"/>
      <c r="QJ583" s="358"/>
      <c r="QK583" s="358"/>
      <c r="QL583" s="358"/>
      <c r="QM583" s="358"/>
      <c r="QN583" s="358"/>
      <c r="QO583" s="358"/>
      <c r="QP583" s="358"/>
      <c r="QQ583" s="358"/>
      <c r="QR583" s="358"/>
      <c r="QS583" s="358"/>
      <c r="QT583" s="358"/>
      <c r="QU583" s="358"/>
      <c r="QV583" s="358"/>
      <c r="QW583" s="358"/>
      <c r="QX583" s="358"/>
      <c r="QY583" s="358"/>
      <c r="QZ583" s="358"/>
      <c r="RA583" s="358"/>
      <c r="RB583" s="358"/>
      <c r="RC583" s="358"/>
      <c r="RD583" s="358"/>
      <c r="RE583" s="358"/>
      <c r="RF583" s="358"/>
      <c r="RG583" s="358"/>
      <c r="RH583" s="358"/>
      <c r="RI583" s="358"/>
      <c r="RJ583" s="358"/>
      <c r="RK583" s="358"/>
      <c r="RL583" s="358"/>
      <c r="RM583" s="358"/>
      <c r="RN583" s="358"/>
      <c r="RO583" s="358"/>
      <c r="RP583" s="358"/>
      <c r="RQ583" s="358"/>
      <c r="RR583" s="358"/>
      <c r="RS583" s="358"/>
      <c r="RT583" s="358"/>
      <c r="RU583" s="358"/>
      <c r="RV583" s="358"/>
      <c r="RW583" s="358"/>
      <c r="RX583" s="358"/>
      <c r="RY583" s="358"/>
      <c r="RZ583" s="358"/>
      <c r="SA583" s="358"/>
      <c r="SB583" s="358"/>
      <c r="SC583" s="358"/>
      <c r="SD583" s="358"/>
      <c r="SE583" s="358"/>
      <c r="SF583" s="358"/>
      <c r="SG583" s="358"/>
      <c r="SH583" s="358"/>
      <c r="SI583" s="358"/>
      <c r="SJ583" s="358"/>
      <c r="SK583" s="358"/>
      <c r="SL583" s="358"/>
      <c r="SM583" s="358"/>
      <c r="SN583" s="358"/>
      <c r="SO583" s="358"/>
      <c r="SP583" s="358"/>
      <c r="SQ583" s="358"/>
      <c r="SR583" s="358"/>
      <c r="SS583" s="358"/>
      <c r="ST583" s="358"/>
      <c r="SU583" s="358"/>
      <c r="SV583" s="358"/>
      <c r="SW583" s="358"/>
      <c r="SX583" s="358"/>
      <c r="SY583" s="358"/>
      <c r="SZ583" s="358"/>
      <c r="TA583" s="358"/>
      <c r="TB583" s="358"/>
      <c r="TC583" s="358"/>
      <c r="TD583" s="358"/>
      <c r="TE583" s="358"/>
      <c r="TF583" s="358"/>
      <c r="TG583" s="358"/>
      <c r="TH583" s="358"/>
      <c r="TI583" s="358"/>
      <c r="TJ583" s="358"/>
      <c r="TK583" s="358"/>
      <c r="TL583" s="358"/>
      <c r="TM583" s="358"/>
      <c r="TN583" s="358"/>
      <c r="TO583" s="358"/>
      <c r="TP583" s="358"/>
      <c r="TQ583" s="358"/>
      <c r="TR583" s="358"/>
      <c r="TS583" s="358"/>
      <c r="TT583" s="358"/>
      <c r="TU583" s="358"/>
      <c r="TV583" s="358"/>
      <c r="TW583" s="358"/>
      <c r="TX583" s="358"/>
      <c r="TY583" s="358"/>
      <c r="TZ583" s="358"/>
      <c r="UA583" s="358"/>
      <c r="UB583" s="358"/>
      <c r="UC583" s="358"/>
      <c r="UD583" s="358"/>
      <c r="UE583" s="358"/>
      <c r="UF583" s="358"/>
      <c r="UG583" s="358"/>
      <c r="UH583" s="358"/>
      <c r="UI583" s="358"/>
      <c r="UJ583" s="358"/>
      <c r="UK583" s="358"/>
      <c r="UL583" s="358"/>
      <c r="UM583" s="358"/>
      <c r="UN583" s="358"/>
      <c r="UO583" s="358"/>
      <c r="UP583" s="358"/>
      <c r="UQ583" s="358"/>
      <c r="UR583" s="358"/>
      <c r="US583" s="358"/>
      <c r="UT583" s="358"/>
      <c r="UU583" s="358"/>
      <c r="UV583" s="358"/>
      <c r="UW583" s="358"/>
      <c r="UX583" s="358"/>
      <c r="UY583" s="358"/>
      <c r="UZ583" s="358"/>
      <c r="VA583" s="358"/>
      <c r="VB583" s="358"/>
      <c r="VC583" s="358"/>
      <c r="VD583" s="358"/>
      <c r="VE583" s="358"/>
      <c r="VF583" s="358"/>
      <c r="VG583" s="358"/>
      <c r="VH583" s="358"/>
      <c r="VI583" s="358"/>
      <c r="VJ583" s="358"/>
      <c r="VK583" s="358"/>
      <c r="VL583" s="358"/>
      <c r="VM583" s="358"/>
      <c r="VN583" s="358"/>
      <c r="VO583" s="358"/>
      <c r="VP583" s="358"/>
      <c r="VQ583" s="358"/>
      <c r="VR583" s="358"/>
      <c r="VS583" s="358"/>
      <c r="VT583" s="358"/>
      <c r="VU583" s="358"/>
      <c r="VV583" s="358"/>
      <c r="VW583" s="358"/>
      <c r="VX583" s="358"/>
      <c r="VY583" s="358"/>
      <c r="VZ583" s="358"/>
      <c r="WA583" s="358"/>
      <c r="WB583" s="358"/>
      <c r="WC583" s="358"/>
      <c r="WD583" s="358"/>
      <c r="WE583" s="358"/>
      <c r="WF583" s="358"/>
      <c r="WG583" s="358"/>
      <c r="WH583" s="358"/>
    </row>
    <row r="584" spans="1:606" s="357" customFormat="1" ht="104.25" customHeight="1">
      <c r="A584" s="359"/>
      <c r="B584" s="235"/>
      <c r="C584" s="222"/>
      <c r="D584" s="181"/>
      <c r="E584" s="89" t="s">
        <v>1155</v>
      </c>
      <c r="F584" s="38" t="s">
        <v>1189</v>
      </c>
      <c r="G584" s="928">
        <v>45292</v>
      </c>
      <c r="H584" s="38" t="s">
        <v>114</v>
      </c>
      <c r="I584" s="173" t="s">
        <v>0</v>
      </c>
      <c r="J584" s="173" t="s">
        <v>0</v>
      </c>
      <c r="K584" s="608" t="s">
        <v>1190</v>
      </c>
      <c r="L584" s="173" t="s">
        <v>5</v>
      </c>
      <c r="M584" s="604"/>
      <c r="N584" s="604"/>
      <c r="O584" s="604">
        <v>15000</v>
      </c>
      <c r="P584" s="605">
        <v>15000</v>
      </c>
      <c r="Q584" s="606">
        <v>15000</v>
      </c>
      <c r="R584" s="604">
        <v>15000</v>
      </c>
      <c r="S584" s="364">
        <v>3</v>
      </c>
      <c r="BF584" s="358"/>
      <c r="BG584" s="358"/>
      <c r="BH584" s="358"/>
      <c r="BI584" s="358"/>
      <c r="BJ584" s="358"/>
      <c r="BK584" s="358"/>
      <c r="BL584" s="358"/>
      <c r="BM584" s="358"/>
      <c r="BN584" s="358"/>
      <c r="BO584" s="358"/>
      <c r="BP584" s="358"/>
      <c r="BQ584" s="358"/>
      <c r="BR584" s="358"/>
      <c r="BS584" s="358"/>
      <c r="BT584" s="358"/>
      <c r="BU584" s="358"/>
      <c r="BV584" s="358"/>
      <c r="BW584" s="358"/>
      <c r="BX584" s="358"/>
      <c r="BY584" s="358"/>
      <c r="BZ584" s="358"/>
      <c r="CA584" s="358"/>
      <c r="CB584" s="358"/>
      <c r="CC584" s="358"/>
      <c r="CD584" s="358"/>
      <c r="CE584" s="358"/>
      <c r="CF584" s="358"/>
      <c r="CG584" s="358"/>
      <c r="CH584" s="358"/>
      <c r="CI584" s="358"/>
      <c r="CJ584" s="358"/>
      <c r="CK584" s="358"/>
      <c r="CL584" s="358"/>
      <c r="CM584" s="358"/>
      <c r="CN584" s="358"/>
      <c r="CO584" s="358"/>
      <c r="CP584" s="358"/>
      <c r="CQ584" s="358"/>
      <c r="CR584" s="358"/>
      <c r="CS584" s="358"/>
      <c r="CT584" s="358"/>
      <c r="CU584" s="358"/>
      <c r="CV584" s="358"/>
      <c r="CW584" s="358"/>
      <c r="CX584" s="358"/>
      <c r="CY584" s="358"/>
      <c r="CZ584" s="358"/>
      <c r="DA584" s="358"/>
      <c r="DB584" s="358"/>
      <c r="DC584" s="358"/>
      <c r="DD584" s="358"/>
      <c r="DE584" s="358"/>
      <c r="DF584" s="358"/>
      <c r="DG584" s="358"/>
      <c r="DH584" s="358"/>
      <c r="DI584" s="358"/>
      <c r="DJ584" s="358"/>
      <c r="DK584" s="358"/>
      <c r="DL584" s="358"/>
      <c r="DM584" s="358"/>
      <c r="DN584" s="358"/>
      <c r="DO584" s="358"/>
      <c r="DP584" s="358"/>
      <c r="DQ584" s="358"/>
      <c r="DR584" s="358"/>
      <c r="DS584" s="358"/>
      <c r="DT584" s="358"/>
      <c r="DU584" s="358"/>
      <c r="DV584" s="358"/>
      <c r="DW584" s="358"/>
      <c r="DX584" s="358"/>
      <c r="DY584" s="358"/>
      <c r="DZ584" s="358"/>
      <c r="EA584" s="358"/>
      <c r="EB584" s="358"/>
      <c r="EC584" s="358"/>
      <c r="ED584" s="358"/>
      <c r="EE584" s="358"/>
      <c r="EF584" s="358"/>
      <c r="EG584" s="358"/>
      <c r="EH584" s="358"/>
      <c r="EI584" s="358"/>
      <c r="EJ584" s="358"/>
      <c r="EK584" s="358"/>
      <c r="EL584" s="358"/>
      <c r="EM584" s="358"/>
      <c r="EN584" s="358"/>
      <c r="EO584" s="358"/>
      <c r="EP584" s="358"/>
      <c r="EQ584" s="358"/>
      <c r="ER584" s="358"/>
      <c r="ES584" s="358"/>
      <c r="ET584" s="358"/>
      <c r="EU584" s="358"/>
      <c r="EV584" s="358"/>
      <c r="EW584" s="358"/>
      <c r="EX584" s="358"/>
      <c r="EY584" s="358"/>
      <c r="EZ584" s="358"/>
      <c r="FA584" s="358"/>
      <c r="FB584" s="358"/>
      <c r="FC584" s="358"/>
      <c r="FD584" s="358"/>
      <c r="FE584" s="358"/>
      <c r="FF584" s="358"/>
      <c r="FG584" s="358"/>
      <c r="FH584" s="358"/>
      <c r="FI584" s="358"/>
      <c r="FJ584" s="358"/>
      <c r="FK584" s="358"/>
      <c r="FL584" s="358"/>
      <c r="FM584" s="358"/>
      <c r="FN584" s="358"/>
      <c r="FO584" s="358"/>
      <c r="FP584" s="358"/>
      <c r="FQ584" s="358"/>
      <c r="FR584" s="358"/>
      <c r="FS584" s="358"/>
      <c r="FT584" s="358"/>
      <c r="FU584" s="358"/>
      <c r="FV584" s="358"/>
      <c r="FW584" s="358"/>
      <c r="FX584" s="358"/>
      <c r="FY584" s="358"/>
      <c r="FZ584" s="358"/>
      <c r="GA584" s="358"/>
      <c r="GB584" s="358"/>
      <c r="GC584" s="358"/>
      <c r="GD584" s="358"/>
      <c r="GE584" s="358"/>
      <c r="GF584" s="358"/>
      <c r="GG584" s="358"/>
      <c r="GH584" s="358"/>
      <c r="GI584" s="358"/>
      <c r="GJ584" s="358"/>
      <c r="GK584" s="358"/>
      <c r="GL584" s="358"/>
      <c r="GM584" s="358"/>
      <c r="GN584" s="358"/>
      <c r="GO584" s="358"/>
      <c r="GP584" s="358"/>
      <c r="GQ584" s="358"/>
      <c r="GR584" s="358"/>
      <c r="GS584" s="358"/>
      <c r="GT584" s="358"/>
      <c r="GU584" s="358"/>
      <c r="GV584" s="358"/>
      <c r="GW584" s="358"/>
      <c r="GX584" s="358"/>
      <c r="GY584" s="358"/>
      <c r="GZ584" s="358"/>
      <c r="HA584" s="358"/>
      <c r="HB584" s="358"/>
      <c r="HC584" s="358"/>
      <c r="HD584" s="358"/>
      <c r="HE584" s="358"/>
      <c r="HF584" s="358"/>
      <c r="HG584" s="358"/>
      <c r="HH584" s="358"/>
      <c r="HI584" s="358"/>
      <c r="HJ584" s="358"/>
      <c r="HK584" s="358"/>
      <c r="HL584" s="358"/>
      <c r="HM584" s="358"/>
      <c r="HN584" s="358"/>
      <c r="HO584" s="358"/>
      <c r="HP584" s="358"/>
      <c r="HQ584" s="358"/>
      <c r="HR584" s="358"/>
      <c r="HS584" s="358"/>
      <c r="HT584" s="358"/>
      <c r="HU584" s="358"/>
      <c r="HV584" s="358"/>
      <c r="HW584" s="358"/>
      <c r="HX584" s="358"/>
      <c r="HY584" s="358"/>
      <c r="HZ584" s="358"/>
      <c r="IA584" s="358"/>
      <c r="IB584" s="358"/>
      <c r="IC584" s="358"/>
      <c r="ID584" s="358"/>
      <c r="IE584" s="358"/>
      <c r="IF584" s="358"/>
      <c r="IG584" s="358"/>
      <c r="IH584" s="358"/>
      <c r="II584" s="358"/>
      <c r="IJ584" s="358"/>
      <c r="IK584" s="358"/>
      <c r="IL584" s="358"/>
      <c r="IM584" s="358"/>
      <c r="IN584" s="358"/>
      <c r="IO584" s="358"/>
      <c r="IP584" s="358"/>
      <c r="IQ584" s="358"/>
      <c r="IR584" s="358"/>
      <c r="IS584" s="358"/>
      <c r="IT584" s="358"/>
      <c r="IU584" s="358"/>
      <c r="IV584" s="358"/>
      <c r="IW584" s="358"/>
      <c r="IX584" s="358"/>
      <c r="IY584" s="358"/>
      <c r="IZ584" s="358"/>
      <c r="JA584" s="358"/>
      <c r="JB584" s="358"/>
      <c r="JC584" s="358"/>
      <c r="JD584" s="358"/>
      <c r="JE584" s="358"/>
      <c r="JF584" s="358"/>
      <c r="JG584" s="358"/>
      <c r="JH584" s="358"/>
      <c r="JI584" s="358"/>
      <c r="JJ584" s="358"/>
      <c r="JK584" s="358"/>
      <c r="JL584" s="358"/>
      <c r="JM584" s="358"/>
      <c r="JN584" s="358"/>
      <c r="JO584" s="358"/>
      <c r="JP584" s="358"/>
      <c r="JQ584" s="358"/>
      <c r="JR584" s="358"/>
      <c r="JS584" s="358"/>
      <c r="JT584" s="358"/>
      <c r="JU584" s="358"/>
      <c r="JV584" s="358"/>
      <c r="JW584" s="358"/>
      <c r="JX584" s="358"/>
      <c r="JY584" s="358"/>
      <c r="JZ584" s="358"/>
      <c r="KA584" s="358"/>
      <c r="KB584" s="358"/>
      <c r="KC584" s="358"/>
      <c r="KD584" s="358"/>
      <c r="KE584" s="358"/>
      <c r="KF584" s="358"/>
      <c r="KG584" s="358"/>
      <c r="KH584" s="358"/>
      <c r="KI584" s="358"/>
      <c r="KJ584" s="358"/>
      <c r="KK584" s="358"/>
      <c r="KL584" s="358"/>
      <c r="KM584" s="358"/>
      <c r="KN584" s="358"/>
      <c r="KO584" s="358"/>
      <c r="KP584" s="358"/>
      <c r="KQ584" s="358"/>
      <c r="KR584" s="358"/>
      <c r="KS584" s="358"/>
      <c r="KT584" s="358"/>
      <c r="KU584" s="358"/>
      <c r="KV584" s="358"/>
      <c r="KW584" s="358"/>
      <c r="KX584" s="358"/>
      <c r="KY584" s="358"/>
      <c r="KZ584" s="358"/>
      <c r="LA584" s="358"/>
      <c r="LB584" s="358"/>
      <c r="LC584" s="358"/>
      <c r="LD584" s="358"/>
      <c r="LE584" s="358"/>
      <c r="LF584" s="358"/>
      <c r="LG584" s="358"/>
      <c r="LH584" s="358"/>
      <c r="LI584" s="358"/>
      <c r="LJ584" s="358"/>
      <c r="LK584" s="358"/>
      <c r="LL584" s="358"/>
      <c r="LM584" s="358"/>
      <c r="LN584" s="358"/>
      <c r="LO584" s="358"/>
      <c r="LP584" s="358"/>
      <c r="LQ584" s="358"/>
      <c r="LR584" s="358"/>
      <c r="LS584" s="358"/>
      <c r="LT584" s="358"/>
      <c r="LU584" s="358"/>
      <c r="LV584" s="358"/>
      <c r="LW584" s="358"/>
      <c r="LX584" s="358"/>
      <c r="LY584" s="358"/>
      <c r="LZ584" s="358"/>
      <c r="MA584" s="358"/>
      <c r="MB584" s="358"/>
      <c r="MC584" s="358"/>
      <c r="MD584" s="358"/>
      <c r="ME584" s="358"/>
      <c r="MF584" s="358"/>
      <c r="MG584" s="358"/>
      <c r="MH584" s="358"/>
      <c r="MI584" s="358"/>
      <c r="MJ584" s="358"/>
      <c r="MK584" s="358"/>
      <c r="ML584" s="358"/>
      <c r="MM584" s="358"/>
      <c r="MN584" s="358"/>
      <c r="MO584" s="358"/>
      <c r="MP584" s="358"/>
      <c r="MQ584" s="358"/>
      <c r="MR584" s="358"/>
      <c r="MS584" s="358"/>
      <c r="MT584" s="358"/>
      <c r="MU584" s="358"/>
      <c r="MV584" s="358"/>
      <c r="MW584" s="358"/>
      <c r="MX584" s="358"/>
      <c r="MY584" s="358"/>
      <c r="MZ584" s="358"/>
      <c r="NA584" s="358"/>
      <c r="NB584" s="358"/>
      <c r="NC584" s="358"/>
      <c r="ND584" s="358"/>
      <c r="NE584" s="358"/>
      <c r="NF584" s="358"/>
      <c r="NG584" s="358"/>
      <c r="NH584" s="358"/>
      <c r="NI584" s="358"/>
      <c r="NJ584" s="358"/>
      <c r="NK584" s="358"/>
      <c r="NL584" s="358"/>
      <c r="NM584" s="358"/>
      <c r="NN584" s="358"/>
      <c r="NO584" s="358"/>
      <c r="NP584" s="358"/>
      <c r="NQ584" s="358"/>
      <c r="NR584" s="358"/>
      <c r="NS584" s="358"/>
      <c r="NT584" s="358"/>
      <c r="NU584" s="358"/>
      <c r="NV584" s="358"/>
      <c r="NW584" s="358"/>
      <c r="NX584" s="358"/>
      <c r="NY584" s="358"/>
      <c r="NZ584" s="358"/>
      <c r="OA584" s="358"/>
      <c r="OB584" s="358"/>
      <c r="OC584" s="358"/>
      <c r="OD584" s="358"/>
      <c r="OE584" s="358"/>
      <c r="OF584" s="358"/>
      <c r="OG584" s="358"/>
      <c r="OH584" s="358"/>
      <c r="OI584" s="358"/>
      <c r="OJ584" s="358"/>
      <c r="OK584" s="358"/>
      <c r="OL584" s="358"/>
      <c r="OM584" s="358"/>
      <c r="ON584" s="358"/>
      <c r="OO584" s="358"/>
      <c r="OP584" s="358"/>
      <c r="OQ584" s="358"/>
      <c r="OR584" s="358"/>
      <c r="OS584" s="358"/>
      <c r="OT584" s="358"/>
      <c r="OU584" s="358"/>
      <c r="OV584" s="358"/>
      <c r="OW584" s="358"/>
      <c r="OX584" s="358"/>
      <c r="OY584" s="358"/>
      <c r="OZ584" s="358"/>
      <c r="PA584" s="358"/>
      <c r="PB584" s="358"/>
      <c r="PC584" s="358"/>
      <c r="PD584" s="358"/>
      <c r="PE584" s="358"/>
      <c r="PF584" s="358"/>
      <c r="PG584" s="358"/>
      <c r="PH584" s="358"/>
      <c r="PI584" s="358"/>
      <c r="PJ584" s="358"/>
      <c r="PK584" s="358"/>
      <c r="PL584" s="358"/>
      <c r="PM584" s="358"/>
      <c r="PN584" s="358"/>
      <c r="PO584" s="358"/>
      <c r="PP584" s="358"/>
      <c r="PQ584" s="358"/>
      <c r="PR584" s="358"/>
      <c r="PS584" s="358"/>
      <c r="PT584" s="358"/>
      <c r="PU584" s="358"/>
      <c r="PV584" s="358"/>
      <c r="PW584" s="358"/>
      <c r="PX584" s="358"/>
      <c r="PY584" s="358"/>
      <c r="PZ584" s="358"/>
      <c r="QA584" s="358"/>
      <c r="QB584" s="358"/>
      <c r="QC584" s="358"/>
      <c r="QD584" s="358"/>
      <c r="QE584" s="358"/>
      <c r="QF584" s="358"/>
      <c r="QG584" s="358"/>
      <c r="QH584" s="358"/>
      <c r="QI584" s="358"/>
      <c r="QJ584" s="358"/>
      <c r="QK584" s="358"/>
      <c r="QL584" s="358"/>
      <c r="QM584" s="358"/>
      <c r="QN584" s="358"/>
      <c r="QO584" s="358"/>
      <c r="QP584" s="358"/>
      <c r="QQ584" s="358"/>
      <c r="QR584" s="358"/>
      <c r="QS584" s="358"/>
      <c r="QT584" s="358"/>
      <c r="QU584" s="358"/>
      <c r="QV584" s="358"/>
      <c r="QW584" s="358"/>
      <c r="QX584" s="358"/>
      <c r="QY584" s="358"/>
      <c r="QZ584" s="358"/>
      <c r="RA584" s="358"/>
      <c r="RB584" s="358"/>
      <c r="RC584" s="358"/>
      <c r="RD584" s="358"/>
      <c r="RE584" s="358"/>
      <c r="RF584" s="358"/>
      <c r="RG584" s="358"/>
      <c r="RH584" s="358"/>
      <c r="RI584" s="358"/>
      <c r="RJ584" s="358"/>
      <c r="RK584" s="358"/>
      <c r="RL584" s="358"/>
      <c r="RM584" s="358"/>
      <c r="RN584" s="358"/>
      <c r="RO584" s="358"/>
      <c r="RP584" s="358"/>
      <c r="RQ584" s="358"/>
      <c r="RR584" s="358"/>
      <c r="RS584" s="358"/>
      <c r="RT584" s="358"/>
      <c r="RU584" s="358"/>
      <c r="RV584" s="358"/>
      <c r="RW584" s="358"/>
      <c r="RX584" s="358"/>
      <c r="RY584" s="358"/>
      <c r="RZ584" s="358"/>
      <c r="SA584" s="358"/>
      <c r="SB584" s="358"/>
      <c r="SC584" s="358"/>
      <c r="SD584" s="358"/>
      <c r="SE584" s="358"/>
      <c r="SF584" s="358"/>
      <c r="SG584" s="358"/>
      <c r="SH584" s="358"/>
      <c r="SI584" s="358"/>
      <c r="SJ584" s="358"/>
      <c r="SK584" s="358"/>
      <c r="SL584" s="358"/>
      <c r="SM584" s="358"/>
      <c r="SN584" s="358"/>
      <c r="SO584" s="358"/>
      <c r="SP584" s="358"/>
      <c r="SQ584" s="358"/>
      <c r="SR584" s="358"/>
      <c r="SS584" s="358"/>
      <c r="ST584" s="358"/>
      <c r="SU584" s="358"/>
      <c r="SV584" s="358"/>
      <c r="SW584" s="358"/>
      <c r="SX584" s="358"/>
      <c r="SY584" s="358"/>
      <c r="SZ584" s="358"/>
      <c r="TA584" s="358"/>
      <c r="TB584" s="358"/>
      <c r="TC584" s="358"/>
      <c r="TD584" s="358"/>
      <c r="TE584" s="358"/>
      <c r="TF584" s="358"/>
      <c r="TG584" s="358"/>
      <c r="TH584" s="358"/>
      <c r="TI584" s="358"/>
      <c r="TJ584" s="358"/>
      <c r="TK584" s="358"/>
      <c r="TL584" s="358"/>
      <c r="TM584" s="358"/>
      <c r="TN584" s="358"/>
      <c r="TO584" s="358"/>
      <c r="TP584" s="358"/>
      <c r="TQ584" s="358"/>
      <c r="TR584" s="358"/>
      <c r="TS584" s="358"/>
      <c r="TT584" s="358"/>
      <c r="TU584" s="358"/>
      <c r="TV584" s="358"/>
      <c r="TW584" s="358"/>
      <c r="TX584" s="358"/>
      <c r="TY584" s="358"/>
      <c r="TZ584" s="358"/>
      <c r="UA584" s="358"/>
      <c r="UB584" s="358"/>
      <c r="UC584" s="358"/>
      <c r="UD584" s="358"/>
      <c r="UE584" s="358"/>
      <c r="UF584" s="358"/>
      <c r="UG584" s="358"/>
      <c r="UH584" s="358"/>
      <c r="UI584" s="358"/>
      <c r="UJ584" s="358"/>
      <c r="UK584" s="358"/>
      <c r="UL584" s="358"/>
      <c r="UM584" s="358"/>
      <c r="UN584" s="358"/>
      <c r="UO584" s="358"/>
      <c r="UP584" s="358"/>
      <c r="UQ584" s="358"/>
      <c r="UR584" s="358"/>
      <c r="US584" s="358"/>
      <c r="UT584" s="358"/>
      <c r="UU584" s="358"/>
      <c r="UV584" s="358"/>
      <c r="UW584" s="358"/>
      <c r="UX584" s="358"/>
      <c r="UY584" s="358"/>
      <c r="UZ584" s="358"/>
      <c r="VA584" s="358"/>
      <c r="VB584" s="358"/>
      <c r="VC584" s="358"/>
      <c r="VD584" s="358"/>
      <c r="VE584" s="358"/>
      <c r="VF584" s="358"/>
      <c r="VG584" s="358"/>
      <c r="VH584" s="358"/>
      <c r="VI584" s="358"/>
      <c r="VJ584" s="358"/>
      <c r="VK584" s="358"/>
      <c r="VL584" s="358"/>
      <c r="VM584" s="358"/>
      <c r="VN584" s="358"/>
      <c r="VO584" s="358"/>
      <c r="VP584" s="358"/>
      <c r="VQ584" s="358"/>
      <c r="VR584" s="358"/>
      <c r="VS584" s="358"/>
      <c r="VT584" s="358"/>
      <c r="VU584" s="358"/>
      <c r="VV584" s="358"/>
      <c r="VW584" s="358"/>
      <c r="VX584" s="358"/>
      <c r="VY584" s="358"/>
      <c r="VZ584" s="358"/>
      <c r="WA584" s="358"/>
      <c r="WB584" s="358"/>
      <c r="WC584" s="358"/>
      <c r="WD584" s="358"/>
      <c r="WE584" s="358"/>
      <c r="WF584" s="358"/>
      <c r="WG584" s="358"/>
      <c r="WH584" s="358"/>
    </row>
    <row r="585" spans="1:606" s="357" customFormat="1" ht="66.75" customHeight="1">
      <c r="A585" s="359"/>
      <c r="B585" s="233" t="s">
        <v>1191</v>
      </c>
      <c r="C585" s="266" t="s">
        <v>1192</v>
      </c>
      <c r="D585" s="471" t="s">
        <v>1138</v>
      </c>
      <c r="E585" s="224" t="s">
        <v>1155</v>
      </c>
      <c r="F585" s="471" t="s">
        <v>113</v>
      </c>
      <c r="G585" s="903">
        <v>45292</v>
      </c>
      <c r="H585" s="471" t="s">
        <v>114</v>
      </c>
      <c r="I585" s="608" t="s">
        <v>0</v>
      </c>
      <c r="J585" s="608" t="s">
        <v>0</v>
      </c>
      <c r="K585" s="608" t="s">
        <v>1193</v>
      </c>
      <c r="L585" s="608" t="s">
        <v>54</v>
      </c>
      <c r="M585" s="602">
        <f>M586</f>
        <v>0</v>
      </c>
      <c r="N585" s="602">
        <f t="shared" ref="N585:R585" si="96">N586</f>
        <v>0</v>
      </c>
      <c r="O585" s="602">
        <f t="shared" si="96"/>
        <v>65000</v>
      </c>
      <c r="P585" s="602">
        <f t="shared" si="96"/>
        <v>65000</v>
      </c>
      <c r="Q585" s="602">
        <f t="shared" si="96"/>
        <v>65000</v>
      </c>
      <c r="R585" s="602">
        <f t="shared" si="96"/>
        <v>65000</v>
      </c>
      <c r="S585" s="462"/>
      <c r="BF585" s="358"/>
      <c r="BG585" s="358"/>
      <c r="BH585" s="358"/>
      <c r="BI585" s="358"/>
      <c r="BJ585" s="358"/>
      <c r="BK585" s="358"/>
      <c r="BL585" s="358"/>
      <c r="BM585" s="358"/>
      <c r="BN585" s="358"/>
      <c r="BO585" s="358"/>
      <c r="BP585" s="358"/>
      <c r="BQ585" s="358"/>
      <c r="BR585" s="358"/>
      <c r="BS585" s="358"/>
      <c r="BT585" s="358"/>
      <c r="BU585" s="358"/>
      <c r="BV585" s="358"/>
      <c r="BW585" s="358"/>
      <c r="BX585" s="358"/>
      <c r="BY585" s="358"/>
      <c r="BZ585" s="358"/>
      <c r="CA585" s="358"/>
      <c r="CB585" s="358"/>
      <c r="CC585" s="358"/>
      <c r="CD585" s="358"/>
      <c r="CE585" s="358"/>
      <c r="CF585" s="358"/>
      <c r="CG585" s="358"/>
      <c r="CH585" s="358"/>
      <c r="CI585" s="358"/>
      <c r="CJ585" s="358"/>
      <c r="CK585" s="358"/>
      <c r="CL585" s="358"/>
      <c r="CM585" s="358"/>
      <c r="CN585" s="358"/>
      <c r="CO585" s="358"/>
      <c r="CP585" s="358"/>
      <c r="CQ585" s="358"/>
      <c r="CR585" s="358"/>
      <c r="CS585" s="358"/>
      <c r="CT585" s="358"/>
      <c r="CU585" s="358"/>
      <c r="CV585" s="358"/>
      <c r="CW585" s="358"/>
      <c r="CX585" s="358"/>
      <c r="CY585" s="358"/>
      <c r="CZ585" s="358"/>
      <c r="DA585" s="358"/>
      <c r="DB585" s="358"/>
      <c r="DC585" s="358"/>
      <c r="DD585" s="358"/>
      <c r="DE585" s="358"/>
      <c r="DF585" s="358"/>
      <c r="DG585" s="358"/>
      <c r="DH585" s="358"/>
      <c r="DI585" s="358"/>
      <c r="DJ585" s="358"/>
      <c r="DK585" s="358"/>
      <c r="DL585" s="358"/>
      <c r="DM585" s="358"/>
      <c r="DN585" s="358"/>
      <c r="DO585" s="358"/>
      <c r="DP585" s="358"/>
      <c r="DQ585" s="358"/>
      <c r="DR585" s="358"/>
      <c r="DS585" s="358"/>
      <c r="DT585" s="358"/>
      <c r="DU585" s="358"/>
      <c r="DV585" s="358"/>
      <c r="DW585" s="358"/>
      <c r="DX585" s="358"/>
      <c r="DY585" s="358"/>
      <c r="DZ585" s="358"/>
      <c r="EA585" s="358"/>
      <c r="EB585" s="358"/>
      <c r="EC585" s="358"/>
      <c r="ED585" s="358"/>
      <c r="EE585" s="358"/>
      <c r="EF585" s="358"/>
      <c r="EG585" s="358"/>
      <c r="EH585" s="358"/>
      <c r="EI585" s="358"/>
      <c r="EJ585" s="358"/>
      <c r="EK585" s="358"/>
      <c r="EL585" s="358"/>
      <c r="EM585" s="358"/>
      <c r="EN585" s="358"/>
      <c r="EO585" s="358"/>
      <c r="EP585" s="358"/>
      <c r="EQ585" s="358"/>
      <c r="ER585" s="358"/>
      <c r="ES585" s="358"/>
      <c r="ET585" s="358"/>
      <c r="EU585" s="358"/>
      <c r="EV585" s="358"/>
      <c r="EW585" s="358"/>
      <c r="EX585" s="358"/>
      <c r="EY585" s="358"/>
      <c r="EZ585" s="358"/>
      <c r="FA585" s="358"/>
      <c r="FB585" s="358"/>
      <c r="FC585" s="358"/>
      <c r="FD585" s="358"/>
      <c r="FE585" s="358"/>
      <c r="FF585" s="358"/>
      <c r="FG585" s="358"/>
      <c r="FH585" s="358"/>
      <c r="FI585" s="358"/>
      <c r="FJ585" s="358"/>
      <c r="FK585" s="358"/>
      <c r="FL585" s="358"/>
      <c r="FM585" s="358"/>
      <c r="FN585" s="358"/>
      <c r="FO585" s="358"/>
      <c r="FP585" s="358"/>
      <c r="FQ585" s="358"/>
      <c r="FR585" s="358"/>
      <c r="FS585" s="358"/>
      <c r="FT585" s="358"/>
      <c r="FU585" s="358"/>
      <c r="FV585" s="358"/>
      <c r="FW585" s="358"/>
      <c r="FX585" s="358"/>
      <c r="FY585" s="358"/>
      <c r="FZ585" s="358"/>
      <c r="GA585" s="358"/>
      <c r="GB585" s="358"/>
      <c r="GC585" s="358"/>
      <c r="GD585" s="358"/>
      <c r="GE585" s="358"/>
      <c r="GF585" s="358"/>
      <c r="GG585" s="358"/>
      <c r="GH585" s="358"/>
      <c r="GI585" s="358"/>
      <c r="GJ585" s="358"/>
      <c r="GK585" s="358"/>
      <c r="GL585" s="358"/>
      <c r="GM585" s="358"/>
      <c r="GN585" s="358"/>
      <c r="GO585" s="358"/>
      <c r="GP585" s="358"/>
      <c r="GQ585" s="358"/>
      <c r="GR585" s="358"/>
      <c r="GS585" s="358"/>
      <c r="GT585" s="358"/>
      <c r="GU585" s="358"/>
      <c r="GV585" s="358"/>
      <c r="GW585" s="358"/>
      <c r="GX585" s="358"/>
      <c r="GY585" s="358"/>
      <c r="GZ585" s="358"/>
      <c r="HA585" s="358"/>
      <c r="HB585" s="358"/>
      <c r="HC585" s="358"/>
      <c r="HD585" s="358"/>
      <c r="HE585" s="358"/>
      <c r="HF585" s="358"/>
      <c r="HG585" s="358"/>
      <c r="HH585" s="358"/>
      <c r="HI585" s="358"/>
      <c r="HJ585" s="358"/>
      <c r="HK585" s="358"/>
      <c r="HL585" s="358"/>
      <c r="HM585" s="358"/>
      <c r="HN585" s="358"/>
      <c r="HO585" s="358"/>
      <c r="HP585" s="358"/>
      <c r="HQ585" s="358"/>
      <c r="HR585" s="358"/>
      <c r="HS585" s="358"/>
      <c r="HT585" s="358"/>
      <c r="HU585" s="358"/>
      <c r="HV585" s="358"/>
      <c r="HW585" s="358"/>
      <c r="HX585" s="358"/>
      <c r="HY585" s="358"/>
      <c r="HZ585" s="358"/>
      <c r="IA585" s="358"/>
      <c r="IB585" s="358"/>
      <c r="IC585" s="358"/>
      <c r="ID585" s="358"/>
      <c r="IE585" s="358"/>
      <c r="IF585" s="358"/>
      <c r="IG585" s="358"/>
      <c r="IH585" s="358"/>
      <c r="II585" s="358"/>
      <c r="IJ585" s="358"/>
      <c r="IK585" s="358"/>
      <c r="IL585" s="358"/>
      <c r="IM585" s="358"/>
      <c r="IN585" s="358"/>
      <c r="IO585" s="358"/>
      <c r="IP585" s="358"/>
      <c r="IQ585" s="358"/>
      <c r="IR585" s="358"/>
      <c r="IS585" s="358"/>
      <c r="IT585" s="358"/>
      <c r="IU585" s="358"/>
      <c r="IV585" s="358"/>
      <c r="IW585" s="358"/>
      <c r="IX585" s="358"/>
      <c r="IY585" s="358"/>
      <c r="IZ585" s="358"/>
      <c r="JA585" s="358"/>
      <c r="JB585" s="358"/>
      <c r="JC585" s="358"/>
      <c r="JD585" s="358"/>
      <c r="JE585" s="358"/>
      <c r="JF585" s="358"/>
      <c r="JG585" s="358"/>
      <c r="JH585" s="358"/>
      <c r="JI585" s="358"/>
      <c r="JJ585" s="358"/>
      <c r="JK585" s="358"/>
      <c r="JL585" s="358"/>
      <c r="JM585" s="358"/>
      <c r="JN585" s="358"/>
      <c r="JO585" s="358"/>
      <c r="JP585" s="358"/>
      <c r="JQ585" s="358"/>
      <c r="JR585" s="358"/>
      <c r="JS585" s="358"/>
      <c r="JT585" s="358"/>
      <c r="JU585" s="358"/>
      <c r="JV585" s="358"/>
      <c r="JW585" s="358"/>
      <c r="JX585" s="358"/>
      <c r="JY585" s="358"/>
      <c r="JZ585" s="358"/>
      <c r="KA585" s="358"/>
      <c r="KB585" s="358"/>
      <c r="KC585" s="358"/>
      <c r="KD585" s="358"/>
      <c r="KE585" s="358"/>
      <c r="KF585" s="358"/>
      <c r="KG585" s="358"/>
      <c r="KH585" s="358"/>
      <c r="KI585" s="358"/>
      <c r="KJ585" s="358"/>
      <c r="KK585" s="358"/>
      <c r="KL585" s="358"/>
      <c r="KM585" s="358"/>
      <c r="KN585" s="358"/>
      <c r="KO585" s="358"/>
      <c r="KP585" s="358"/>
      <c r="KQ585" s="358"/>
      <c r="KR585" s="358"/>
      <c r="KS585" s="358"/>
      <c r="KT585" s="358"/>
      <c r="KU585" s="358"/>
      <c r="KV585" s="358"/>
      <c r="KW585" s="358"/>
      <c r="KX585" s="358"/>
      <c r="KY585" s="358"/>
      <c r="KZ585" s="358"/>
      <c r="LA585" s="358"/>
      <c r="LB585" s="358"/>
      <c r="LC585" s="358"/>
      <c r="LD585" s="358"/>
      <c r="LE585" s="358"/>
      <c r="LF585" s="358"/>
      <c r="LG585" s="358"/>
      <c r="LH585" s="358"/>
      <c r="LI585" s="358"/>
      <c r="LJ585" s="358"/>
      <c r="LK585" s="358"/>
      <c r="LL585" s="358"/>
      <c r="LM585" s="358"/>
      <c r="LN585" s="358"/>
      <c r="LO585" s="358"/>
      <c r="LP585" s="358"/>
      <c r="LQ585" s="358"/>
      <c r="LR585" s="358"/>
      <c r="LS585" s="358"/>
      <c r="LT585" s="358"/>
      <c r="LU585" s="358"/>
      <c r="LV585" s="358"/>
      <c r="LW585" s="358"/>
      <c r="LX585" s="358"/>
      <c r="LY585" s="358"/>
      <c r="LZ585" s="358"/>
      <c r="MA585" s="358"/>
      <c r="MB585" s="358"/>
      <c r="MC585" s="358"/>
      <c r="MD585" s="358"/>
      <c r="ME585" s="358"/>
      <c r="MF585" s="358"/>
      <c r="MG585" s="358"/>
      <c r="MH585" s="358"/>
      <c r="MI585" s="358"/>
      <c r="MJ585" s="358"/>
      <c r="MK585" s="358"/>
      <c r="ML585" s="358"/>
      <c r="MM585" s="358"/>
      <c r="MN585" s="358"/>
      <c r="MO585" s="358"/>
      <c r="MP585" s="358"/>
      <c r="MQ585" s="358"/>
      <c r="MR585" s="358"/>
      <c r="MS585" s="358"/>
      <c r="MT585" s="358"/>
      <c r="MU585" s="358"/>
      <c r="MV585" s="358"/>
      <c r="MW585" s="358"/>
      <c r="MX585" s="358"/>
      <c r="MY585" s="358"/>
      <c r="MZ585" s="358"/>
      <c r="NA585" s="358"/>
      <c r="NB585" s="358"/>
      <c r="NC585" s="358"/>
      <c r="ND585" s="358"/>
      <c r="NE585" s="358"/>
      <c r="NF585" s="358"/>
      <c r="NG585" s="358"/>
      <c r="NH585" s="358"/>
      <c r="NI585" s="358"/>
      <c r="NJ585" s="358"/>
      <c r="NK585" s="358"/>
      <c r="NL585" s="358"/>
      <c r="NM585" s="358"/>
      <c r="NN585" s="358"/>
      <c r="NO585" s="358"/>
      <c r="NP585" s="358"/>
      <c r="NQ585" s="358"/>
      <c r="NR585" s="358"/>
      <c r="NS585" s="358"/>
      <c r="NT585" s="358"/>
      <c r="NU585" s="358"/>
      <c r="NV585" s="358"/>
      <c r="NW585" s="358"/>
      <c r="NX585" s="358"/>
      <c r="NY585" s="358"/>
      <c r="NZ585" s="358"/>
      <c r="OA585" s="358"/>
      <c r="OB585" s="358"/>
      <c r="OC585" s="358"/>
      <c r="OD585" s="358"/>
      <c r="OE585" s="358"/>
      <c r="OF585" s="358"/>
      <c r="OG585" s="358"/>
      <c r="OH585" s="358"/>
      <c r="OI585" s="358"/>
      <c r="OJ585" s="358"/>
      <c r="OK585" s="358"/>
      <c r="OL585" s="358"/>
      <c r="OM585" s="358"/>
      <c r="ON585" s="358"/>
      <c r="OO585" s="358"/>
      <c r="OP585" s="358"/>
      <c r="OQ585" s="358"/>
      <c r="OR585" s="358"/>
      <c r="OS585" s="358"/>
      <c r="OT585" s="358"/>
      <c r="OU585" s="358"/>
      <c r="OV585" s="358"/>
      <c r="OW585" s="358"/>
      <c r="OX585" s="358"/>
      <c r="OY585" s="358"/>
      <c r="OZ585" s="358"/>
      <c r="PA585" s="358"/>
      <c r="PB585" s="358"/>
      <c r="PC585" s="358"/>
      <c r="PD585" s="358"/>
      <c r="PE585" s="358"/>
      <c r="PF585" s="358"/>
      <c r="PG585" s="358"/>
      <c r="PH585" s="358"/>
      <c r="PI585" s="358"/>
      <c r="PJ585" s="358"/>
      <c r="PK585" s="358"/>
      <c r="PL585" s="358"/>
      <c r="PM585" s="358"/>
      <c r="PN585" s="358"/>
      <c r="PO585" s="358"/>
      <c r="PP585" s="358"/>
      <c r="PQ585" s="358"/>
      <c r="PR585" s="358"/>
      <c r="PS585" s="358"/>
      <c r="PT585" s="358"/>
      <c r="PU585" s="358"/>
      <c r="PV585" s="358"/>
      <c r="PW585" s="358"/>
      <c r="PX585" s="358"/>
      <c r="PY585" s="358"/>
      <c r="PZ585" s="358"/>
      <c r="QA585" s="358"/>
      <c r="QB585" s="358"/>
      <c r="QC585" s="358"/>
      <c r="QD585" s="358"/>
      <c r="QE585" s="358"/>
      <c r="QF585" s="358"/>
      <c r="QG585" s="358"/>
      <c r="QH585" s="358"/>
      <c r="QI585" s="358"/>
      <c r="QJ585" s="358"/>
      <c r="QK585" s="358"/>
      <c r="QL585" s="358"/>
      <c r="QM585" s="358"/>
      <c r="QN585" s="358"/>
      <c r="QO585" s="358"/>
      <c r="QP585" s="358"/>
      <c r="QQ585" s="358"/>
      <c r="QR585" s="358"/>
      <c r="QS585" s="358"/>
      <c r="QT585" s="358"/>
      <c r="QU585" s="358"/>
      <c r="QV585" s="358"/>
      <c r="QW585" s="358"/>
      <c r="QX585" s="358"/>
      <c r="QY585" s="358"/>
      <c r="QZ585" s="358"/>
      <c r="RA585" s="358"/>
      <c r="RB585" s="358"/>
      <c r="RC585" s="358"/>
      <c r="RD585" s="358"/>
      <c r="RE585" s="358"/>
      <c r="RF585" s="358"/>
      <c r="RG585" s="358"/>
      <c r="RH585" s="358"/>
      <c r="RI585" s="358"/>
      <c r="RJ585" s="358"/>
      <c r="RK585" s="358"/>
      <c r="RL585" s="358"/>
      <c r="RM585" s="358"/>
      <c r="RN585" s="358"/>
      <c r="RO585" s="358"/>
      <c r="RP585" s="358"/>
      <c r="RQ585" s="358"/>
      <c r="RR585" s="358"/>
      <c r="RS585" s="358"/>
      <c r="RT585" s="358"/>
      <c r="RU585" s="358"/>
      <c r="RV585" s="358"/>
      <c r="RW585" s="358"/>
      <c r="RX585" s="358"/>
      <c r="RY585" s="358"/>
      <c r="RZ585" s="358"/>
      <c r="SA585" s="358"/>
      <c r="SB585" s="358"/>
      <c r="SC585" s="358"/>
      <c r="SD585" s="358"/>
      <c r="SE585" s="358"/>
      <c r="SF585" s="358"/>
      <c r="SG585" s="358"/>
      <c r="SH585" s="358"/>
      <c r="SI585" s="358"/>
      <c r="SJ585" s="358"/>
      <c r="SK585" s="358"/>
      <c r="SL585" s="358"/>
      <c r="SM585" s="358"/>
      <c r="SN585" s="358"/>
      <c r="SO585" s="358"/>
      <c r="SP585" s="358"/>
      <c r="SQ585" s="358"/>
      <c r="SR585" s="358"/>
      <c r="SS585" s="358"/>
      <c r="ST585" s="358"/>
      <c r="SU585" s="358"/>
      <c r="SV585" s="358"/>
      <c r="SW585" s="358"/>
      <c r="SX585" s="358"/>
      <c r="SY585" s="358"/>
      <c r="SZ585" s="358"/>
      <c r="TA585" s="358"/>
      <c r="TB585" s="358"/>
      <c r="TC585" s="358"/>
      <c r="TD585" s="358"/>
      <c r="TE585" s="358"/>
      <c r="TF585" s="358"/>
      <c r="TG585" s="358"/>
      <c r="TH585" s="358"/>
      <c r="TI585" s="358"/>
      <c r="TJ585" s="358"/>
      <c r="TK585" s="358"/>
      <c r="TL585" s="358"/>
      <c r="TM585" s="358"/>
      <c r="TN585" s="358"/>
      <c r="TO585" s="358"/>
      <c r="TP585" s="358"/>
      <c r="TQ585" s="358"/>
      <c r="TR585" s="358"/>
      <c r="TS585" s="358"/>
      <c r="TT585" s="358"/>
      <c r="TU585" s="358"/>
      <c r="TV585" s="358"/>
      <c r="TW585" s="358"/>
      <c r="TX585" s="358"/>
      <c r="TY585" s="358"/>
      <c r="TZ585" s="358"/>
      <c r="UA585" s="358"/>
      <c r="UB585" s="358"/>
      <c r="UC585" s="358"/>
      <c r="UD585" s="358"/>
      <c r="UE585" s="358"/>
      <c r="UF585" s="358"/>
      <c r="UG585" s="358"/>
      <c r="UH585" s="358"/>
      <c r="UI585" s="358"/>
      <c r="UJ585" s="358"/>
      <c r="UK585" s="358"/>
      <c r="UL585" s="358"/>
      <c r="UM585" s="358"/>
      <c r="UN585" s="358"/>
      <c r="UO585" s="358"/>
      <c r="UP585" s="358"/>
      <c r="UQ585" s="358"/>
      <c r="UR585" s="358"/>
      <c r="US585" s="358"/>
      <c r="UT585" s="358"/>
      <c r="UU585" s="358"/>
      <c r="UV585" s="358"/>
      <c r="UW585" s="358"/>
      <c r="UX585" s="358"/>
      <c r="UY585" s="358"/>
      <c r="UZ585" s="358"/>
      <c r="VA585" s="358"/>
      <c r="VB585" s="358"/>
      <c r="VC585" s="358"/>
      <c r="VD585" s="358"/>
      <c r="VE585" s="358"/>
      <c r="VF585" s="358"/>
      <c r="VG585" s="358"/>
      <c r="VH585" s="358"/>
      <c r="VI585" s="358"/>
      <c r="VJ585" s="358"/>
      <c r="VK585" s="358"/>
      <c r="VL585" s="358"/>
      <c r="VM585" s="358"/>
      <c r="VN585" s="358"/>
      <c r="VO585" s="358"/>
      <c r="VP585" s="358"/>
      <c r="VQ585" s="358"/>
      <c r="VR585" s="358"/>
      <c r="VS585" s="358"/>
      <c r="VT585" s="358"/>
      <c r="VU585" s="358"/>
      <c r="VV585" s="358"/>
      <c r="VW585" s="358"/>
      <c r="VX585" s="358"/>
      <c r="VY585" s="358"/>
      <c r="VZ585" s="358"/>
      <c r="WA585" s="358"/>
      <c r="WB585" s="358"/>
      <c r="WC585" s="358"/>
      <c r="WD585" s="358"/>
      <c r="WE585" s="358"/>
      <c r="WF585" s="358"/>
      <c r="WG585" s="358"/>
      <c r="WH585" s="358"/>
    </row>
    <row r="586" spans="1:606" s="357" customFormat="1" ht="48.75" customHeight="1">
      <c r="A586" s="359"/>
      <c r="B586" s="235"/>
      <c r="C586" s="222"/>
      <c r="D586" s="181"/>
      <c r="E586" s="453"/>
      <c r="F586" s="180"/>
      <c r="G586" s="180"/>
      <c r="H586" s="180"/>
      <c r="I586" s="173" t="s">
        <v>0</v>
      </c>
      <c r="J586" s="173" t="s">
        <v>0</v>
      </c>
      <c r="K586" s="608" t="s">
        <v>1193</v>
      </c>
      <c r="L586" s="173" t="s">
        <v>22</v>
      </c>
      <c r="M586" s="604"/>
      <c r="N586" s="604"/>
      <c r="O586" s="604">
        <v>65000</v>
      </c>
      <c r="P586" s="605">
        <v>65000</v>
      </c>
      <c r="Q586" s="606">
        <v>65000</v>
      </c>
      <c r="R586" s="604">
        <v>65000</v>
      </c>
      <c r="S586" s="364">
        <v>3</v>
      </c>
      <c r="BF586" s="358"/>
      <c r="BG586" s="358"/>
      <c r="BH586" s="358"/>
      <c r="BI586" s="358"/>
      <c r="BJ586" s="358"/>
      <c r="BK586" s="358"/>
      <c r="BL586" s="358"/>
      <c r="BM586" s="358"/>
      <c r="BN586" s="358"/>
      <c r="BO586" s="358"/>
      <c r="BP586" s="358"/>
      <c r="BQ586" s="358"/>
      <c r="BR586" s="358"/>
      <c r="BS586" s="358"/>
      <c r="BT586" s="358"/>
      <c r="BU586" s="358"/>
      <c r="BV586" s="358"/>
      <c r="BW586" s="358"/>
      <c r="BX586" s="358"/>
      <c r="BY586" s="358"/>
      <c r="BZ586" s="358"/>
      <c r="CA586" s="358"/>
      <c r="CB586" s="358"/>
      <c r="CC586" s="358"/>
      <c r="CD586" s="358"/>
      <c r="CE586" s="358"/>
      <c r="CF586" s="358"/>
      <c r="CG586" s="358"/>
      <c r="CH586" s="358"/>
      <c r="CI586" s="358"/>
      <c r="CJ586" s="358"/>
      <c r="CK586" s="358"/>
      <c r="CL586" s="358"/>
      <c r="CM586" s="358"/>
      <c r="CN586" s="358"/>
      <c r="CO586" s="358"/>
      <c r="CP586" s="358"/>
      <c r="CQ586" s="358"/>
      <c r="CR586" s="358"/>
      <c r="CS586" s="358"/>
      <c r="CT586" s="358"/>
      <c r="CU586" s="358"/>
      <c r="CV586" s="358"/>
      <c r="CW586" s="358"/>
      <c r="CX586" s="358"/>
      <c r="CY586" s="358"/>
      <c r="CZ586" s="358"/>
      <c r="DA586" s="358"/>
      <c r="DB586" s="358"/>
      <c r="DC586" s="358"/>
      <c r="DD586" s="358"/>
      <c r="DE586" s="358"/>
      <c r="DF586" s="358"/>
      <c r="DG586" s="358"/>
      <c r="DH586" s="358"/>
      <c r="DI586" s="358"/>
      <c r="DJ586" s="358"/>
      <c r="DK586" s="358"/>
      <c r="DL586" s="358"/>
      <c r="DM586" s="358"/>
      <c r="DN586" s="358"/>
      <c r="DO586" s="358"/>
      <c r="DP586" s="358"/>
      <c r="DQ586" s="358"/>
      <c r="DR586" s="358"/>
      <c r="DS586" s="358"/>
      <c r="DT586" s="358"/>
      <c r="DU586" s="358"/>
      <c r="DV586" s="358"/>
      <c r="DW586" s="358"/>
      <c r="DX586" s="358"/>
      <c r="DY586" s="358"/>
      <c r="DZ586" s="358"/>
      <c r="EA586" s="358"/>
      <c r="EB586" s="358"/>
      <c r="EC586" s="358"/>
      <c r="ED586" s="358"/>
      <c r="EE586" s="358"/>
      <c r="EF586" s="358"/>
      <c r="EG586" s="358"/>
      <c r="EH586" s="358"/>
      <c r="EI586" s="358"/>
      <c r="EJ586" s="358"/>
      <c r="EK586" s="358"/>
      <c r="EL586" s="358"/>
      <c r="EM586" s="358"/>
      <c r="EN586" s="358"/>
      <c r="EO586" s="358"/>
      <c r="EP586" s="358"/>
      <c r="EQ586" s="358"/>
      <c r="ER586" s="358"/>
      <c r="ES586" s="358"/>
      <c r="ET586" s="358"/>
      <c r="EU586" s="358"/>
      <c r="EV586" s="358"/>
      <c r="EW586" s="358"/>
      <c r="EX586" s="358"/>
      <c r="EY586" s="358"/>
      <c r="EZ586" s="358"/>
      <c r="FA586" s="358"/>
      <c r="FB586" s="358"/>
      <c r="FC586" s="358"/>
      <c r="FD586" s="358"/>
      <c r="FE586" s="358"/>
      <c r="FF586" s="358"/>
      <c r="FG586" s="358"/>
      <c r="FH586" s="358"/>
      <c r="FI586" s="358"/>
      <c r="FJ586" s="358"/>
      <c r="FK586" s="358"/>
      <c r="FL586" s="358"/>
      <c r="FM586" s="358"/>
      <c r="FN586" s="358"/>
      <c r="FO586" s="358"/>
      <c r="FP586" s="358"/>
      <c r="FQ586" s="358"/>
      <c r="FR586" s="358"/>
      <c r="FS586" s="358"/>
      <c r="FT586" s="358"/>
      <c r="FU586" s="358"/>
      <c r="FV586" s="358"/>
      <c r="FW586" s="358"/>
      <c r="FX586" s="358"/>
      <c r="FY586" s="358"/>
      <c r="FZ586" s="358"/>
      <c r="GA586" s="358"/>
      <c r="GB586" s="358"/>
      <c r="GC586" s="358"/>
      <c r="GD586" s="358"/>
      <c r="GE586" s="358"/>
      <c r="GF586" s="358"/>
      <c r="GG586" s="358"/>
      <c r="GH586" s="358"/>
      <c r="GI586" s="358"/>
      <c r="GJ586" s="358"/>
      <c r="GK586" s="358"/>
      <c r="GL586" s="358"/>
      <c r="GM586" s="358"/>
      <c r="GN586" s="358"/>
      <c r="GO586" s="358"/>
      <c r="GP586" s="358"/>
      <c r="GQ586" s="358"/>
      <c r="GR586" s="358"/>
      <c r="GS586" s="358"/>
      <c r="GT586" s="358"/>
      <c r="GU586" s="358"/>
      <c r="GV586" s="358"/>
      <c r="GW586" s="358"/>
      <c r="GX586" s="358"/>
      <c r="GY586" s="358"/>
      <c r="GZ586" s="358"/>
      <c r="HA586" s="358"/>
      <c r="HB586" s="358"/>
      <c r="HC586" s="358"/>
      <c r="HD586" s="358"/>
      <c r="HE586" s="358"/>
      <c r="HF586" s="358"/>
      <c r="HG586" s="358"/>
      <c r="HH586" s="358"/>
      <c r="HI586" s="358"/>
      <c r="HJ586" s="358"/>
      <c r="HK586" s="358"/>
      <c r="HL586" s="358"/>
      <c r="HM586" s="358"/>
      <c r="HN586" s="358"/>
      <c r="HO586" s="358"/>
      <c r="HP586" s="358"/>
      <c r="HQ586" s="358"/>
      <c r="HR586" s="358"/>
      <c r="HS586" s="358"/>
      <c r="HT586" s="358"/>
      <c r="HU586" s="358"/>
      <c r="HV586" s="358"/>
      <c r="HW586" s="358"/>
      <c r="HX586" s="358"/>
      <c r="HY586" s="358"/>
      <c r="HZ586" s="358"/>
      <c r="IA586" s="358"/>
      <c r="IB586" s="358"/>
      <c r="IC586" s="358"/>
      <c r="ID586" s="358"/>
      <c r="IE586" s="358"/>
      <c r="IF586" s="358"/>
      <c r="IG586" s="358"/>
      <c r="IH586" s="358"/>
      <c r="II586" s="358"/>
      <c r="IJ586" s="358"/>
      <c r="IK586" s="358"/>
      <c r="IL586" s="358"/>
      <c r="IM586" s="358"/>
      <c r="IN586" s="358"/>
      <c r="IO586" s="358"/>
      <c r="IP586" s="358"/>
      <c r="IQ586" s="358"/>
      <c r="IR586" s="358"/>
      <c r="IS586" s="358"/>
      <c r="IT586" s="358"/>
      <c r="IU586" s="358"/>
      <c r="IV586" s="358"/>
      <c r="IW586" s="358"/>
      <c r="IX586" s="358"/>
      <c r="IY586" s="358"/>
      <c r="IZ586" s="358"/>
      <c r="JA586" s="358"/>
      <c r="JB586" s="358"/>
      <c r="JC586" s="358"/>
      <c r="JD586" s="358"/>
      <c r="JE586" s="358"/>
      <c r="JF586" s="358"/>
      <c r="JG586" s="358"/>
      <c r="JH586" s="358"/>
      <c r="JI586" s="358"/>
      <c r="JJ586" s="358"/>
      <c r="JK586" s="358"/>
      <c r="JL586" s="358"/>
      <c r="JM586" s="358"/>
      <c r="JN586" s="358"/>
      <c r="JO586" s="358"/>
      <c r="JP586" s="358"/>
      <c r="JQ586" s="358"/>
      <c r="JR586" s="358"/>
      <c r="JS586" s="358"/>
      <c r="JT586" s="358"/>
      <c r="JU586" s="358"/>
      <c r="JV586" s="358"/>
      <c r="JW586" s="358"/>
      <c r="JX586" s="358"/>
      <c r="JY586" s="358"/>
      <c r="JZ586" s="358"/>
      <c r="KA586" s="358"/>
      <c r="KB586" s="358"/>
      <c r="KC586" s="358"/>
      <c r="KD586" s="358"/>
      <c r="KE586" s="358"/>
      <c r="KF586" s="358"/>
      <c r="KG586" s="358"/>
      <c r="KH586" s="358"/>
      <c r="KI586" s="358"/>
      <c r="KJ586" s="358"/>
      <c r="KK586" s="358"/>
      <c r="KL586" s="358"/>
      <c r="KM586" s="358"/>
      <c r="KN586" s="358"/>
      <c r="KO586" s="358"/>
      <c r="KP586" s="358"/>
      <c r="KQ586" s="358"/>
      <c r="KR586" s="358"/>
      <c r="KS586" s="358"/>
      <c r="KT586" s="358"/>
      <c r="KU586" s="358"/>
      <c r="KV586" s="358"/>
      <c r="KW586" s="358"/>
      <c r="KX586" s="358"/>
      <c r="KY586" s="358"/>
      <c r="KZ586" s="358"/>
      <c r="LA586" s="358"/>
      <c r="LB586" s="358"/>
      <c r="LC586" s="358"/>
      <c r="LD586" s="358"/>
      <c r="LE586" s="358"/>
      <c r="LF586" s="358"/>
      <c r="LG586" s="358"/>
      <c r="LH586" s="358"/>
      <c r="LI586" s="358"/>
      <c r="LJ586" s="358"/>
      <c r="LK586" s="358"/>
      <c r="LL586" s="358"/>
      <c r="LM586" s="358"/>
      <c r="LN586" s="358"/>
      <c r="LO586" s="358"/>
      <c r="LP586" s="358"/>
      <c r="LQ586" s="358"/>
      <c r="LR586" s="358"/>
      <c r="LS586" s="358"/>
      <c r="LT586" s="358"/>
      <c r="LU586" s="358"/>
      <c r="LV586" s="358"/>
      <c r="LW586" s="358"/>
      <c r="LX586" s="358"/>
      <c r="LY586" s="358"/>
      <c r="LZ586" s="358"/>
      <c r="MA586" s="358"/>
      <c r="MB586" s="358"/>
      <c r="MC586" s="358"/>
      <c r="MD586" s="358"/>
      <c r="ME586" s="358"/>
      <c r="MF586" s="358"/>
      <c r="MG586" s="358"/>
      <c r="MH586" s="358"/>
      <c r="MI586" s="358"/>
      <c r="MJ586" s="358"/>
      <c r="MK586" s="358"/>
      <c r="ML586" s="358"/>
      <c r="MM586" s="358"/>
      <c r="MN586" s="358"/>
      <c r="MO586" s="358"/>
      <c r="MP586" s="358"/>
      <c r="MQ586" s="358"/>
      <c r="MR586" s="358"/>
      <c r="MS586" s="358"/>
      <c r="MT586" s="358"/>
      <c r="MU586" s="358"/>
      <c r="MV586" s="358"/>
      <c r="MW586" s="358"/>
      <c r="MX586" s="358"/>
      <c r="MY586" s="358"/>
      <c r="MZ586" s="358"/>
      <c r="NA586" s="358"/>
      <c r="NB586" s="358"/>
      <c r="NC586" s="358"/>
      <c r="ND586" s="358"/>
      <c r="NE586" s="358"/>
      <c r="NF586" s="358"/>
      <c r="NG586" s="358"/>
      <c r="NH586" s="358"/>
      <c r="NI586" s="358"/>
      <c r="NJ586" s="358"/>
      <c r="NK586" s="358"/>
      <c r="NL586" s="358"/>
      <c r="NM586" s="358"/>
      <c r="NN586" s="358"/>
      <c r="NO586" s="358"/>
      <c r="NP586" s="358"/>
      <c r="NQ586" s="358"/>
      <c r="NR586" s="358"/>
      <c r="NS586" s="358"/>
      <c r="NT586" s="358"/>
      <c r="NU586" s="358"/>
      <c r="NV586" s="358"/>
      <c r="NW586" s="358"/>
      <c r="NX586" s="358"/>
      <c r="NY586" s="358"/>
      <c r="NZ586" s="358"/>
      <c r="OA586" s="358"/>
      <c r="OB586" s="358"/>
      <c r="OC586" s="358"/>
      <c r="OD586" s="358"/>
      <c r="OE586" s="358"/>
      <c r="OF586" s="358"/>
      <c r="OG586" s="358"/>
      <c r="OH586" s="358"/>
      <c r="OI586" s="358"/>
      <c r="OJ586" s="358"/>
      <c r="OK586" s="358"/>
      <c r="OL586" s="358"/>
      <c r="OM586" s="358"/>
      <c r="ON586" s="358"/>
      <c r="OO586" s="358"/>
      <c r="OP586" s="358"/>
      <c r="OQ586" s="358"/>
      <c r="OR586" s="358"/>
      <c r="OS586" s="358"/>
      <c r="OT586" s="358"/>
      <c r="OU586" s="358"/>
      <c r="OV586" s="358"/>
      <c r="OW586" s="358"/>
      <c r="OX586" s="358"/>
      <c r="OY586" s="358"/>
      <c r="OZ586" s="358"/>
      <c r="PA586" s="358"/>
      <c r="PB586" s="358"/>
      <c r="PC586" s="358"/>
      <c r="PD586" s="358"/>
      <c r="PE586" s="358"/>
      <c r="PF586" s="358"/>
      <c r="PG586" s="358"/>
      <c r="PH586" s="358"/>
      <c r="PI586" s="358"/>
      <c r="PJ586" s="358"/>
      <c r="PK586" s="358"/>
      <c r="PL586" s="358"/>
      <c r="PM586" s="358"/>
      <c r="PN586" s="358"/>
      <c r="PO586" s="358"/>
      <c r="PP586" s="358"/>
      <c r="PQ586" s="358"/>
      <c r="PR586" s="358"/>
      <c r="PS586" s="358"/>
      <c r="PT586" s="358"/>
      <c r="PU586" s="358"/>
      <c r="PV586" s="358"/>
      <c r="PW586" s="358"/>
      <c r="PX586" s="358"/>
      <c r="PY586" s="358"/>
      <c r="PZ586" s="358"/>
      <c r="QA586" s="358"/>
      <c r="QB586" s="358"/>
      <c r="QC586" s="358"/>
      <c r="QD586" s="358"/>
      <c r="QE586" s="358"/>
      <c r="QF586" s="358"/>
      <c r="QG586" s="358"/>
      <c r="QH586" s="358"/>
      <c r="QI586" s="358"/>
      <c r="QJ586" s="358"/>
      <c r="QK586" s="358"/>
      <c r="QL586" s="358"/>
      <c r="QM586" s="358"/>
      <c r="QN586" s="358"/>
      <c r="QO586" s="358"/>
      <c r="QP586" s="358"/>
      <c r="QQ586" s="358"/>
      <c r="QR586" s="358"/>
      <c r="QS586" s="358"/>
      <c r="QT586" s="358"/>
      <c r="QU586" s="358"/>
      <c r="QV586" s="358"/>
      <c r="QW586" s="358"/>
      <c r="QX586" s="358"/>
      <c r="QY586" s="358"/>
      <c r="QZ586" s="358"/>
      <c r="RA586" s="358"/>
      <c r="RB586" s="358"/>
      <c r="RC586" s="358"/>
      <c r="RD586" s="358"/>
      <c r="RE586" s="358"/>
      <c r="RF586" s="358"/>
      <c r="RG586" s="358"/>
      <c r="RH586" s="358"/>
      <c r="RI586" s="358"/>
      <c r="RJ586" s="358"/>
      <c r="RK586" s="358"/>
      <c r="RL586" s="358"/>
      <c r="RM586" s="358"/>
      <c r="RN586" s="358"/>
      <c r="RO586" s="358"/>
      <c r="RP586" s="358"/>
      <c r="RQ586" s="358"/>
      <c r="RR586" s="358"/>
      <c r="RS586" s="358"/>
      <c r="RT586" s="358"/>
      <c r="RU586" s="358"/>
      <c r="RV586" s="358"/>
      <c r="RW586" s="358"/>
      <c r="RX586" s="358"/>
      <c r="RY586" s="358"/>
      <c r="RZ586" s="358"/>
      <c r="SA586" s="358"/>
      <c r="SB586" s="358"/>
      <c r="SC586" s="358"/>
      <c r="SD586" s="358"/>
      <c r="SE586" s="358"/>
      <c r="SF586" s="358"/>
      <c r="SG586" s="358"/>
      <c r="SH586" s="358"/>
      <c r="SI586" s="358"/>
      <c r="SJ586" s="358"/>
      <c r="SK586" s="358"/>
      <c r="SL586" s="358"/>
      <c r="SM586" s="358"/>
      <c r="SN586" s="358"/>
      <c r="SO586" s="358"/>
      <c r="SP586" s="358"/>
      <c r="SQ586" s="358"/>
      <c r="SR586" s="358"/>
      <c r="SS586" s="358"/>
      <c r="ST586" s="358"/>
      <c r="SU586" s="358"/>
      <c r="SV586" s="358"/>
      <c r="SW586" s="358"/>
      <c r="SX586" s="358"/>
      <c r="SY586" s="358"/>
      <c r="SZ586" s="358"/>
      <c r="TA586" s="358"/>
      <c r="TB586" s="358"/>
      <c r="TC586" s="358"/>
      <c r="TD586" s="358"/>
      <c r="TE586" s="358"/>
      <c r="TF586" s="358"/>
      <c r="TG586" s="358"/>
      <c r="TH586" s="358"/>
      <c r="TI586" s="358"/>
      <c r="TJ586" s="358"/>
      <c r="TK586" s="358"/>
      <c r="TL586" s="358"/>
      <c r="TM586" s="358"/>
      <c r="TN586" s="358"/>
      <c r="TO586" s="358"/>
      <c r="TP586" s="358"/>
      <c r="TQ586" s="358"/>
      <c r="TR586" s="358"/>
      <c r="TS586" s="358"/>
      <c r="TT586" s="358"/>
      <c r="TU586" s="358"/>
      <c r="TV586" s="358"/>
      <c r="TW586" s="358"/>
      <c r="TX586" s="358"/>
      <c r="TY586" s="358"/>
      <c r="TZ586" s="358"/>
      <c r="UA586" s="358"/>
      <c r="UB586" s="358"/>
      <c r="UC586" s="358"/>
      <c r="UD586" s="358"/>
      <c r="UE586" s="358"/>
      <c r="UF586" s="358"/>
      <c r="UG586" s="358"/>
      <c r="UH586" s="358"/>
      <c r="UI586" s="358"/>
      <c r="UJ586" s="358"/>
      <c r="UK586" s="358"/>
      <c r="UL586" s="358"/>
      <c r="UM586" s="358"/>
      <c r="UN586" s="358"/>
      <c r="UO586" s="358"/>
      <c r="UP586" s="358"/>
      <c r="UQ586" s="358"/>
      <c r="UR586" s="358"/>
      <c r="US586" s="358"/>
      <c r="UT586" s="358"/>
      <c r="UU586" s="358"/>
      <c r="UV586" s="358"/>
      <c r="UW586" s="358"/>
      <c r="UX586" s="358"/>
      <c r="UY586" s="358"/>
      <c r="UZ586" s="358"/>
      <c r="VA586" s="358"/>
      <c r="VB586" s="358"/>
      <c r="VC586" s="358"/>
      <c r="VD586" s="358"/>
      <c r="VE586" s="358"/>
      <c r="VF586" s="358"/>
      <c r="VG586" s="358"/>
      <c r="VH586" s="358"/>
      <c r="VI586" s="358"/>
      <c r="VJ586" s="358"/>
      <c r="VK586" s="358"/>
      <c r="VL586" s="358"/>
      <c r="VM586" s="358"/>
      <c r="VN586" s="358"/>
      <c r="VO586" s="358"/>
      <c r="VP586" s="358"/>
      <c r="VQ586" s="358"/>
      <c r="VR586" s="358"/>
      <c r="VS586" s="358"/>
      <c r="VT586" s="358"/>
      <c r="VU586" s="358"/>
      <c r="VV586" s="358"/>
      <c r="VW586" s="358"/>
      <c r="VX586" s="358"/>
      <c r="VY586" s="358"/>
      <c r="VZ586" s="358"/>
      <c r="WA586" s="358"/>
      <c r="WB586" s="358"/>
      <c r="WC586" s="358"/>
      <c r="WD586" s="358"/>
      <c r="WE586" s="358"/>
      <c r="WF586" s="358"/>
      <c r="WG586" s="358"/>
      <c r="WH586" s="358"/>
    </row>
    <row r="587" spans="1:606" s="357" customFormat="1" ht="81.75" customHeight="1">
      <c r="A587" s="359"/>
      <c r="B587" s="233" t="s">
        <v>1194</v>
      </c>
      <c r="C587" s="266" t="s">
        <v>92</v>
      </c>
      <c r="D587" s="471" t="s">
        <v>1138</v>
      </c>
      <c r="E587" s="453"/>
      <c r="F587" s="180"/>
      <c r="G587" s="180"/>
      <c r="H587" s="180"/>
      <c r="I587" s="608" t="s">
        <v>0</v>
      </c>
      <c r="J587" s="608" t="s">
        <v>0</v>
      </c>
      <c r="K587" s="608" t="s">
        <v>1195</v>
      </c>
      <c r="L587" s="608" t="s">
        <v>54</v>
      </c>
      <c r="M587" s="602">
        <f>M588</f>
        <v>0</v>
      </c>
      <c r="N587" s="602">
        <f t="shared" ref="N587:R587" si="97">N588</f>
        <v>0</v>
      </c>
      <c r="O587" s="602">
        <f t="shared" si="97"/>
        <v>37000</v>
      </c>
      <c r="P587" s="602">
        <f t="shared" si="97"/>
        <v>37000</v>
      </c>
      <c r="Q587" s="602">
        <f t="shared" si="97"/>
        <v>37000</v>
      </c>
      <c r="R587" s="602">
        <f t="shared" si="97"/>
        <v>37000</v>
      </c>
      <c r="S587" s="462"/>
      <c r="BF587" s="358"/>
      <c r="BG587" s="358"/>
      <c r="BH587" s="358"/>
      <c r="BI587" s="358"/>
      <c r="BJ587" s="358"/>
      <c r="BK587" s="358"/>
      <c r="BL587" s="358"/>
      <c r="BM587" s="358"/>
      <c r="BN587" s="358"/>
      <c r="BO587" s="358"/>
      <c r="BP587" s="358"/>
      <c r="BQ587" s="358"/>
      <c r="BR587" s="358"/>
      <c r="BS587" s="358"/>
      <c r="BT587" s="358"/>
      <c r="BU587" s="358"/>
      <c r="BV587" s="358"/>
      <c r="BW587" s="358"/>
      <c r="BX587" s="358"/>
      <c r="BY587" s="358"/>
      <c r="BZ587" s="358"/>
      <c r="CA587" s="358"/>
      <c r="CB587" s="358"/>
      <c r="CC587" s="358"/>
      <c r="CD587" s="358"/>
      <c r="CE587" s="358"/>
      <c r="CF587" s="358"/>
      <c r="CG587" s="358"/>
      <c r="CH587" s="358"/>
      <c r="CI587" s="358"/>
      <c r="CJ587" s="358"/>
      <c r="CK587" s="358"/>
      <c r="CL587" s="358"/>
      <c r="CM587" s="358"/>
      <c r="CN587" s="358"/>
      <c r="CO587" s="358"/>
      <c r="CP587" s="358"/>
      <c r="CQ587" s="358"/>
      <c r="CR587" s="358"/>
      <c r="CS587" s="358"/>
      <c r="CT587" s="358"/>
      <c r="CU587" s="358"/>
      <c r="CV587" s="358"/>
      <c r="CW587" s="358"/>
      <c r="CX587" s="358"/>
      <c r="CY587" s="358"/>
      <c r="CZ587" s="358"/>
      <c r="DA587" s="358"/>
      <c r="DB587" s="358"/>
      <c r="DC587" s="358"/>
      <c r="DD587" s="358"/>
      <c r="DE587" s="358"/>
      <c r="DF587" s="358"/>
      <c r="DG587" s="358"/>
      <c r="DH587" s="358"/>
      <c r="DI587" s="358"/>
      <c r="DJ587" s="358"/>
      <c r="DK587" s="358"/>
      <c r="DL587" s="358"/>
      <c r="DM587" s="358"/>
      <c r="DN587" s="358"/>
      <c r="DO587" s="358"/>
      <c r="DP587" s="358"/>
      <c r="DQ587" s="358"/>
      <c r="DR587" s="358"/>
      <c r="DS587" s="358"/>
      <c r="DT587" s="358"/>
      <c r="DU587" s="358"/>
      <c r="DV587" s="358"/>
      <c r="DW587" s="358"/>
      <c r="DX587" s="358"/>
      <c r="DY587" s="358"/>
      <c r="DZ587" s="358"/>
      <c r="EA587" s="358"/>
      <c r="EB587" s="358"/>
      <c r="EC587" s="358"/>
      <c r="ED587" s="358"/>
      <c r="EE587" s="358"/>
      <c r="EF587" s="358"/>
      <c r="EG587" s="358"/>
      <c r="EH587" s="358"/>
      <c r="EI587" s="358"/>
      <c r="EJ587" s="358"/>
      <c r="EK587" s="358"/>
      <c r="EL587" s="358"/>
      <c r="EM587" s="358"/>
      <c r="EN587" s="358"/>
      <c r="EO587" s="358"/>
      <c r="EP587" s="358"/>
      <c r="EQ587" s="358"/>
      <c r="ER587" s="358"/>
      <c r="ES587" s="358"/>
      <c r="ET587" s="358"/>
      <c r="EU587" s="358"/>
      <c r="EV587" s="358"/>
      <c r="EW587" s="358"/>
      <c r="EX587" s="358"/>
      <c r="EY587" s="358"/>
      <c r="EZ587" s="358"/>
      <c r="FA587" s="358"/>
      <c r="FB587" s="358"/>
      <c r="FC587" s="358"/>
      <c r="FD587" s="358"/>
      <c r="FE587" s="358"/>
      <c r="FF587" s="358"/>
      <c r="FG587" s="358"/>
      <c r="FH587" s="358"/>
      <c r="FI587" s="358"/>
      <c r="FJ587" s="358"/>
      <c r="FK587" s="358"/>
      <c r="FL587" s="358"/>
      <c r="FM587" s="358"/>
      <c r="FN587" s="358"/>
      <c r="FO587" s="358"/>
      <c r="FP587" s="358"/>
      <c r="FQ587" s="358"/>
      <c r="FR587" s="358"/>
      <c r="FS587" s="358"/>
      <c r="FT587" s="358"/>
      <c r="FU587" s="358"/>
      <c r="FV587" s="358"/>
      <c r="FW587" s="358"/>
      <c r="FX587" s="358"/>
      <c r="FY587" s="358"/>
      <c r="FZ587" s="358"/>
      <c r="GA587" s="358"/>
      <c r="GB587" s="358"/>
      <c r="GC587" s="358"/>
      <c r="GD587" s="358"/>
      <c r="GE587" s="358"/>
      <c r="GF587" s="358"/>
      <c r="GG587" s="358"/>
      <c r="GH587" s="358"/>
      <c r="GI587" s="358"/>
      <c r="GJ587" s="358"/>
      <c r="GK587" s="358"/>
      <c r="GL587" s="358"/>
      <c r="GM587" s="358"/>
      <c r="GN587" s="358"/>
      <c r="GO587" s="358"/>
      <c r="GP587" s="358"/>
      <c r="GQ587" s="358"/>
      <c r="GR587" s="358"/>
      <c r="GS587" s="358"/>
      <c r="GT587" s="358"/>
      <c r="GU587" s="358"/>
      <c r="GV587" s="358"/>
      <c r="GW587" s="358"/>
      <c r="GX587" s="358"/>
      <c r="GY587" s="358"/>
      <c r="GZ587" s="358"/>
      <c r="HA587" s="358"/>
      <c r="HB587" s="358"/>
      <c r="HC587" s="358"/>
      <c r="HD587" s="358"/>
      <c r="HE587" s="358"/>
      <c r="HF587" s="358"/>
      <c r="HG587" s="358"/>
      <c r="HH587" s="358"/>
      <c r="HI587" s="358"/>
      <c r="HJ587" s="358"/>
      <c r="HK587" s="358"/>
      <c r="HL587" s="358"/>
      <c r="HM587" s="358"/>
      <c r="HN587" s="358"/>
      <c r="HO587" s="358"/>
      <c r="HP587" s="358"/>
      <c r="HQ587" s="358"/>
      <c r="HR587" s="358"/>
      <c r="HS587" s="358"/>
      <c r="HT587" s="358"/>
      <c r="HU587" s="358"/>
      <c r="HV587" s="358"/>
      <c r="HW587" s="358"/>
      <c r="HX587" s="358"/>
      <c r="HY587" s="358"/>
      <c r="HZ587" s="358"/>
      <c r="IA587" s="358"/>
      <c r="IB587" s="358"/>
      <c r="IC587" s="358"/>
      <c r="ID587" s="358"/>
      <c r="IE587" s="358"/>
      <c r="IF587" s="358"/>
      <c r="IG587" s="358"/>
      <c r="IH587" s="358"/>
      <c r="II587" s="358"/>
      <c r="IJ587" s="358"/>
      <c r="IK587" s="358"/>
      <c r="IL587" s="358"/>
      <c r="IM587" s="358"/>
      <c r="IN587" s="358"/>
      <c r="IO587" s="358"/>
      <c r="IP587" s="358"/>
      <c r="IQ587" s="358"/>
      <c r="IR587" s="358"/>
      <c r="IS587" s="358"/>
      <c r="IT587" s="358"/>
      <c r="IU587" s="358"/>
      <c r="IV587" s="358"/>
      <c r="IW587" s="358"/>
      <c r="IX587" s="358"/>
      <c r="IY587" s="358"/>
      <c r="IZ587" s="358"/>
      <c r="JA587" s="358"/>
      <c r="JB587" s="358"/>
      <c r="JC587" s="358"/>
      <c r="JD587" s="358"/>
      <c r="JE587" s="358"/>
      <c r="JF587" s="358"/>
      <c r="JG587" s="358"/>
      <c r="JH587" s="358"/>
      <c r="JI587" s="358"/>
      <c r="JJ587" s="358"/>
      <c r="JK587" s="358"/>
      <c r="JL587" s="358"/>
      <c r="JM587" s="358"/>
      <c r="JN587" s="358"/>
      <c r="JO587" s="358"/>
      <c r="JP587" s="358"/>
      <c r="JQ587" s="358"/>
      <c r="JR587" s="358"/>
      <c r="JS587" s="358"/>
      <c r="JT587" s="358"/>
      <c r="JU587" s="358"/>
      <c r="JV587" s="358"/>
      <c r="JW587" s="358"/>
      <c r="JX587" s="358"/>
      <c r="JY587" s="358"/>
      <c r="JZ587" s="358"/>
      <c r="KA587" s="358"/>
      <c r="KB587" s="358"/>
      <c r="KC587" s="358"/>
      <c r="KD587" s="358"/>
      <c r="KE587" s="358"/>
      <c r="KF587" s="358"/>
      <c r="KG587" s="358"/>
      <c r="KH587" s="358"/>
      <c r="KI587" s="358"/>
      <c r="KJ587" s="358"/>
      <c r="KK587" s="358"/>
      <c r="KL587" s="358"/>
      <c r="KM587" s="358"/>
      <c r="KN587" s="358"/>
      <c r="KO587" s="358"/>
      <c r="KP587" s="358"/>
      <c r="KQ587" s="358"/>
      <c r="KR587" s="358"/>
      <c r="KS587" s="358"/>
      <c r="KT587" s="358"/>
      <c r="KU587" s="358"/>
      <c r="KV587" s="358"/>
      <c r="KW587" s="358"/>
      <c r="KX587" s="358"/>
      <c r="KY587" s="358"/>
      <c r="KZ587" s="358"/>
      <c r="LA587" s="358"/>
      <c r="LB587" s="358"/>
      <c r="LC587" s="358"/>
      <c r="LD587" s="358"/>
      <c r="LE587" s="358"/>
      <c r="LF587" s="358"/>
      <c r="LG587" s="358"/>
      <c r="LH587" s="358"/>
      <c r="LI587" s="358"/>
      <c r="LJ587" s="358"/>
      <c r="LK587" s="358"/>
      <c r="LL587" s="358"/>
      <c r="LM587" s="358"/>
      <c r="LN587" s="358"/>
      <c r="LO587" s="358"/>
      <c r="LP587" s="358"/>
      <c r="LQ587" s="358"/>
      <c r="LR587" s="358"/>
      <c r="LS587" s="358"/>
      <c r="LT587" s="358"/>
      <c r="LU587" s="358"/>
      <c r="LV587" s="358"/>
      <c r="LW587" s="358"/>
      <c r="LX587" s="358"/>
      <c r="LY587" s="358"/>
      <c r="LZ587" s="358"/>
      <c r="MA587" s="358"/>
      <c r="MB587" s="358"/>
      <c r="MC587" s="358"/>
      <c r="MD587" s="358"/>
      <c r="ME587" s="358"/>
      <c r="MF587" s="358"/>
      <c r="MG587" s="358"/>
      <c r="MH587" s="358"/>
      <c r="MI587" s="358"/>
      <c r="MJ587" s="358"/>
      <c r="MK587" s="358"/>
      <c r="ML587" s="358"/>
      <c r="MM587" s="358"/>
      <c r="MN587" s="358"/>
      <c r="MO587" s="358"/>
      <c r="MP587" s="358"/>
      <c r="MQ587" s="358"/>
      <c r="MR587" s="358"/>
      <c r="MS587" s="358"/>
      <c r="MT587" s="358"/>
      <c r="MU587" s="358"/>
      <c r="MV587" s="358"/>
      <c r="MW587" s="358"/>
      <c r="MX587" s="358"/>
      <c r="MY587" s="358"/>
      <c r="MZ587" s="358"/>
      <c r="NA587" s="358"/>
      <c r="NB587" s="358"/>
      <c r="NC587" s="358"/>
      <c r="ND587" s="358"/>
      <c r="NE587" s="358"/>
      <c r="NF587" s="358"/>
      <c r="NG587" s="358"/>
      <c r="NH587" s="358"/>
      <c r="NI587" s="358"/>
      <c r="NJ587" s="358"/>
      <c r="NK587" s="358"/>
      <c r="NL587" s="358"/>
      <c r="NM587" s="358"/>
      <c r="NN587" s="358"/>
      <c r="NO587" s="358"/>
      <c r="NP587" s="358"/>
      <c r="NQ587" s="358"/>
      <c r="NR587" s="358"/>
      <c r="NS587" s="358"/>
      <c r="NT587" s="358"/>
      <c r="NU587" s="358"/>
      <c r="NV587" s="358"/>
      <c r="NW587" s="358"/>
      <c r="NX587" s="358"/>
      <c r="NY587" s="358"/>
      <c r="NZ587" s="358"/>
      <c r="OA587" s="358"/>
      <c r="OB587" s="358"/>
      <c r="OC587" s="358"/>
      <c r="OD587" s="358"/>
      <c r="OE587" s="358"/>
      <c r="OF587" s="358"/>
      <c r="OG587" s="358"/>
      <c r="OH587" s="358"/>
      <c r="OI587" s="358"/>
      <c r="OJ587" s="358"/>
      <c r="OK587" s="358"/>
      <c r="OL587" s="358"/>
      <c r="OM587" s="358"/>
      <c r="ON587" s="358"/>
      <c r="OO587" s="358"/>
      <c r="OP587" s="358"/>
      <c r="OQ587" s="358"/>
      <c r="OR587" s="358"/>
      <c r="OS587" s="358"/>
      <c r="OT587" s="358"/>
      <c r="OU587" s="358"/>
      <c r="OV587" s="358"/>
      <c r="OW587" s="358"/>
      <c r="OX587" s="358"/>
      <c r="OY587" s="358"/>
      <c r="OZ587" s="358"/>
      <c r="PA587" s="358"/>
      <c r="PB587" s="358"/>
      <c r="PC587" s="358"/>
      <c r="PD587" s="358"/>
      <c r="PE587" s="358"/>
      <c r="PF587" s="358"/>
      <c r="PG587" s="358"/>
      <c r="PH587" s="358"/>
      <c r="PI587" s="358"/>
      <c r="PJ587" s="358"/>
      <c r="PK587" s="358"/>
      <c r="PL587" s="358"/>
      <c r="PM587" s="358"/>
      <c r="PN587" s="358"/>
      <c r="PO587" s="358"/>
      <c r="PP587" s="358"/>
      <c r="PQ587" s="358"/>
      <c r="PR587" s="358"/>
      <c r="PS587" s="358"/>
      <c r="PT587" s="358"/>
      <c r="PU587" s="358"/>
      <c r="PV587" s="358"/>
      <c r="PW587" s="358"/>
      <c r="PX587" s="358"/>
      <c r="PY587" s="358"/>
      <c r="PZ587" s="358"/>
      <c r="QA587" s="358"/>
      <c r="QB587" s="358"/>
      <c r="QC587" s="358"/>
      <c r="QD587" s="358"/>
      <c r="QE587" s="358"/>
      <c r="QF587" s="358"/>
      <c r="QG587" s="358"/>
      <c r="QH587" s="358"/>
      <c r="QI587" s="358"/>
      <c r="QJ587" s="358"/>
      <c r="QK587" s="358"/>
      <c r="QL587" s="358"/>
      <c r="QM587" s="358"/>
      <c r="QN587" s="358"/>
      <c r="QO587" s="358"/>
      <c r="QP587" s="358"/>
      <c r="QQ587" s="358"/>
      <c r="QR587" s="358"/>
      <c r="QS587" s="358"/>
      <c r="QT587" s="358"/>
      <c r="QU587" s="358"/>
      <c r="QV587" s="358"/>
      <c r="QW587" s="358"/>
      <c r="QX587" s="358"/>
      <c r="QY587" s="358"/>
      <c r="QZ587" s="358"/>
      <c r="RA587" s="358"/>
      <c r="RB587" s="358"/>
      <c r="RC587" s="358"/>
      <c r="RD587" s="358"/>
      <c r="RE587" s="358"/>
      <c r="RF587" s="358"/>
      <c r="RG587" s="358"/>
      <c r="RH587" s="358"/>
      <c r="RI587" s="358"/>
      <c r="RJ587" s="358"/>
      <c r="RK587" s="358"/>
      <c r="RL587" s="358"/>
      <c r="RM587" s="358"/>
      <c r="RN587" s="358"/>
      <c r="RO587" s="358"/>
      <c r="RP587" s="358"/>
      <c r="RQ587" s="358"/>
      <c r="RR587" s="358"/>
      <c r="RS587" s="358"/>
      <c r="RT587" s="358"/>
      <c r="RU587" s="358"/>
      <c r="RV587" s="358"/>
      <c r="RW587" s="358"/>
      <c r="RX587" s="358"/>
      <c r="RY587" s="358"/>
      <c r="RZ587" s="358"/>
      <c r="SA587" s="358"/>
      <c r="SB587" s="358"/>
      <c r="SC587" s="358"/>
      <c r="SD587" s="358"/>
      <c r="SE587" s="358"/>
      <c r="SF587" s="358"/>
      <c r="SG587" s="358"/>
      <c r="SH587" s="358"/>
      <c r="SI587" s="358"/>
      <c r="SJ587" s="358"/>
      <c r="SK587" s="358"/>
      <c r="SL587" s="358"/>
      <c r="SM587" s="358"/>
      <c r="SN587" s="358"/>
      <c r="SO587" s="358"/>
      <c r="SP587" s="358"/>
      <c r="SQ587" s="358"/>
      <c r="SR587" s="358"/>
      <c r="SS587" s="358"/>
      <c r="ST587" s="358"/>
      <c r="SU587" s="358"/>
      <c r="SV587" s="358"/>
      <c r="SW587" s="358"/>
      <c r="SX587" s="358"/>
      <c r="SY587" s="358"/>
      <c r="SZ587" s="358"/>
      <c r="TA587" s="358"/>
      <c r="TB587" s="358"/>
      <c r="TC587" s="358"/>
      <c r="TD587" s="358"/>
      <c r="TE587" s="358"/>
      <c r="TF587" s="358"/>
      <c r="TG587" s="358"/>
      <c r="TH587" s="358"/>
      <c r="TI587" s="358"/>
      <c r="TJ587" s="358"/>
      <c r="TK587" s="358"/>
      <c r="TL587" s="358"/>
      <c r="TM587" s="358"/>
      <c r="TN587" s="358"/>
      <c r="TO587" s="358"/>
      <c r="TP587" s="358"/>
      <c r="TQ587" s="358"/>
      <c r="TR587" s="358"/>
      <c r="TS587" s="358"/>
      <c r="TT587" s="358"/>
      <c r="TU587" s="358"/>
      <c r="TV587" s="358"/>
      <c r="TW587" s="358"/>
      <c r="TX587" s="358"/>
      <c r="TY587" s="358"/>
      <c r="TZ587" s="358"/>
      <c r="UA587" s="358"/>
      <c r="UB587" s="358"/>
      <c r="UC587" s="358"/>
      <c r="UD587" s="358"/>
      <c r="UE587" s="358"/>
      <c r="UF587" s="358"/>
      <c r="UG587" s="358"/>
      <c r="UH587" s="358"/>
      <c r="UI587" s="358"/>
      <c r="UJ587" s="358"/>
      <c r="UK587" s="358"/>
      <c r="UL587" s="358"/>
      <c r="UM587" s="358"/>
      <c r="UN587" s="358"/>
      <c r="UO587" s="358"/>
      <c r="UP587" s="358"/>
      <c r="UQ587" s="358"/>
      <c r="UR587" s="358"/>
      <c r="US587" s="358"/>
      <c r="UT587" s="358"/>
      <c r="UU587" s="358"/>
      <c r="UV587" s="358"/>
      <c r="UW587" s="358"/>
      <c r="UX587" s="358"/>
      <c r="UY587" s="358"/>
      <c r="UZ587" s="358"/>
      <c r="VA587" s="358"/>
      <c r="VB587" s="358"/>
      <c r="VC587" s="358"/>
      <c r="VD587" s="358"/>
      <c r="VE587" s="358"/>
      <c r="VF587" s="358"/>
      <c r="VG587" s="358"/>
      <c r="VH587" s="358"/>
      <c r="VI587" s="358"/>
      <c r="VJ587" s="358"/>
      <c r="VK587" s="358"/>
      <c r="VL587" s="358"/>
      <c r="VM587" s="358"/>
      <c r="VN587" s="358"/>
      <c r="VO587" s="358"/>
      <c r="VP587" s="358"/>
      <c r="VQ587" s="358"/>
      <c r="VR587" s="358"/>
      <c r="VS587" s="358"/>
      <c r="VT587" s="358"/>
      <c r="VU587" s="358"/>
      <c r="VV587" s="358"/>
      <c r="VW587" s="358"/>
      <c r="VX587" s="358"/>
      <c r="VY587" s="358"/>
      <c r="VZ587" s="358"/>
      <c r="WA587" s="358"/>
      <c r="WB587" s="358"/>
      <c r="WC587" s="358"/>
      <c r="WD587" s="358"/>
      <c r="WE587" s="358"/>
      <c r="WF587" s="358"/>
      <c r="WG587" s="358"/>
      <c r="WH587" s="358"/>
    </row>
    <row r="588" spans="1:606" s="357" customFormat="1" ht="44.25" customHeight="1">
      <c r="A588" s="359"/>
      <c r="B588" s="235"/>
      <c r="C588" s="222"/>
      <c r="D588" s="181"/>
      <c r="E588" s="453"/>
      <c r="F588" s="180"/>
      <c r="G588" s="180"/>
      <c r="H588" s="180"/>
      <c r="I588" s="173" t="s">
        <v>0</v>
      </c>
      <c r="J588" s="173" t="s">
        <v>0</v>
      </c>
      <c r="K588" s="608" t="s">
        <v>1195</v>
      </c>
      <c r="L588" s="173" t="s">
        <v>22</v>
      </c>
      <c r="M588" s="604"/>
      <c r="N588" s="604"/>
      <c r="O588" s="604">
        <v>37000</v>
      </c>
      <c r="P588" s="605">
        <v>37000</v>
      </c>
      <c r="Q588" s="606">
        <v>37000</v>
      </c>
      <c r="R588" s="604">
        <v>37000</v>
      </c>
      <c r="S588" s="364">
        <v>3</v>
      </c>
      <c r="BF588" s="358"/>
      <c r="BG588" s="358"/>
      <c r="BH588" s="358"/>
      <c r="BI588" s="358"/>
      <c r="BJ588" s="358"/>
      <c r="BK588" s="358"/>
      <c r="BL588" s="358"/>
      <c r="BM588" s="358"/>
      <c r="BN588" s="358"/>
      <c r="BO588" s="358"/>
      <c r="BP588" s="358"/>
      <c r="BQ588" s="358"/>
      <c r="BR588" s="358"/>
      <c r="BS588" s="358"/>
      <c r="BT588" s="358"/>
      <c r="BU588" s="358"/>
      <c r="BV588" s="358"/>
      <c r="BW588" s="358"/>
      <c r="BX588" s="358"/>
      <c r="BY588" s="358"/>
      <c r="BZ588" s="358"/>
      <c r="CA588" s="358"/>
      <c r="CB588" s="358"/>
      <c r="CC588" s="358"/>
      <c r="CD588" s="358"/>
      <c r="CE588" s="358"/>
      <c r="CF588" s="358"/>
      <c r="CG588" s="358"/>
      <c r="CH588" s="358"/>
      <c r="CI588" s="358"/>
      <c r="CJ588" s="358"/>
      <c r="CK588" s="358"/>
      <c r="CL588" s="358"/>
      <c r="CM588" s="358"/>
      <c r="CN588" s="358"/>
      <c r="CO588" s="358"/>
      <c r="CP588" s="358"/>
      <c r="CQ588" s="358"/>
      <c r="CR588" s="358"/>
      <c r="CS588" s="358"/>
      <c r="CT588" s="358"/>
      <c r="CU588" s="358"/>
      <c r="CV588" s="358"/>
      <c r="CW588" s="358"/>
      <c r="CX588" s="358"/>
      <c r="CY588" s="358"/>
      <c r="CZ588" s="358"/>
      <c r="DA588" s="358"/>
      <c r="DB588" s="358"/>
      <c r="DC588" s="358"/>
      <c r="DD588" s="358"/>
      <c r="DE588" s="358"/>
      <c r="DF588" s="358"/>
      <c r="DG588" s="358"/>
      <c r="DH588" s="358"/>
      <c r="DI588" s="358"/>
      <c r="DJ588" s="358"/>
      <c r="DK588" s="358"/>
      <c r="DL588" s="358"/>
      <c r="DM588" s="358"/>
      <c r="DN588" s="358"/>
      <c r="DO588" s="358"/>
      <c r="DP588" s="358"/>
      <c r="DQ588" s="358"/>
      <c r="DR588" s="358"/>
      <c r="DS588" s="358"/>
      <c r="DT588" s="358"/>
      <c r="DU588" s="358"/>
      <c r="DV588" s="358"/>
      <c r="DW588" s="358"/>
      <c r="DX588" s="358"/>
      <c r="DY588" s="358"/>
      <c r="DZ588" s="358"/>
      <c r="EA588" s="358"/>
      <c r="EB588" s="358"/>
      <c r="EC588" s="358"/>
      <c r="ED588" s="358"/>
      <c r="EE588" s="358"/>
      <c r="EF588" s="358"/>
      <c r="EG588" s="358"/>
      <c r="EH588" s="358"/>
      <c r="EI588" s="358"/>
      <c r="EJ588" s="358"/>
      <c r="EK588" s="358"/>
      <c r="EL588" s="358"/>
      <c r="EM588" s="358"/>
      <c r="EN588" s="358"/>
      <c r="EO588" s="358"/>
      <c r="EP588" s="358"/>
      <c r="EQ588" s="358"/>
      <c r="ER588" s="358"/>
      <c r="ES588" s="358"/>
      <c r="ET588" s="358"/>
      <c r="EU588" s="358"/>
      <c r="EV588" s="358"/>
      <c r="EW588" s="358"/>
      <c r="EX588" s="358"/>
      <c r="EY588" s="358"/>
      <c r="EZ588" s="358"/>
      <c r="FA588" s="358"/>
      <c r="FB588" s="358"/>
      <c r="FC588" s="358"/>
      <c r="FD588" s="358"/>
      <c r="FE588" s="358"/>
      <c r="FF588" s="358"/>
      <c r="FG588" s="358"/>
      <c r="FH588" s="358"/>
      <c r="FI588" s="358"/>
      <c r="FJ588" s="358"/>
      <c r="FK588" s="358"/>
      <c r="FL588" s="358"/>
      <c r="FM588" s="358"/>
      <c r="FN588" s="358"/>
      <c r="FO588" s="358"/>
      <c r="FP588" s="358"/>
      <c r="FQ588" s="358"/>
      <c r="FR588" s="358"/>
      <c r="FS588" s="358"/>
      <c r="FT588" s="358"/>
      <c r="FU588" s="358"/>
      <c r="FV588" s="358"/>
      <c r="FW588" s="358"/>
      <c r="FX588" s="358"/>
      <c r="FY588" s="358"/>
      <c r="FZ588" s="358"/>
      <c r="GA588" s="358"/>
      <c r="GB588" s="358"/>
      <c r="GC588" s="358"/>
      <c r="GD588" s="358"/>
      <c r="GE588" s="358"/>
      <c r="GF588" s="358"/>
      <c r="GG588" s="358"/>
      <c r="GH588" s="358"/>
      <c r="GI588" s="358"/>
      <c r="GJ588" s="358"/>
      <c r="GK588" s="358"/>
      <c r="GL588" s="358"/>
      <c r="GM588" s="358"/>
      <c r="GN588" s="358"/>
      <c r="GO588" s="358"/>
      <c r="GP588" s="358"/>
      <c r="GQ588" s="358"/>
      <c r="GR588" s="358"/>
      <c r="GS588" s="358"/>
      <c r="GT588" s="358"/>
      <c r="GU588" s="358"/>
      <c r="GV588" s="358"/>
      <c r="GW588" s="358"/>
      <c r="GX588" s="358"/>
      <c r="GY588" s="358"/>
      <c r="GZ588" s="358"/>
      <c r="HA588" s="358"/>
      <c r="HB588" s="358"/>
      <c r="HC588" s="358"/>
      <c r="HD588" s="358"/>
      <c r="HE588" s="358"/>
      <c r="HF588" s="358"/>
      <c r="HG588" s="358"/>
      <c r="HH588" s="358"/>
      <c r="HI588" s="358"/>
      <c r="HJ588" s="358"/>
      <c r="HK588" s="358"/>
      <c r="HL588" s="358"/>
      <c r="HM588" s="358"/>
      <c r="HN588" s="358"/>
      <c r="HO588" s="358"/>
      <c r="HP588" s="358"/>
      <c r="HQ588" s="358"/>
      <c r="HR588" s="358"/>
      <c r="HS588" s="358"/>
      <c r="HT588" s="358"/>
      <c r="HU588" s="358"/>
      <c r="HV588" s="358"/>
      <c r="HW588" s="358"/>
      <c r="HX588" s="358"/>
      <c r="HY588" s="358"/>
      <c r="HZ588" s="358"/>
      <c r="IA588" s="358"/>
      <c r="IB588" s="358"/>
      <c r="IC588" s="358"/>
      <c r="ID588" s="358"/>
      <c r="IE588" s="358"/>
      <c r="IF588" s="358"/>
      <c r="IG588" s="358"/>
      <c r="IH588" s="358"/>
      <c r="II588" s="358"/>
      <c r="IJ588" s="358"/>
      <c r="IK588" s="358"/>
      <c r="IL588" s="358"/>
      <c r="IM588" s="358"/>
      <c r="IN588" s="358"/>
      <c r="IO588" s="358"/>
      <c r="IP588" s="358"/>
      <c r="IQ588" s="358"/>
      <c r="IR588" s="358"/>
      <c r="IS588" s="358"/>
      <c r="IT588" s="358"/>
      <c r="IU588" s="358"/>
      <c r="IV588" s="358"/>
      <c r="IW588" s="358"/>
      <c r="IX588" s="358"/>
      <c r="IY588" s="358"/>
      <c r="IZ588" s="358"/>
      <c r="JA588" s="358"/>
      <c r="JB588" s="358"/>
      <c r="JC588" s="358"/>
      <c r="JD588" s="358"/>
      <c r="JE588" s="358"/>
      <c r="JF588" s="358"/>
      <c r="JG588" s="358"/>
      <c r="JH588" s="358"/>
      <c r="JI588" s="358"/>
      <c r="JJ588" s="358"/>
      <c r="JK588" s="358"/>
      <c r="JL588" s="358"/>
      <c r="JM588" s="358"/>
      <c r="JN588" s="358"/>
      <c r="JO588" s="358"/>
      <c r="JP588" s="358"/>
      <c r="JQ588" s="358"/>
      <c r="JR588" s="358"/>
      <c r="JS588" s="358"/>
      <c r="JT588" s="358"/>
      <c r="JU588" s="358"/>
      <c r="JV588" s="358"/>
      <c r="JW588" s="358"/>
      <c r="JX588" s="358"/>
      <c r="JY588" s="358"/>
      <c r="JZ588" s="358"/>
      <c r="KA588" s="358"/>
      <c r="KB588" s="358"/>
      <c r="KC588" s="358"/>
      <c r="KD588" s="358"/>
      <c r="KE588" s="358"/>
      <c r="KF588" s="358"/>
      <c r="KG588" s="358"/>
      <c r="KH588" s="358"/>
      <c r="KI588" s="358"/>
      <c r="KJ588" s="358"/>
      <c r="KK588" s="358"/>
      <c r="KL588" s="358"/>
      <c r="KM588" s="358"/>
      <c r="KN588" s="358"/>
      <c r="KO588" s="358"/>
      <c r="KP588" s="358"/>
      <c r="KQ588" s="358"/>
      <c r="KR588" s="358"/>
      <c r="KS588" s="358"/>
      <c r="KT588" s="358"/>
      <c r="KU588" s="358"/>
      <c r="KV588" s="358"/>
      <c r="KW588" s="358"/>
      <c r="KX588" s="358"/>
      <c r="KY588" s="358"/>
      <c r="KZ588" s="358"/>
      <c r="LA588" s="358"/>
      <c r="LB588" s="358"/>
      <c r="LC588" s="358"/>
      <c r="LD588" s="358"/>
      <c r="LE588" s="358"/>
      <c r="LF588" s="358"/>
      <c r="LG588" s="358"/>
      <c r="LH588" s="358"/>
      <c r="LI588" s="358"/>
      <c r="LJ588" s="358"/>
      <c r="LK588" s="358"/>
      <c r="LL588" s="358"/>
      <c r="LM588" s="358"/>
      <c r="LN588" s="358"/>
      <c r="LO588" s="358"/>
      <c r="LP588" s="358"/>
      <c r="LQ588" s="358"/>
      <c r="LR588" s="358"/>
      <c r="LS588" s="358"/>
      <c r="LT588" s="358"/>
      <c r="LU588" s="358"/>
      <c r="LV588" s="358"/>
      <c r="LW588" s="358"/>
      <c r="LX588" s="358"/>
      <c r="LY588" s="358"/>
      <c r="LZ588" s="358"/>
      <c r="MA588" s="358"/>
      <c r="MB588" s="358"/>
      <c r="MC588" s="358"/>
      <c r="MD588" s="358"/>
      <c r="ME588" s="358"/>
      <c r="MF588" s="358"/>
      <c r="MG588" s="358"/>
      <c r="MH588" s="358"/>
      <c r="MI588" s="358"/>
      <c r="MJ588" s="358"/>
      <c r="MK588" s="358"/>
      <c r="ML588" s="358"/>
      <c r="MM588" s="358"/>
      <c r="MN588" s="358"/>
      <c r="MO588" s="358"/>
      <c r="MP588" s="358"/>
      <c r="MQ588" s="358"/>
      <c r="MR588" s="358"/>
      <c r="MS588" s="358"/>
      <c r="MT588" s="358"/>
      <c r="MU588" s="358"/>
      <c r="MV588" s="358"/>
      <c r="MW588" s="358"/>
      <c r="MX588" s="358"/>
      <c r="MY588" s="358"/>
      <c r="MZ588" s="358"/>
      <c r="NA588" s="358"/>
      <c r="NB588" s="358"/>
      <c r="NC588" s="358"/>
      <c r="ND588" s="358"/>
      <c r="NE588" s="358"/>
      <c r="NF588" s="358"/>
      <c r="NG588" s="358"/>
      <c r="NH588" s="358"/>
      <c r="NI588" s="358"/>
      <c r="NJ588" s="358"/>
      <c r="NK588" s="358"/>
      <c r="NL588" s="358"/>
      <c r="NM588" s="358"/>
      <c r="NN588" s="358"/>
      <c r="NO588" s="358"/>
      <c r="NP588" s="358"/>
      <c r="NQ588" s="358"/>
      <c r="NR588" s="358"/>
      <c r="NS588" s="358"/>
      <c r="NT588" s="358"/>
      <c r="NU588" s="358"/>
      <c r="NV588" s="358"/>
      <c r="NW588" s="358"/>
      <c r="NX588" s="358"/>
      <c r="NY588" s="358"/>
      <c r="NZ588" s="358"/>
      <c r="OA588" s="358"/>
      <c r="OB588" s="358"/>
      <c r="OC588" s="358"/>
      <c r="OD588" s="358"/>
      <c r="OE588" s="358"/>
      <c r="OF588" s="358"/>
      <c r="OG588" s="358"/>
      <c r="OH588" s="358"/>
      <c r="OI588" s="358"/>
      <c r="OJ588" s="358"/>
      <c r="OK588" s="358"/>
      <c r="OL588" s="358"/>
      <c r="OM588" s="358"/>
      <c r="ON588" s="358"/>
      <c r="OO588" s="358"/>
      <c r="OP588" s="358"/>
      <c r="OQ588" s="358"/>
      <c r="OR588" s="358"/>
      <c r="OS588" s="358"/>
      <c r="OT588" s="358"/>
      <c r="OU588" s="358"/>
      <c r="OV588" s="358"/>
      <c r="OW588" s="358"/>
      <c r="OX588" s="358"/>
      <c r="OY588" s="358"/>
      <c r="OZ588" s="358"/>
      <c r="PA588" s="358"/>
      <c r="PB588" s="358"/>
      <c r="PC588" s="358"/>
      <c r="PD588" s="358"/>
      <c r="PE588" s="358"/>
      <c r="PF588" s="358"/>
      <c r="PG588" s="358"/>
      <c r="PH588" s="358"/>
      <c r="PI588" s="358"/>
      <c r="PJ588" s="358"/>
      <c r="PK588" s="358"/>
      <c r="PL588" s="358"/>
      <c r="PM588" s="358"/>
      <c r="PN588" s="358"/>
      <c r="PO588" s="358"/>
      <c r="PP588" s="358"/>
      <c r="PQ588" s="358"/>
      <c r="PR588" s="358"/>
      <c r="PS588" s="358"/>
      <c r="PT588" s="358"/>
      <c r="PU588" s="358"/>
      <c r="PV588" s="358"/>
      <c r="PW588" s="358"/>
      <c r="PX588" s="358"/>
      <c r="PY588" s="358"/>
      <c r="PZ588" s="358"/>
      <c r="QA588" s="358"/>
      <c r="QB588" s="358"/>
      <c r="QC588" s="358"/>
      <c r="QD588" s="358"/>
      <c r="QE588" s="358"/>
      <c r="QF588" s="358"/>
      <c r="QG588" s="358"/>
      <c r="QH588" s="358"/>
      <c r="QI588" s="358"/>
      <c r="QJ588" s="358"/>
      <c r="QK588" s="358"/>
      <c r="QL588" s="358"/>
      <c r="QM588" s="358"/>
      <c r="QN588" s="358"/>
      <c r="QO588" s="358"/>
      <c r="QP588" s="358"/>
      <c r="QQ588" s="358"/>
      <c r="QR588" s="358"/>
      <c r="QS588" s="358"/>
      <c r="QT588" s="358"/>
      <c r="QU588" s="358"/>
      <c r="QV588" s="358"/>
      <c r="QW588" s="358"/>
      <c r="QX588" s="358"/>
      <c r="QY588" s="358"/>
      <c r="QZ588" s="358"/>
      <c r="RA588" s="358"/>
      <c r="RB588" s="358"/>
      <c r="RC588" s="358"/>
      <c r="RD588" s="358"/>
      <c r="RE588" s="358"/>
      <c r="RF588" s="358"/>
      <c r="RG588" s="358"/>
      <c r="RH588" s="358"/>
      <c r="RI588" s="358"/>
      <c r="RJ588" s="358"/>
      <c r="RK588" s="358"/>
      <c r="RL588" s="358"/>
      <c r="RM588" s="358"/>
      <c r="RN588" s="358"/>
      <c r="RO588" s="358"/>
      <c r="RP588" s="358"/>
      <c r="RQ588" s="358"/>
      <c r="RR588" s="358"/>
      <c r="RS588" s="358"/>
      <c r="RT588" s="358"/>
      <c r="RU588" s="358"/>
      <c r="RV588" s="358"/>
      <c r="RW588" s="358"/>
      <c r="RX588" s="358"/>
      <c r="RY588" s="358"/>
      <c r="RZ588" s="358"/>
      <c r="SA588" s="358"/>
      <c r="SB588" s="358"/>
      <c r="SC588" s="358"/>
      <c r="SD588" s="358"/>
      <c r="SE588" s="358"/>
      <c r="SF588" s="358"/>
      <c r="SG588" s="358"/>
      <c r="SH588" s="358"/>
      <c r="SI588" s="358"/>
      <c r="SJ588" s="358"/>
      <c r="SK588" s="358"/>
      <c r="SL588" s="358"/>
      <c r="SM588" s="358"/>
      <c r="SN588" s="358"/>
      <c r="SO588" s="358"/>
      <c r="SP588" s="358"/>
      <c r="SQ588" s="358"/>
      <c r="SR588" s="358"/>
      <c r="SS588" s="358"/>
      <c r="ST588" s="358"/>
      <c r="SU588" s="358"/>
      <c r="SV588" s="358"/>
      <c r="SW588" s="358"/>
      <c r="SX588" s="358"/>
      <c r="SY588" s="358"/>
      <c r="SZ588" s="358"/>
      <c r="TA588" s="358"/>
      <c r="TB588" s="358"/>
      <c r="TC588" s="358"/>
      <c r="TD588" s="358"/>
      <c r="TE588" s="358"/>
      <c r="TF588" s="358"/>
      <c r="TG588" s="358"/>
      <c r="TH588" s="358"/>
      <c r="TI588" s="358"/>
      <c r="TJ588" s="358"/>
      <c r="TK588" s="358"/>
      <c r="TL588" s="358"/>
      <c r="TM588" s="358"/>
      <c r="TN588" s="358"/>
      <c r="TO588" s="358"/>
      <c r="TP588" s="358"/>
      <c r="TQ588" s="358"/>
      <c r="TR588" s="358"/>
      <c r="TS588" s="358"/>
      <c r="TT588" s="358"/>
      <c r="TU588" s="358"/>
      <c r="TV588" s="358"/>
      <c r="TW588" s="358"/>
      <c r="TX588" s="358"/>
      <c r="TY588" s="358"/>
      <c r="TZ588" s="358"/>
      <c r="UA588" s="358"/>
      <c r="UB588" s="358"/>
      <c r="UC588" s="358"/>
      <c r="UD588" s="358"/>
      <c r="UE588" s="358"/>
      <c r="UF588" s="358"/>
      <c r="UG588" s="358"/>
      <c r="UH588" s="358"/>
      <c r="UI588" s="358"/>
      <c r="UJ588" s="358"/>
      <c r="UK588" s="358"/>
      <c r="UL588" s="358"/>
      <c r="UM588" s="358"/>
      <c r="UN588" s="358"/>
      <c r="UO588" s="358"/>
      <c r="UP588" s="358"/>
      <c r="UQ588" s="358"/>
      <c r="UR588" s="358"/>
      <c r="US588" s="358"/>
      <c r="UT588" s="358"/>
      <c r="UU588" s="358"/>
      <c r="UV588" s="358"/>
      <c r="UW588" s="358"/>
      <c r="UX588" s="358"/>
      <c r="UY588" s="358"/>
      <c r="UZ588" s="358"/>
      <c r="VA588" s="358"/>
      <c r="VB588" s="358"/>
      <c r="VC588" s="358"/>
      <c r="VD588" s="358"/>
      <c r="VE588" s="358"/>
      <c r="VF588" s="358"/>
      <c r="VG588" s="358"/>
      <c r="VH588" s="358"/>
      <c r="VI588" s="358"/>
      <c r="VJ588" s="358"/>
      <c r="VK588" s="358"/>
      <c r="VL588" s="358"/>
      <c r="VM588" s="358"/>
      <c r="VN588" s="358"/>
      <c r="VO588" s="358"/>
      <c r="VP588" s="358"/>
      <c r="VQ588" s="358"/>
      <c r="VR588" s="358"/>
      <c r="VS588" s="358"/>
      <c r="VT588" s="358"/>
      <c r="VU588" s="358"/>
      <c r="VV588" s="358"/>
      <c r="VW588" s="358"/>
      <c r="VX588" s="358"/>
      <c r="VY588" s="358"/>
      <c r="VZ588" s="358"/>
      <c r="WA588" s="358"/>
      <c r="WB588" s="358"/>
      <c r="WC588" s="358"/>
      <c r="WD588" s="358"/>
      <c r="WE588" s="358"/>
      <c r="WF588" s="358"/>
      <c r="WG588" s="358"/>
      <c r="WH588" s="358"/>
    </row>
    <row r="589" spans="1:606" s="357" customFormat="1" ht="57" customHeight="1">
      <c r="A589" s="359"/>
      <c r="B589" s="233" t="s">
        <v>1196</v>
      </c>
      <c r="C589" s="266" t="s">
        <v>1197</v>
      </c>
      <c r="D589" s="471" t="s">
        <v>1138</v>
      </c>
      <c r="E589" s="453"/>
      <c r="F589" s="180"/>
      <c r="G589" s="180"/>
      <c r="H589" s="180"/>
      <c r="I589" s="608" t="s">
        <v>0</v>
      </c>
      <c r="J589" s="608" t="s">
        <v>0</v>
      </c>
      <c r="K589" s="608" t="s">
        <v>1198</v>
      </c>
      <c r="L589" s="608" t="s">
        <v>54</v>
      </c>
      <c r="M589" s="602">
        <f>M590</f>
        <v>0</v>
      </c>
      <c r="N589" s="602">
        <f t="shared" ref="N589:R589" si="98">N590</f>
        <v>0</v>
      </c>
      <c r="O589" s="602">
        <f t="shared" si="98"/>
        <v>10000</v>
      </c>
      <c r="P589" s="602">
        <f t="shared" si="98"/>
        <v>10000</v>
      </c>
      <c r="Q589" s="602">
        <f t="shared" si="98"/>
        <v>10000</v>
      </c>
      <c r="R589" s="602">
        <f t="shared" si="98"/>
        <v>10000</v>
      </c>
      <c r="S589" s="462"/>
      <c r="BF589" s="358"/>
      <c r="BG589" s="358"/>
      <c r="BH589" s="358"/>
      <c r="BI589" s="358"/>
      <c r="BJ589" s="358"/>
      <c r="BK589" s="358"/>
      <c r="BL589" s="358"/>
      <c r="BM589" s="358"/>
      <c r="BN589" s="358"/>
      <c r="BO589" s="358"/>
      <c r="BP589" s="358"/>
      <c r="BQ589" s="358"/>
      <c r="BR589" s="358"/>
      <c r="BS589" s="358"/>
      <c r="BT589" s="358"/>
      <c r="BU589" s="358"/>
      <c r="BV589" s="358"/>
      <c r="BW589" s="358"/>
      <c r="BX589" s="358"/>
      <c r="BY589" s="358"/>
      <c r="BZ589" s="358"/>
      <c r="CA589" s="358"/>
      <c r="CB589" s="358"/>
      <c r="CC589" s="358"/>
      <c r="CD589" s="358"/>
      <c r="CE589" s="358"/>
      <c r="CF589" s="358"/>
      <c r="CG589" s="358"/>
      <c r="CH589" s="358"/>
      <c r="CI589" s="358"/>
      <c r="CJ589" s="358"/>
      <c r="CK589" s="358"/>
      <c r="CL589" s="358"/>
      <c r="CM589" s="358"/>
      <c r="CN589" s="358"/>
      <c r="CO589" s="358"/>
      <c r="CP589" s="358"/>
      <c r="CQ589" s="358"/>
      <c r="CR589" s="358"/>
      <c r="CS589" s="358"/>
      <c r="CT589" s="358"/>
      <c r="CU589" s="358"/>
      <c r="CV589" s="358"/>
      <c r="CW589" s="358"/>
      <c r="CX589" s="358"/>
      <c r="CY589" s="358"/>
      <c r="CZ589" s="358"/>
      <c r="DA589" s="358"/>
      <c r="DB589" s="358"/>
      <c r="DC589" s="358"/>
      <c r="DD589" s="358"/>
      <c r="DE589" s="358"/>
      <c r="DF589" s="358"/>
      <c r="DG589" s="358"/>
      <c r="DH589" s="358"/>
      <c r="DI589" s="358"/>
      <c r="DJ589" s="358"/>
      <c r="DK589" s="358"/>
      <c r="DL589" s="358"/>
      <c r="DM589" s="358"/>
      <c r="DN589" s="358"/>
      <c r="DO589" s="358"/>
      <c r="DP589" s="358"/>
      <c r="DQ589" s="358"/>
      <c r="DR589" s="358"/>
      <c r="DS589" s="358"/>
      <c r="DT589" s="358"/>
      <c r="DU589" s="358"/>
      <c r="DV589" s="358"/>
      <c r="DW589" s="358"/>
      <c r="DX589" s="358"/>
      <c r="DY589" s="358"/>
      <c r="DZ589" s="358"/>
      <c r="EA589" s="358"/>
      <c r="EB589" s="358"/>
      <c r="EC589" s="358"/>
      <c r="ED589" s="358"/>
      <c r="EE589" s="358"/>
      <c r="EF589" s="358"/>
      <c r="EG589" s="358"/>
      <c r="EH589" s="358"/>
      <c r="EI589" s="358"/>
      <c r="EJ589" s="358"/>
      <c r="EK589" s="358"/>
      <c r="EL589" s="358"/>
      <c r="EM589" s="358"/>
      <c r="EN589" s="358"/>
      <c r="EO589" s="358"/>
      <c r="EP589" s="358"/>
      <c r="EQ589" s="358"/>
      <c r="ER589" s="358"/>
      <c r="ES589" s="358"/>
      <c r="ET589" s="358"/>
      <c r="EU589" s="358"/>
      <c r="EV589" s="358"/>
      <c r="EW589" s="358"/>
      <c r="EX589" s="358"/>
      <c r="EY589" s="358"/>
      <c r="EZ589" s="358"/>
      <c r="FA589" s="358"/>
      <c r="FB589" s="358"/>
      <c r="FC589" s="358"/>
      <c r="FD589" s="358"/>
      <c r="FE589" s="358"/>
      <c r="FF589" s="358"/>
      <c r="FG589" s="358"/>
      <c r="FH589" s="358"/>
      <c r="FI589" s="358"/>
      <c r="FJ589" s="358"/>
      <c r="FK589" s="358"/>
      <c r="FL589" s="358"/>
      <c r="FM589" s="358"/>
      <c r="FN589" s="358"/>
      <c r="FO589" s="358"/>
      <c r="FP589" s="358"/>
      <c r="FQ589" s="358"/>
      <c r="FR589" s="358"/>
      <c r="FS589" s="358"/>
      <c r="FT589" s="358"/>
      <c r="FU589" s="358"/>
      <c r="FV589" s="358"/>
      <c r="FW589" s="358"/>
      <c r="FX589" s="358"/>
      <c r="FY589" s="358"/>
      <c r="FZ589" s="358"/>
      <c r="GA589" s="358"/>
      <c r="GB589" s="358"/>
      <c r="GC589" s="358"/>
      <c r="GD589" s="358"/>
      <c r="GE589" s="358"/>
      <c r="GF589" s="358"/>
      <c r="GG589" s="358"/>
      <c r="GH589" s="358"/>
      <c r="GI589" s="358"/>
      <c r="GJ589" s="358"/>
      <c r="GK589" s="358"/>
      <c r="GL589" s="358"/>
      <c r="GM589" s="358"/>
      <c r="GN589" s="358"/>
      <c r="GO589" s="358"/>
      <c r="GP589" s="358"/>
      <c r="GQ589" s="358"/>
      <c r="GR589" s="358"/>
      <c r="GS589" s="358"/>
      <c r="GT589" s="358"/>
      <c r="GU589" s="358"/>
      <c r="GV589" s="358"/>
      <c r="GW589" s="358"/>
      <c r="GX589" s="358"/>
      <c r="GY589" s="358"/>
      <c r="GZ589" s="358"/>
      <c r="HA589" s="358"/>
      <c r="HB589" s="358"/>
      <c r="HC589" s="358"/>
      <c r="HD589" s="358"/>
      <c r="HE589" s="358"/>
      <c r="HF589" s="358"/>
      <c r="HG589" s="358"/>
      <c r="HH589" s="358"/>
      <c r="HI589" s="358"/>
      <c r="HJ589" s="358"/>
      <c r="HK589" s="358"/>
      <c r="HL589" s="358"/>
      <c r="HM589" s="358"/>
      <c r="HN589" s="358"/>
      <c r="HO589" s="358"/>
      <c r="HP589" s="358"/>
      <c r="HQ589" s="358"/>
      <c r="HR589" s="358"/>
      <c r="HS589" s="358"/>
      <c r="HT589" s="358"/>
      <c r="HU589" s="358"/>
      <c r="HV589" s="358"/>
      <c r="HW589" s="358"/>
      <c r="HX589" s="358"/>
      <c r="HY589" s="358"/>
      <c r="HZ589" s="358"/>
      <c r="IA589" s="358"/>
      <c r="IB589" s="358"/>
      <c r="IC589" s="358"/>
      <c r="ID589" s="358"/>
      <c r="IE589" s="358"/>
      <c r="IF589" s="358"/>
      <c r="IG589" s="358"/>
      <c r="IH589" s="358"/>
      <c r="II589" s="358"/>
      <c r="IJ589" s="358"/>
      <c r="IK589" s="358"/>
      <c r="IL589" s="358"/>
      <c r="IM589" s="358"/>
      <c r="IN589" s="358"/>
      <c r="IO589" s="358"/>
      <c r="IP589" s="358"/>
      <c r="IQ589" s="358"/>
      <c r="IR589" s="358"/>
      <c r="IS589" s="358"/>
      <c r="IT589" s="358"/>
      <c r="IU589" s="358"/>
      <c r="IV589" s="358"/>
      <c r="IW589" s="358"/>
      <c r="IX589" s="358"/>
      <c r="IY589" s="358"/>
      <c r="IZ589" s="358"/>
      <c r="JA589" s="358"/>
      <c r="JB589" s="358"/>
      <c r="JC589" s="358"/>
      <c r="JD589" s="358"/>
      <c r="JE589" s="358"/>
      <c r="JF589" s="358"/>
      <c r="JG589" s="358"/>
      <c r="JH589" s="358"/>
      <c r="JI589" s="358"/>
      <c r="JJ589" s="358"/>
      <c r="JK589" s="358"/>
      <c r="JL589" s="358"/>
      <c r="JM589" s="358"/>
      <c r="JN589" s="358"/>
      <c r="JO589" s="358"/>
      <c r="JP589" s="358"/>
      <c r="JQ589" s="358"/>
      <c r="JR589" s="358"/>
      <c r="JS589" s="358"/>
      <c r="JT589" s="358"/>
      <c r="JU589" s="358"/>
      <c r="JV589" s="358"/>
      <c r="JW589" s="358"/>
      <c r="JX589" s="358"/>
      <c r="JY589" s="358"/>
      <c r="JZ589" s="358"/>
      <c r="KA589" s="358"/>
      <c r="KB589" s="358"/>
      <c r="KC589" s="358"/>
      <c r="KD589" s="358"/>
      <c r="KE589" s="358"/>
      <c r="KF589" s="358"/>
      <c r="KG589" s="358"/>
      <c r="KH589" s="358"/>
      <c r="KI589" s="358"/>
      <c r="KJ589" s="358"/>
      <c r="KK589" s="358"/>
      <c r="KL589" s="358"/>
      <c r="KM589" s="358"/>
      <c r="KN589" s="358"/>
      <c r="KO589" s="358"/>
      <c r="KP589" s="358"/>
      <c r="KQ589" s="358"/>
      <c r="KR589" s="358"/>
      <c r="KS589" s="358"/>
      <c r="KT589" s="358"/>
      <c r="KU589" s="358"/>
      <c r="KV589" s="358"/>
      <c r="KW589" s="358"/>
      <c r="KX589" s="358"/>
      <c r="KY589" s="358"/>
      <c r="KZ589" s="358"/>
      <c r="LA589" s="358"/>
      <c r="LB589" s="358"/>
      <c r="LC589" s="358"/>
      <c r="LD589" s="358"/>
      <c r="LE589" s="358"/>
      <c r="LF589" s="358"/>
      <c r="LG589" s="358"/>
      <c r="LH589" s="358"/>
      <c r="LI589" s="358"/>
      <c r="LJ589" s="358"/>
      <c r="LK589" s="358"/>
      <c r="LL589" s="358"/>
      <c r="LM589" s="358"/>
      <c r="LN589" s="358"/>
      <c r="LO589" s="358"/>
      <c r="LP589" s="358"/>
      <c r="LQ589" s="358"/>
      <c r="LR589" s="358"/>
      <c r="LS589" s="358"/>
      <c r="LT589" s="358"/>
      <c r="LU589" s="358"/>
      <c r="LV589" s="358"/>
      <c r="LW589" s="358"/>
      <c r="LX589" s="358"/>
      <c r="LY589" s="358"/>
      <c r="LZ589" s="358"/>
      <c r="MA589" s="358"/>
      <c r="MB589" s="358"/>
      <c r="MC589" s="358"/>
      <c r="MD589" s="358"/>
      <c r="ME589" s="358"/>
      <c r="MF589" s="358"/>
      <c r="MG589" s="358"/>
      <c r="MH589" s="358"/>
      <c r="MI589" s="358"/>
      <c r="MJ589" s="358"/>
      <c r="MK589" s="358"/>
      <c r="ML589" s="358"/>
      <c r="MM589" s="358"/>
      <c r="MN589" s="358"/>
      <c r="MO589" s="358"/>
      <c r="MP589" s="358"/>
      <c r="MQ589" s="358"/>
      <c r="MR589" s="358"/>
      <c r="MS589" s="358"/>
      <c r="MT589" s="358"/>
      <c r="MU589" s="358"/>
      <c r="MV589" s="358"/>
      <c r="MW589" s="358"/>
      <c r="MX589" s="358"/>
      <c r="MY589" s="358"/>
      <c r="MZ589" s="358"/>
      <c r="NA589" s="358"/>
      <c r="NB589" s="358"/>
      <c r="NC589" s="358"/>
      <c r="ND589" s="358"/>
      <c r="NE589" s="358"/>
      <c r="NF589" s="358"/>
      <c r="NG589" s="358"/>
      <c r="NH589" s="358"/>
      <c r="NI589" s="358"/>
      <c r="NJ589" s="358"/>
      <c r="NK589" s="358"/>
      <c r="NL589" s="358"/>
      <c r="NM589" s="358"/>
      <c r="NN589" s="358"/>
      <c r="NO589" s="358"/>
      <c r="NP589" s="358"/>
      <c r="NQ589" s="358"/>
      <c r="NR589" s="358"/>
      <c r="NS589" s="358"/>
      <c r="NT589" s="358"/>
      <c r="NU589" s="358"/>
      <c r="NV589" s="358"/>
      <c r="NW589" s="358"/>
      <c r="NX589" s="358"/>
      <c r="NY589" s="358"/>
      <c r="NZ589" s="358"/>
      <c r="OA589" s="358"/>
      <c r="OB589" s="358"/>
      <c r="OC589" s="358"/>
      <c r="OD589" s="358"/>
      <c r="OE589" s="358"/>
      <c r="OF589" s="358"/>
      <c r="OG589" s="358"/>
      <c r="OH589" s="358"/>
      <c r="OI589" s="358"/>
      <c r="OJ589" s="358"/>
      <c r="OK589" s="358"/>
      <c r="OL589" s="358"/>
      <c r="OM589" s="358"/>
      <c r="ON589" s="358"/>
      <c r="OO589" s="358"/>
      <c r="OP589" s="358"/>
      <c r="OQ589" s="358"/>
      <c r="OR589" s="358"/>
      <c r="OS589" s="358"/>
      <c r="OT589" s="358"/>
      <c r="OU589" s="358"/>
      <c r="OV589" s="358"/>
      <c r="OW589" s="358"/>
      <c r="OX589" s="358"/>
      <c r="OY589" s="358"/>
      <c r="OZ589" s="358"/>
      <c r="PA589" s="358"/>
      <c r="PB589" s="358"/>
      <c r="PC589" s="358"/>
      <c r="PD589" s="358"/>
      <c r="PE589" s="358"/>
      <c r="PF589" s="358"/>
      <c r="PG589" s="358"/>
      <c r="PH589" s="358"/>
      <c r="PI589" s="358"/>
      <c r="PJ589" s="358"/>
      <c r="PK589" s="358"/>
      <c r="PL589" s="358"/>
      <c r="PM589" s="358"/>
      <c r="PN589" s="358"/>
      <c r="PO589" s="358"/>
      <c r="PP589" s="358"/>
      <c r="PQ589" s="358"/>
      <c r="PR589" s="358"/>
      <c r="PS589" s="358"/>
      <c r="PT589" s="358"/>
      <c r="PU589" s="358"/>
      <c r="PV589" s="358"/>
      <c r="PW589" s="358"/>
      <c r="PX589" s="358"/>
      <c r="PY589" s="358"/>
      <c r="PZ589" s="358"/>
      <c r="QA589" s="358"/>
      <c r="QB589" s="358"/>
      <c r="QC589" s="358"/>
      <c r="QD589" s="358"/>
      <c r="QE589" s="358"/>
      <c r="QF589" s="358"/>
      <c r="QG589" s="358"/>
      <c r="QH589" s="358"/>
      <c r="QI589" s="358"/>
      <c r="QJ589" s="358"/>
      <c r="QK589" s="358"/>
      <c r="QL589" s="358"/>
      <c r="QM589" s="358"/>
      <c r="QN589" s="358"/>
      <c r="QO589" s="358"/>
      <c r="QP589" s="358"/>
      <c r="QQ589" s="358"/>
      <c r="QR589" s="358"/>
      <c r="QS589" s="358"/>
      <c r="QT589" s="358"/>
      <c r="QU589" s="358"/>
      <c r="QV589" s="358"/>
      <c r="QW589" s="358"/>
      <c r="QX589" s="358"/>
      <c r="QY589" s="358"/>
      <c r="QZ589" s="358"/>
      <c r="RA589" s="358"/>
      <c r="RB589" s="358"/>
      <c r="RC589" s="358"/>
      <c r="RD589" s="358"/>
      <c r="RE589" s="358"/>
      <c r="RF589" s="358"/>
      <c r="RG589" s="358"/>
      <c r="RH589" s="358"/>
      <c r="RI589" s="358"/>
      <c r="RJ589" s="358"/>
      <c r="RK589" s="358"/>
      <c r="RL589" s="358"/>
      <c r="RM589" s="358"/>
      <c r="RN589" s="358"/>
      <c r="RO589" s="358"/>
      <c r="RP589" s="358"/>
      <c r="RQ589" s="358"/>
      <c r="RR589" s="358"/>
      <c r="RS589" s="358"/>
      <c r="RT589" s="358"/>
      <c r="RU589" s="358"/>
      <c r="RV589" s="358"/>
      <c r="RW589" s="358"/>
      <c r="RX589" s="358"/>
      <c r="RY589" s="358"/>
      <c r="RZ589" s="358"/>
      <c r="SA589" s="358"/>
      <c r="SB589" s="358"/>
      <c r="SC589" s="358"/>
      <c r="SD589" s="358"/>
      <c r="SE589" s="358"/>
      <c r="SF589" s="358"/>
      <c r="SG589" s="358"/>
      <c r="SH589" s="358"/>
      <c r="SI589" s="358"/>
      <c r="SJ589" s="358"/>
      <c r="SK589" s="358"/>
      <c r="SL589" s="358"/>
      <c r="SM589" s="358"/>
      <c r="SN589" s="358"/>
      <c r="SO589" s="358"/>
      <c r="SP589" s="358"/>
      <c r="SQ589" s="358"/>
      <c r="SR589" s="358"/>
      <c r="SS589" s="358"/>
      <c r="ST589" s="358"/>
      <c r="SU589" s="358"/>
      <c r="SV589" s="358"/>
      <c r="SW589" s="358"/>
      <c r="SX589" s="358"/>
      <c r="SY589" s="358"/>
      <c r="SZ589" s="358"/>
      <c r="TA589" s="358"/>
      <c r="TB589" s="358"/>
      <c r="TC589" s="358"/>
      <c r="TD589" s="358"/>
      <c r="TE589" s="358"/>
      <c r="TF589" s="358"/>
      <c r="TG589" s="358"/>
      <c r="TH589" s="358"/>
      <c r="TI589" s="358"/>
      <c r="TJ589" s="358"/>
      <c r="TK589" s="358"/>
      <c r="TL589" s="358"/>
      <c r="TM589" s="358"/>
      <c r="TN589" s="358"/>
      <c r="TO589" s="358"/>
      <c r="TP589" s="358"/>
      <c r="TQ589" s="358"/>
      <c r="TR589" s="358"/>
      <c r="TS589" s="358"/>
      <c r="TT589" s="358"/>
      <c r="TU589" s="358"/>
      <c r="TV589" s="358"/>
      <c r="TW589" s="358"/>
      <c r="TX589" s="358"/>
      <c r="TY589" s="358"/>
      <c r="TZ589" s="358"/>
      <c r="UA589" s="358"/>
      <c r="UB589" s="358"/>
      <c r="UC589" s="358"/>
      <c r="UD589" s="358"/>
      <c r="UE589" s="358"/>
      <c r="UF589" s="358"/>
      <c r="UG589" s="358"/>
      <c r="UH589" s="358"/>
      <c r="UI589" s="358"/>
      <c r="UJ589" s="358"/>
      <c r="UK589" s="358"/>
      <c r="UL589" s="358"/>
      <c r="UM589" s="358"/>
      <c r="UN589" s="358"/>
      <c r="UO589" s="358"/>
      <c r="UP589" s="358"/>
      <c r="UQ589" s="358"/>
      <c r="UR589" s="358"/>
      <c r="US589" s="358"/>
      <c r="UT589" s="358"/>
      <c r="UU589" s="358"/>
      <c r="UV589" s="358"/>
      <c r="UW589" s="358"/>
      <c r="UX589" s="358"/>
      <c r="UY589" s="358"/>
      <c r="UZ589" s="358"/>
      <c r="VA589" s="358"/>
      <c r="VB589" s="358"/>
      <c r="VC589" s="358"/>
      <c r="VD589" s="358"/>
      <c r="VE589" s="358"/>
      <c r="VF589" s="358"/>
      <c r="VG589" s="358"/>
      <c r="VH589" s="358"/>
      <c r="VI589" s="358"/>
      <c r="VJ589" s="358"/>
      <c r="VK589" s="358"/>
      <c r="VL589" s="358"/>
      <c r="VM589" s="358"/>
      <c r="VN589" s="358"/>
      <c r="VO589" s="358"/>
      <c r="VP589" s="358"/>
      <c r="VQ589" s="358"/>
      <c r="VR589" s="358"/>
      <c r="VS589" s="358"/>
      <c r="VT589" s="358"/>
      <c r="VU589" s="358"/>
      <c r="VV589" s="358"/>
      <c r="VW589" s="358"/>
      <c r="VX589" s="358"/>
      <c r="VY589" s="358"/>
      <c r="VZ589" s="358"/>
      <c r="WA589" s="358"/>
      <c r="WB589" s="358"/>
      <c r="WC589" s="358"/>
      <c r="WD589" s="358"/>
      <c r="WE589" s="358"/>
      <c r="WF589" s="358"/>
      <c r="WG589" s="358"/>
      <c r="WH589" s="358"/>
    </row>
    <row r="590" spans="1:606" s="357" customFormat="1" ht="47.25" customHeight="1">
      <c r="A590" s="359"/>
      <c r="B590" s="235"/>
      <c r="C590" s="222"/>
      <c r="D590" s="181"/>
      <c r="E590" s="225"/>
      <c r="F590" s="181"/>
      <c r="G590" s="181"/>
      <c r="H590" s="181"/>
      <c r="I590" s="173" t="s">
        <v>0</v>
      </c>
      <c r="J590" s="173" t="s">
        <v>0</v>
      </c>
      <c r="K590" s="608" t="s">
        <v>1198</v>
      </c>
      <c r="L590" s="173" t="s">
        <v>8</v>
      </c>
      <c r="M590" s="604"/>
      <c r="N590" s="604"/>
      <c r="O590" s="604">
        <v>10000</v>
      </c>
      <c r="P590" s="605">
        <v>10000</v>
      </c>
      <c r="Q590" s="606">
        <v>10000</v>
      </c>
      <c r="R590" s="604">
        <v>10000</v>
      </c>
      <c r="S590" s="364">
        <v>3</v>
      </c>
      <c r="BF590" s="358"/>
      <c r="BG590" s="358"/>
      <c r="BH590" s="358"/>
      <c r="BI590" s="358"/>
      <c r="BJ590" s="358"/>
      <c r="BK590" s="358"/>
      <c r="BL590" s="358"/>
      <c r="BM590" s="358"/>
      <c r="BN590" s="358"/>
      <c r="BO590" s="358"/>
      <c r="BP590" s="358"/>
      <c r="BQ590" s="358"/>
      <c r="BR590" s="358"/>
      <c r="BS590" s="358"/>
      <c r="BT590" s="358"/>
      <c r="BU590" s="358"/>
      <c r="BV590" s="358"/>
      <c r="BW590" s="358"/>
      <c r="BX590" s="358"/>
      <c r="BY590" s="358"/>
      <c r="BZ590" s="358"/>
      <c r="CA590" s="358"/>
      <c r="CB590" s="358"/>
      <c r="CC590" s="358"/>
      <c r="CD590" s="358"/>
      <c r="CE590" s="358"/>
      <c r="CF590" s="358"/>
      <c r="CG590" s="358"/>
      <c r="CH590" s="358"/>
      <c r="CI590" s="358"/>
      <c r="CJ590" s="358"/>
      <c r="CK590" s="358"/>
      <c r="CL590" s="358"/>
      <c r="CM590" s="358"/>
      <c r="CN590" s="358"/>
      <c r="CO590" s="358"/>
      <c r="CP590" s="358"/>
      <c r="CQ590" s="358"/>
      <c r="CR590" s="358"/>
      <c r="CS590" s="358"/>
      <c r="CT590" s="358"/>
      <c r="CU590" s="358"/>
      <c r="CV590" s="358"/>
      <c r="CW590" s="358"/>
      <c r="CX590" s="358"/>
      <c r="CY590" s="358"/>
      <c r="CZ590" s="358"/>
      <c r="DA590" s="358"/>
      <c r="DB590" s="358"/>
      <c r="DC590" s="358"/>
      <c r="DD590" s="358"/>
      <c r="DE590" s="358"/>
      <c r="DF590" s="358"/>
      <c r="DG590" s="358"/>
      <c r="DH590" s="358"/>
      <c r="DI590" s="358"/>
      <c r="DJ590" s="358"/>
      <c r="DK590" s="358"/>
      <c r="DL590" s="358"/>
      <c r="DM590" s="358"/>
      <c r="DN590" s="358"/>
      <c r="DO590" s="358"/>
      <c r="DP590" s="358"/>
      <c r="DQ590" s="358"/>
      <c r="DR590" s="358"/>
      <c r="DS590" s="358"/>
      <c r="DT590" s="358"/>
      <c r="DU590" s="358"/>
      <c r="DV590" s="358"/>
      <c r="DW590" s="358"/>
      <c r="DX590" s="358"/>
      <c r="DY590" s="358"/>
      <c r="DZ590" s="358"/>
      <c r="EA590" s="358"/>
      <c r="EB590" s="358"/>
      <c r="EC590" s="358"/>
      <c r="ED590" s="358"/>
      <c r="EE590" s="358"/>
      <c r="EF590" s="358"/>
      <c r="EG590" s="358"/>
      <c r="EH590" s="358"/>
      <c r="EI590" s="358"/>
      <c r="EJ590" s="358"/>
      <c r="EK590" s="358"/>
      <c r="EL590" s="358"/>
      <c r="EM590" s="358"/>
      <c r="EN590" s="358"/>
      <c r="EO590" s="358"/>
      <c r="EP590" s="358"/>
      <c r="EQ590" s="358"/>
      <c r="ER590" s="358"/>
      <c r="ES590" s="358"/>
      <c r="ET590" s="358"/>
      <c r="EU590" s="358"/>
      <c r="EV590" s="358"/>
      <c r="EW590" s="358"/>
      <c r="EX590" s="358"/>
      <c r="EY590" s="358"/>
      <c r="EZ590" s="358"/>
      <c r="FA590" s="358"/>
      <c r="FB590" s="358"/>
      <c r="FC590" s="358"/>
      <c r="FD590" s="358"/>
      <c r="FE590" s="358"/>
      <c r="FF590" s="358"/>
      <c r="FG590" s="358"/>
      <c r="FH590" s="358"/>
      <c r="FI590" s="358"/>
      <c r="FJ590" s="358"/>
      <c r="FK590" s="358"/>
      <c r="FL590" s="358"/>
      <c r="FM590" s="358"/>
      <c r="FN590" s="358"/>
      <c r="FO590" s="358"/>
      <c r="FP590" s="358"/>
      <c r="FQ590" s="358"/>
      <c r="FR590" s="358"/>
      <c r="FS590" s="358"/>
      <c r="FT590" s="358"/>
      <c r="FU590" s="358"/>
      <c r="FV590" s="358"/>
      <c r="FW590" s="358"/>
      <c r="FX590" s="358"/>
      <c r="FY590" s="358"/>
      <c r="FZ590" s="358"/>
      <c r="GA590" s="358"/>
      <c r="GB590" s="358"/>
      <c r="GC590" s="358"/>
      <c r="GD590" s="358"/>
      <c r="GE590" s="358"/>
      <c r="GF590" s="358"/>
      <c r="GG590" s="358"/>
      <c r="GH590" s="358"/>
      <c r="GI590" s="358"/>
      <c r="GJ590" s="358"/>
      <c r="GK590" s="358"/>
      <c r="GL590" s="358"/>
      <c r="GM590" s="358"/>
      <c r="GN590" s="358"/>
      <c r="GO590" s="358"/>
      <c r="GP590" s="358"/>
      <c r="GQ590" s="358"/>
      <c r="GR590" s="358"/>
      <c r="GS590" s="358"/>
      <c r="GT590" s="358"/>
      <c r="GU590" s="358"/>
      <c r="GV590" s="358"/>
      <c r="GW590" s="358"/>
      <c r="GX590" s="358"/>
      <c r="GY590" s="358"/>
      <c r="GZ590" s="358"/>
      <c r="HA590" s="358"/>
      <c r="HB590" s="358"/>
      <c r="HC590" s="358"/>
      <c r="HD590" s="358"/>
      <c r="HE590" s="358"/>
      <c r="HF590" s="358"/>
      <c r="HG590" s="358"/>
      <c r="HH590" s="358"/>
      <c r="HI590" s="358"/>
      <c r="HJ590" s="358"/>
      <c r="HK590" s="358"/>
      <c r="HL590" s="358"/>
      <c r="HM590" s="358"/>
      <c r="HN590" s="358"/>
      <c r="HO590" s="358"/>
      <c r="HP590" s="358"/>
      <c r="HQ590" s="358"/>
      <c r="HR590" s="358"/>
      <c r="HS590" s="358"/>
      <c r="HT590" s="358"/>
      <c r="HU590" s="358"/>
      <c r="HV590" s="358"/>
      <c r="HW590" s="358"/>
      <c r="HX590" s="358"/>
      <c r="HY590" s="358"/>
      <c r="HZ590" s="358"/>
      <c r="IA590" s="358"/>
      <c r="IB590" s="358"/>
      <c r="IC590" s="358"/>
      <c r="ID590" s="358"/>
      <c r="IE590" s="358"/>
      <c r="IF590" s="358"/>
      <c r="IG590" s="358"/>
      <c r="IH590" s="358"/>
      <c r="II590" s="358"/>
      <c r="IJ590" s="358"/>
      <c r="IK590" s="358"/>
      <c r="IL590" s="358"/>
      <c r="IM590" s="358"/>
      <c r="IN590" s="358"/>
      <c r="IO590" s="358"/>
      <c r="IP590" s="358"/>
      <c r="IQ590" s="358"/>
      <c r="IR590" s="358"/>
      <c r="IS590" s="358"/>
      <c r="IT590" s="358"/>
      <c r="IU590" s="358"/>
      <c r="IV590" s="358"/>
      <c r="IW590" s="358"/>
      <c r="IX590" s="358"/>
      <c r="IY590" s="358"/>
      <c r="IZ590" s="358"/>
      <c r="JA590" s="358"/>
      <c r="JB590" s="358"/>
      <c r="JC590" s="358"/>
      <c r="JD590" s="358"/>
      <c r="JE590" s="358"/>
      <c r="JF590" s="358"/>
      <c r="JG590" s="358"/>
      <c r="JH590" s="358"/>
      <c r="JI590" s="358"/>
      <c r="JJ590" s="358"/>
      <c r="JK590" s="358"/>
      <c r="JL590" s="358"/>
      <c r="JM590" s="358"/>
      <c r="JN590" s="358"/>
      <c r="JO590" s="358"/>
      <c r="JP590" s="358"/>
      <c r="JQ590" s="358"/>
      <c r="JR590" s="358"/>
      <c r="JS590" s="358"/>
      <c r="JT590" s="358"/>
      <c r="JU590" s="358"/>
      <c r="JV590" s="358"/>
      <c r="JW590" s="358"/>
      <c r="JX590" s="358"/>
      <c r="JY590" s="358"/>
      <c r="JZ590" s="358"/>
      <c r="KA590" s="358"/>
      <c r="KB590" s="358"/>
      <c r="KC590" s="358"/>
      <c r="KD590" s="358"/>
      <c r="KE590" s="358"/>
      <c r="KF590" s="358"/>
      <c r="KG590" s="358"/>
      <c r="KH590" s="358"/>
      <c r="KI590" s="358"/>
      <c r="KJ590" s="358"/>
      <c r="KK590" s="358"/>
      <c r="KL590" s="358"/>
      <c r="KM590" s="358"/>
      <c r="KN590" s="358"/>
      <c r="KO590" s="358"/>
      <c r="KP590" s="358"/>
      <c r="KQ590" s="358"/>
      <c r="KR590" s="358"/>
      <c r="KS590" s="358"/>
      <c r="KT590" s="358"/>
      <c r="KU590" s="358"/>
      <c r="KV590" s="358"/>
      <c r="KW590" s="358"/>
      <c r="KX590" s="358"/>
      <c r="KY590" s="358"/>
      <c r="KZ590" s="358"/>
      <c r="LA590" s="358"/>
      <c r="LB590" s="358"/>
      <c r="LC590" s="358"/>
      <c r="LD590" s="358"/>
      <c r="LE590" s="358"/>
      <c r="LF590" s="358"/>
      <c r="LG590" s="358"/>
      <c r="LH590" s="358"/>
      <c r="LI590" s="358"/>
      <c r="LJ590" s="358"/>
      <c r="LK590" s="358"/>
      <c r="LL590" s="358"/>
      <c r="LM590" s="358"/>
      <c r="LN590" s="358"/>
      <c r="LO590" s="358"/>
      <c r="LP590" s="358"/>
      <c r="LQ590" s="358"/>
      <c r="LR590" s="358"/>
      <c r="LS590" s="358"/>
      <c r="LT590" s="358"/>
      <c r="LU590" s="358"/>
      <c r="LV590" s="358"/>
      <c r="LW590" s="358"/>
      <c r="LX590" s="358"/>
      <c r="LY590" s="358"/>
      <c r="LZ590" s="358"/>
      <c r="MA590" s="358"/>
      <c r="MB590" s="358"/>
      <c r="MC590" s="358"/>
      <c r="MD590" s="358"/>
      <c r="ME590" s="358"/>
      <c r="MF590" s="358"/>
      <c r="MG590" s="358"/>
      <c r="MH590" s="358"/>
      <c r="MI590" s="358"/>
      <c r="MJ590" s="358"/>
      <c r="MK590" s="358"/>
      <c r="ML590" s="358"/>
      <c r="MM590" s="358"/>
      <c r="MN590" s="358"/>
      <c r="MO590" s="358"/>
      <c r="MP590" s="358"/>
      <c r="MQ590" s="358"/>
      <c r="MR590" s="358"/>
      <c r="MS590" s="358"/>
      <c r="MT590" s="358"/>
      <c r="MU590" s="358"/>
      <c r="MV590" s="358"/>
      <c r="MW590" s="358"/>
      <c r="MX590" s="358"/>
      <c r="MY590" s="358"/>
      <c r="MZ590" s="358"/>
      <c r="NA590" s="358"/>
      <c r="NB590" s="358"/>
      <c r="NC590" s="358"/>
      <c r="ND590" s="358"/>
      <c r="NE590" s="358"/>
      <c r="NF590" s="358"/>
      <c r="NG590" s="358"/>
      <c r="NH590" s="358"/>
      <c r="NI590" s="358"/>
      <c r="NJ590" s="358"/>
      <c r="NK590" s="358"/>
      <c r="NL590" s="358"/>
      <c r="NM590" s="358"/>
      <c r="NN590" s="358"/>
      <c r="NO590" s="358"/>
      <c r="NP590" s="358"/>
      <c r="NQ590" s="358"/>
      <c r="NR590" s="358"/>
      <c r="NS590" s="358"/>
      <c r="NT590" s="358"/>
      <c r="NU590" s="358"/>
      <c r="NV590" s="358"/>
      <c r="NW590" s="358"/>
      <c r="NX590" s="358"/>
      <c r="NY590" s="358"/>
      <c r="NZ590" s="358"/>
      <c r="OA590" s="358"/>
      <c r="OB590" s="358"/>
      <c r="OC590" s="358"/>
      <c r="OD590" s="358"/>
      <c r="OE590" s="358"/>
      <c r="OF590" s="358"/>
      <c r="OG590" s="358"/>
      <c r="OH590" s="358"/>
      <c r="OI590" s="358"/>
      <c r="OJ590" s="358"/>
      <c r="OK590" s="358"/>
      <c r="OL590" s="358"/>
      <c r="OM590" s="358"/>
      <c r="ON590" s="358"/>
      <c r="OO590" s="358"/>
      <c r="OP590" s="358"/>
      <c r="OQ590" s="358"/>
      <c r="OR590" s="358"/>
      <c r="OS590" s="358"/>
      <c r="OT590" s="358"/>
      <c r="OU590" s="358"/>
      <c r="OV590" s="358"/>
      <c r="OW590" s="358"/>
      <c r="OX590" s="358"/>
      <c r="OY590" s="358"/>
      <c r="OZ590" s="358"/>
      <c r="PA590" s="358"/>
      <c r="PB590" s="358"/>
      <c r="PC590" s="358"/>
      <c r="PD590" s="358"/>
      <c r="PE590" s="358"/>
      <c r="PF590" s="358"/>
      <c r="PG590" s="358"/>
      <c r="PH590" s="358"/>
      <c r="PI590" s="358"/>
      <c r="PJ590" s="358"/>
      <c r="PK590" s="358"/>
      <c r="PL590" s="358"/>
      <c r="PM590" s="358"/>
      <c r="PN590" s="358"/>
      <c r="PO590" s="358"/>
      <c r="PP590" s="358"/>
      <c r="PQ590" s="358"/>
      <c r="PR590" s="358"/>
      <c r="PS590" s="358"/>
      <c r="PT590" s="358"/>
      <c r="PU590" s="358"/>
      <c r="PV590" s="358"/>
      <c r="PW590" s="358"/>
      <c r="PX590" s="358"/>
      <c r="PY590" s="358"/>
      <c r="PZ590" s="358"/>
      <c r="QA590" s="358"/>
      <c r="QB590" s="358"/>
      <c r="QC590" s="358"/>
      <c r="QD590" s="358"/>
      <c r="QE590" s="358"/>
      <c r="QF590" s="358"/>
      <c r="QG590" s="358"/>
      <c r="QH590" s="358"/>
      <c r="QI590" s="358"/>
      <c r="QJ590" s="358"/>
      <c r="QK590" s="358"/>
      <c r="QL590" s="358"/>
      <c r="QM590" s="358"/>
      <c r="QN590" s="358"/>
      <c r="QO590" s="358"/>
      <c r="QP590" s="358"/>
      <c r="QQ590" s="358"/>
      <c r="QR590" s="358"/>
      <c r="QS590" s="358"/>
      <c r="QT590" s="358"/>
      <c r="QU590" s="358"/>
      <c r="QV590" s="358"/>
      <c r="QW590" s="358"/>
      <c r="QX590" s="358"/>
      <c r="QY590" s="358"/>
      <c r="QZ590" s="358"/>
      <c r="RA590" s="358"/>
      <c r="RB590" s="358"/>
      <c r="RC590" s="358"/>
      <c r="RD590" s="358"/>
      <c r="RE590" s="358"/>
      <c r="RF590" s="358"/>
      <c r="RG590" s="358"/>
      <c r="RH590" s="358"/>
      <c r="RI590" s="358"/>
      <c r="RJ590" s="358"/>
      <c r="RK590" s="358"/>
      <c r="RL590" s="358"/>
      <c r="RM590" s="358"/>
      <c r="RN590" s="358"/>
      <c r="RO590" s="358"/>
      <c r="RP590" s="358"/>
      <c r="RQ590" s="358"/>
      <c r="RR590" s="358"/>
      <c r="RS590" s="358"/>
      <c r="RT590" s="358"/>
      <c r="RU590" s="358"/>
      <c r="RV590" s="358"/>
      <c r="RW590" s="358"/>
      <c r="RX590" s="358"/>
      <c r="RY590" s="358"/>
      <c r="RZ590" s="358"/>
      <c r="SA590" s="358"/>
      <c r="SB590" s="358"/>
      <c r="SC590" s="358"/>
      <c r="SD590" s="358"/>
      <c r="SE590" s="358"/>
      <c r="SF590" s="358"/>
      <c r="SG590" s="358"/>
      <c r="SH590" s="358"/>
      <c r="SI590" s="358"/>
      <c r="SJ590" s="358"/>
      <c r="SK590" s="358"/>
      <c r="SL590" s="358"/>
      <c r="SM590" s="358"/>
      <c r="SN590" s="358"/>
      <c r="SO590" s="358"/>
      <c r="SP590" s="358"/>
      <c r="SQ590" s="358"/>
      <c r="SR590" s="358"/>
      <c r="SS590" s="358"/>
      <c r="ST590" s="358"/>
      <c r="SU590" s="358"/>
      <c r="SV590" s="358"/>
      <c r="SW590" s="358"/>
      <c r="SX590" s="358"/>
      <c r="SY590" s="358"/>
      <c r="SZ590" s="358"/>
      <c r="TA590" s="358"/>
      <c r="TB590" s="358"/>
      <c r="TC590" s="358"/>
      <c r="TD590" s="358"/>
      <c r="TE590" s="358"/>
      <c r="TF590" s="358"/>
      <c r="TG590" s="358"/>
      <c r="TH590" s="358"/>
      <c r="TI590" s="358"/>
      <c r="TJ590" s="358"/>
      <c r="TK590" s="358"/>
      <c r="TL590" s="358"/>
      <c r="TM590" s="358"/>
      <c r="TN590" s="358"/>
      <c r="TO590" s="358"/>
      <c r="TP590" s="358"/>
      <c r="TQ590" s="358"/>
      <c r="TR590" s="358"/>
      <c r="TS590" s="358"/>
      <c r="TT590" s="358"/>
      <c r="TU590" s="358"/>
      <c r="TV590" s="358"/>
      <c r="TW590" s="358"/>
      <c r="TX590" s="358"/>
      <c r="TY590" s="358"/>
      <c r="TZ590" s="358"/>
      <c r="UA590" s="358"/>
      <c r="UB590" s="358"/>
      <c r="UC590" s="358"/>
      <c r="UD590" s="358"/>
      <c r="UE590" s="358"/>
      <c r="UF590" s="358"/>
      <c r="UG590" s="358"/>
      <c r="UH590" s="358"/>
      <c r="UI590" s="358"/>
      <c r="UJ590" s="358"/>
      <c r="UK590" s="358"/>
      <c r="UL590" s="358"/>
      <c r="UM590" s="358"/>
      <c r="UN590" s="358"/>
      <c r="UO590" s="358"/>
      <c r="UP590" s="358"/>
      <c r="UQ590" s="358"/>
      <c r="UR590" s="358"/>
      <c r="US590" s="358"/>
      <c r="UT590" s="358"/>
      <c r="UU590" s="358"/>
      <c r="UV590" s="358"/>
      <c r="UW590" s="358"/>
      <c r="UX590" s="358"/>
      <c r="UY590" s="358"/>
      <c r="UZ590" s="358"/>
      <c r="VA590" s="358"/>
      <c r="VB590" s="358"/>
      <c r="VC590" s="358"/>
      <c r="VD590" s="358"/>
      <c r="VE590" s="358"/>
      <c r="VF590" s="358"/>
      <c r="VG590" s="358"/>
      <c r="VH590" s="358"/>
      <c r="VI590" s="358"/>
      <c r="VJ590" s="358"/>
      <c r="VK590" s="358"/>
      <c r="VL590" s="358"/>
      <c r="VM590" s="358"/>
      <c r="VN590" s="358"/>
      <c r="VO590" s="358"/>
      <c r="VP590" s="358"/>
      <c r="VQ590" s="358"/>
      <c r="VR590" s="358"/>
      <c r="VS590" s="358"/>
      <c r="VT590" s="358"/>
      <c r="VU590" s="358"/>
      <c r="VV590" s="358"/>
      <c r="VW590" s="358"/>
      <c r="VX590" s="358"/>
      <c r="VY590" s="358"/>
      <c r="VZ590" s="358"/>
      <c r="WA590" s="358"/>
      <c r="WB590" s="358"/>
      <c r="WC590" s="358"/>
      <c r="WD590" s="358"/>
      <c r="WE590" s="358"/>
      <c r="WF590" s="358"/>
      <c r="WG590" s="358"/>
      <c r="WH590" s="358"/>
    </row>
    <row r="591" spans="1:606" s="357" customFormat="1" ht="81.75" customHeight="1">
      <c r="A591" s="359"/>
      <c r="B591" s="233" t="s">
        <v>1199</v>
      </c>
      <c r="C591" s="266" t="s">
        <v>1200</v>
      </c>
      <c r="D591" s="471" t="s">
        <v>1138</v>
      </c>
      <c r="E591" s="224" t="s">
        <v>912</v>
      </c>
      <c r="F591" s="471" t="s">
        <v>113</v>
      </c>
      <c r="G591" s="903">
        <v>43831</v>
      </c>
      <c r="H591" s="471" t="s">
        <v>114</v>
      </c>
      <c r="I591" s="608" t="s">
        <v>0</v>
      </c>
      <c r="J591" s="608" t="s">
        <v>0</v>
      </c>
      <c r="K591" s="608" t="s">
        <v>1198</v>
      </c>
      <c r="L591" s="608" t="s">
        <v>54</v>
      </c>
      <c r="M591" s="602">
        <f>M592</f>
        <v>0</v>
      </c>
      <c r="N591" s="602">
        <f t="shared" ref="N591:R591" si="99">N592</f>
        <v>0</v>
      </c>
      <c r="O591" s="602">
        <f t="shared" si="99"/>
        <v>30000</v>
      </c>
      <c r="P591" s="602">
        <f t="shared" si="99"/>
        <v>30000</v>
      </c>
      <c r="Q591" s="602">
        <f t="shared" si="99"/>
        <v>30000</v>
      </c>
      <c r="R591" s="602">
        <f t="shared" si="99"/>
        <v>30000</v>
      </c>
      <c r="S591" s="462"/>
      <c r="BF591" s="358"/>
      <c r="BG591" s="358"/>
      <c r="BH591" s="358"/>
      <c r="BI591" s="358"/>
      <c r="BJ591" s="358"/>
      <c r="BK591" s="358"/>
      <c r="BL591" s="358"/>
      <c r="BM591" s="358"/>
      <c r="BN591" s="358"/>
      <c r="BO591" s="358"/>
      <c r="BP591" s="358"/>
      <c r="BQ591" s="358"/>
      <c r="BR591" s="358"/>
      <c r="BS591" s="358"/>
      <c r="BT591" s="358"/>
      <c r="BU591" s="358"/>
      <c r="BV591" s="358"/>
      <c r="BW591" s="358"/>
      <c r="BX591" s="358"/>
      <c r="BY591" s="358"/>
      <c r="BZ591" s="358"/>
      <c r="CA591" s="358"/>
      <c r="CB591" s="358"/>
      <c r="CC591" s="358"/>
      <c r="CD591" s="358"/>
      <c r="CE591" s="358"/>
      <c r="CF591" s="358"/>
      <c r="CG591" s="358"/>
      <c r="CH591" s="358"/>
      <c r="CI591" s="358"/>
      <c r="CJ591" s="358"/>
      <c r="CK591" s="358"/>
      <c r="CL591" s="358"/>
      <c r="CM591" s="358"/>
      <c r="CN591" s="358"/>
      <c r="CO591" s="358"/>
      <c r="CP591" s="358"/>
      <c r="CQ591" s="358"/>
      <c r="CR591" s="358"/>
      <c r="CS591" s="358"/>
      <c r="CT591" s="358"/>
      <c r="CU591" s="358"/>
      <c r="CV591" s="358"/>
      <c r="CW591" s="358"/>
      <c r="CX591" s="358"/>
      <c r="CY591" s="358"/>
      <c r="CZ591" s="358"/>
      <c r="DA591" s="358"/>
      <c r="DB591" s="358"/>
      <c r="DC591" s="358"/>
      <c r="DD591" s="358"/>
      <c r="DE591" s="358"/>
      <c r="DF591" s="358"/>
      <c r="DG591" s="358"/>
      <c r="DH591" s="358"/>
      <c r="DI591" s="358"/>
      <c r="DJ591" s="358"/>
      <c r="DK591" s="358"/>
      <c r="DL591" s="358"/>
      <c r="DM591" s="358"/>
      <c r="DN591" s="358"/>
      <c r="DO591" s="358"/>
      <c r="DP591" s="358"/>
      <c r="DQ591" s="358"/>
      <c r="DR591" s="358"/>
      <c r="DS591" s="358"/>
      <c r="DT591" s="358"/>
      <c r="DU591" s="358"/>
      <c r="DV591" s="358"/>
      <c r="DW591" s="358"/>
      <c r="DX591" s="358"/>
      <c r="DY591" s="358"/>
      <c r="DZ591" s="358"/>
      <c r="EA591" s="358"/>
      <c r="EB591" s="358"/>
      <c r="EC591" s="358"/>
      <c r="ED591" s="358"/>
      <c r="EE591" s="358"/>
      <c r="EF591" s="358"/>
      <c r="EG591" s="358"/>
      <c r="EH591" s="358"/>
      <c r="EI591" s="358"/>
      <c r="EJ591" s="358"/>
      <c r="EK591" s="358"/>
      <c r="EL591" s="358"/>
      <c r="EM591" s="358"/>
      <c r="EN591" s="358"/>
      <c r="EO591" s="358"/>
      <c r="EP591" s="358"/>
      <c r="EQ591" s="358"/>
      <c r="ER591" s="358"/>
      <c r="ES591" s="358"/>
      <c r="ET591" s="358"/>
      <c r="EU591" s="358"/>
      <c r="EV591" s="358"/>
      <c r="EW591" s="358"/>
      <c r="EX591" s="358"/>
      <c r="EY591" s="358"/>
      <c r="EZ591" s="358"/>
      <c r="FA591" s="358"/>
      <c r="FB591" s="358"/>
      <c r="FC591" s="358"/>
      <c r="FD591" s="358"/>
      <c r="FE591" s="358"/>
      <c r="FF591" s="358"/>
      <c r="FG591" s="358"/>
      <c r="FH591" s="358"/>
      <c r="FI591" s="358"/>
      <c r="FJ591" s="358"/>
      <c r="FK591" s="358"/>
      <c r="FL591" s="358"/>
      <c r="FM591" s="358"/>
      <c r="FN591" s="358"/>
      <c r="FO591" s="358"/>
      <c r="FP591" s="358"/>
      <c r="FQ591" s="358"/>
      <c r="FR591" s="358"/>
      <c r="FS591" s="358"/>
      <c r="FT591" s="358"/>
      <c r="FU591" s="358"/>
      <c r="FV591" s="358"/>
      <c r="FW591" s="358"/>
      <c r="FX591" s="358"/>
      <c r="FY591" s="358"/>
      <c r="FZ591" s="358"/>
      <c r="GA591" s="358"/>
      <c r="GB591" s="358"/>
      <c r="GC591" s="358"/>
      <c r="GD591" s="358"/>
      <c r="GE591" s="358"/>
      <c r="GF591" s="358"/>
      <c r="GG591" s="358"/>
      <c r="GH591" s="358"/>
      <c r="GI591" s="358"/>
      <c r="GJ591" s="358"/>
      <c r="GK591" s="358"/>
      <c r="GL591" s="358"/>
      <c r="GM591" s="358"/>
      <c r="GN591" s="358"/>
      <c r="GO591" s="358"/>
      <c r="GP591" s="358"/>
      <c r="GQ591" s="358"/>
      <c r="GR591" s="358"/>
      <c r="GS591" s="358"/>
      <c r="GT591" s="358"/>
      <c r="GU591" s="358"/>
      <c r="GV591" s="358"/>
      <c r="GW591" s="358"/>
      <c r="GX591" s="358"/>
      <c r="GY591" s="358"/>
      <c r="GZ591" s="358"/>
      <c r="HA591" s="358"/>
      <c r="HB591" s="358"/>
      <c r="HC591" s="358"/>
      <c r="HD591" s="358"/>
      <c r="HE591" s="358"/>
      <c r="HF591" s="358"/>
      <c r="HG591" s="358"/>
      <c r="HH591" s="358"/>
      <c r="HI591" s="358"/>
      <c r="HJ591" s="358"/>
      <c r="HK591" s="358"/>
      <c r="HL591" s="358"/>
      <c r="HM591" s="358"/>
      <c r="HN591" s="358"/>
      <c r="HO591" s="358"/>
      <c r="HP591" s="358"/>
      <c r="HQ591" s="358"/>
      <c r="HR591" s="358"/>
      <c r="HS591" s="358"/>
      <c r="HT591" s="358"/>
      <c r="HU591" s="358"/>
      <c r="HV591" s="358"/>
      <c r="HW591" s="358"/>
      <c r="HX591" s="358"/>
      <c r="HY591" s="358"/>
      <c r="HZ591" s="358"/>
      <c r="IA591" s="358"/>
      <c r="IB591" s="358"/>
      <c r="IC591" s="358"/>
      <c r="ID591" s="358"/>
      <c r="IE591" s="358"/>
      <c r="IF591" s="358"/>
      <c r="IG591" s="358"/>
      <c r="IH591" s="358"/>
      <c r="II591" s="358"/>
      <c r="IJ591" s="358"/>
      <c r="IK591" s="358"/>
      <c r="IL591" s="358"/>
      <c r="IM591" s="358"/>
      <c r="IN591" s="358"/>
      <c r="IO591" s="358"/>
      <c r="IP591" s="358"/>
      <c r="IQ591" s="358"/>
      <c r="IR591" s="358"/>
      <c r="IS591" s="358"/>
      <c r="IT591" s="358"/>
      <c r="IU591" s="358"/>
      <c r="IV591" s="358"/>
      <c r="IW591" s="358"/>
      <c r="IX591" s="358"/>
      <c r="IY591" s="358"/>
      <c r="IZ591" s="358"/>
      <c r="JA591" s="358"/>
      <c r="JB591" s="358"/>
      <c r="JC591" s="358"/>
      <c r="JD591" s="358"/>
      <c r="JE591" s="358"/>
      <c r="JF591" s="358"/>
      <c r="JG591" s="358"/>
      <c r="JH591" s="358"/>
      <c r="JI591" s="358"/>
      <c r="JJ591" s="358"/>
      <c r="JK591" s="358"/>
      <c r="JL591" s="358"/>
      <c r="JM591" s="358"/>
      <c r="JN591" s="358"/>
      <c r="JO591" s="358"/>
      <c r="JP591" s="358"/>
      <c r="JQ591" s="358"/>
      <c r="JR591" s="358"/>
      <c r="JS591" s="358"/>
      <c r="JT591" s="358"/>
      <c r="JU591" s="358"/>
      <c r="JV591" s="358"/>
      <c r="JW591" s="358"/>
      <c r="JX591" s="358"/>
      <c r="JY591" s="358"/>
      <c r="JZ591" s="358"/>
      <c r="KA591" s="358"/>
      <c r="KB591" s="358"/>
      <c r="KC591" s="358"/>
      <c r="KD591" s="358"/>
      <c r="KE591" s="358"/>
      <c r="KF591" s="358"/>
      <c r="KG591" s="358"/>
      <c r="KH591" s="358"/>
      <c r="KI591" s="358"/>
      <c r="KJ591" s="358"/>
      <c r="KK591" s="358"/>
      <c r="KL591" s="358"/>
      <c r="KM591" s="358"/>
      <c r="KN591" s="358"/>
      <c r="KO591" s="358"/>
      <c r="KP591" s="358"/>
      <c r="KQ591" s="358"/>
      <c r="KR591" s="358"/>
      <c r="KS591" s="358"/>
      <c r="KT591" s="358"/>
      <c r="KU591" s="358"/>
      <c r="KV591" s="358"/>
      <c r="KW591" s="358"/>
      <c r="KX591" s="358"/>
      <c r="KY591" s="358"/>
      <c r="KZ591" s="358"/>
      <c r="LA591" s="358"/>
      <c r="LB591" s="358"/>
      <c r="LC591" s="358"/>
      <c r="LD591" s="358"/>
      <c r="LE591" s="358"/>
      <c r="LF591" s="358"/>
      <c r="LG591" s="358"/>
      <c r="LH591" s="358"/>
      <c r="LI591" s="358"/>
      <c r="LJ591" s="358"/>
      <c r="LK591" s="358"/>
      <c r="LL591" s="358"/>
      <c r="LM591" s="358"/>
      <c r="LN591" s="358"/>
      <c r="LO591" s="358"/>
      <c r="LP591" s="358"/>
      <c r="LQ591" s="358"/>
      <c r="LR591" s="358"/>
      <c r="LS591" s="358"/>
      <c r="LT591" s="358"/>
      <c r="LU591" s="358"/>
      <c r="LV591" s="358"/>
      <c r="LW591" s="358"/>
      <c r="LX591" s="358"/>
      <c r="LY591" s="358"/>
      <c r="LZ591" s="358"/>
      <c r="MA591" s="358"/>
      <c r="MB591" s="358"/>
      <c r="MC591" s="358"/>
      <c r="MD591" s="358"/>
      <c r="ME591" s="358"/>
      <c r="MF591" s="358"/>
      <c r="MG591" s="358"/>
      <c r="MH591" s="358"/>
      <c r="MI591" s="358"/>
      <c r="MJ591" s="358"/>
      <c r="MK591" s="358"/>
      <c r="ML591" s="358"/>
      <c r="MM591" s="358"/>
      <c r="MN591" s="358"/>
      <c r="MO591" s="358"/>
      <c r="MP591" s="358"/>
      <c r="MQ591" s="358"/>
      <c r="MR591" s="358"/>
      <c r="MS591" s="358"/>
      <c r="MT591" s="358"/>
      <c r="MU591" s="358"/>
      <c r="MV591" s="358"/>
      <c r="MW591" s="358"/>
      <c r="MX591" s="358"/>
      <c r="MY591" s="358"/>
      <c r="MZ591" s="358"/>
      <c r="NA591" s="358"/>
      <c r="NB591" s="358"/>
      <c r="NC591" s="358"/>
      <c r="ND591" s="358"/>
      <c r="NE591" s="358"/>
      <c r="NF591" s="358"/>
      <c r="NG591" s="358"/>
      <c r="NH591" s="358"/>
      <c r="NI591" s="358"/>
      <c r="NJ591" s="358"/>
      <c r="NK591" s="358"/>
      <c r="NL591" s="358"/>
      <c r="NM591" s="358"/>
      <c r="NN591" s="358"/>
      <c r="NO591" s="358"/>
      <c r="NP591" s="358"/>
      <c r="NQ591" s="358"/>
      <c r="NR591" s="358"/>
      <c r="NS591" s="358"/>
      <c r="NT591" s="358"/>
      <c r="NU591" s="358"/>
      <c r="NV591" s="358"/>
      <c r="NW591" s="358"/>
      <c r="NX591" s="358"/>
      <c r="NY591" s="358"/>
      <c r="NZ591" s="358"/>
      <c r="OA591" s="358"/>
      <c r="OB591" s="358"/>
      <c r="OC591" s="358"/>
      <c r="OD591" s="358"/>
      <c r="OE591" s="358"/>
      <c r="OF591" s="358"/>
      <c r="OG591" s="358"/>
      <c r="OH591" s="358"/>
      <c r="OI591" s="358"/>
      <c r="OJ591" s="358"/>
      <c r="OK591" s="358"/>
      <c r="OL591" s="358"/>
      <c r="OM591" s="358"/>
      <c r="ON591" s="358"/>
      <c r="OO591" s="358"/>
      <c r="OP591" s="358"/>
      <c r="OQ591" s="358"/>
      <c r="OR591" s="358"/>
      <c r="OS591" s="358"/>
      <c r="OT591" s="358"/>
      <c r="OU591" s="358"/>
      <c r="OV591" s="358"/>
      <c r="OW591" s="358"/>
      <c r="OX591" s="358"/>
      <c r="OY591" s="358"/>
      <c r="OZ591" s="358"/>
      <c r="PA591" s="358"/>
      <c r="PB591" s="358"/>
      <c r="PC591" s="358"/>
      <c r="PD591" s="358"/>
      <c r="PE591" s="358"/>
      <c r="PF591" s="358"/>
      <c r="PG591" s="358"/>
      <c r="PH591" s="358"/>
      <c r="PI591" s="358"/>
      <c r="PJ591" s="358"/>
      <c r="PK591" s="358"/>
      <c r="PL591" s="358"/>
      <c r="PM591" s="358"/>
      <c r="PN591" s="358"/>
      <c r="PO591" s="358"/>
      <c r="PP591" s="358"/>
      <c r="PQ591" s="358"/>
      <c r="PR591" s="358"/>
      <c r="PS591" s="358"/>
      <c r="PT591" s="358"/>
      <c r="PU591" s="358"/>
      <c r="PV591" s="358"/>
      <c r="PW591" s="358"/>
      <c r="PX591" s="358"/>
      <c r="PY591" s="358"/>
      <c r="PZ591" s="358"/>
      <c r="QA591" s="358"/>
      <c r="QB591" s="358"/>
      <c r="QC591" s="358"/>
      <c r="QD591" s="358"/>
      <c r="QE591" s="358"/>
      <c r="QF591" s="358"/>
      <c r="QG591" s="358"/>
      <c r="QH591" s="358"/>
      <c r="QI591" s="358"/>
      <c r="QJ591" s="358"/>
      <c r="QK591" s="358"/>
      <c r="QL591" s="358"/>
      <c r="QM591" s="358"/>
      <c r="QN591" s="358"/>
      <c r="QO591" s="358"/>
      <c r="QP591" s="358"/>
      <c r="QQ591" s="358"/>
      <c r="QR591" s="358"/>
      <c r="QS591" s="358"/>
      <c r="QT591" s="358"/>
      <c r="QU591" s="358"/>
      <c r="QV591" s="358"/>
      <c r="QW591" s="358"/>
      <c r="QX591" s="358"/>
      <c r="QY591" s="358"/>
      <c r="QZ591" s="358"/>
      <c r="RA591" s="358"/>
      <c r="RB591" s="358"/>
      <c r="RC591" s="358"/>
      <c r="RD591" s="358"/>
      <c r="RE591" s="358"/>
      <c r="RF591" s="358"/>
      <c r="RG591" s="358"/>
      <c r="RH591" s="358"/>
      <c r="RI591" s="358"/>
      <c r="RJ591" s="358"/>
      <c r="RK591" s="358"/>
      <c r="RL591" s="358"/>
      <c r="RM591" s="358"/>
      <c r="RN591" s="358"/>
      <c r="RO591" s="358"/>
      <c r="RP591" s="358"/>
      <c r="RQ591" s="358"/>
      <c r="RR591" s="358"/>
      <c r="RS591" s="358"/>
      <c r="RT591" s="358"/>
      <c r="RU591" s="358"/>
      <c r="RV591" s="358"/>
      <c r="RW591" s="358"/>
      <c r="RX591" s="358"/>
      <c r="RY591" s="358"/>
      <c r="RZ591" s="358"/>
      <c r="SA591" s="358"/>
      <c r="SB591" s="358"/>
      <c r="SC591" s="358"/>
      <c r="SD591" s="358"/>
      <c r="SE591" s="358"/>
      <c r="SF591" s="358"/>
      <c r="SG591" s="358"/>
      <c r="SH591" s="358"/>
      <c r="SI591" s="358"/>
      <c r="SJ591" s="358"/>
      <c r="SK591" s="358"/>
      <c r="SL591" s="358"/>
      <c r="SM591" s="358"/>
      <c r="SN591" s="358"/>
      <c r="SO591" s="358"/>
      <c r="SP591" s="358"/>
      <c r="SQ591" s="358"/>
      <c r="SR591" s="358"/>
      <c r="SS591" s="358"/>
      <c r="ST591" s="358"/>
      <c r="SU591" s="358"/>
      <c r="SV591" s="358"/>
      <c r="SW591" s="358"/>
      <c r="SX591" s="358"/>
      <c r="SY591" s="358"/>
      <c r="SZ591" s="358"/>
      <c r="TA591" s="358"/>
      <c r="TB591" s="358"/>
      <c r="TC591" s="358"/>
      <c r="TD591" s="358"/>
      <c r="TE591" s="358"/>
      <c r="TF591" s="358"/>
      <c r="TG591" s="358"/>
      <c r="TH591" s="358"/>
      <c r="TI591" s="358"/>
      <c r="TJ591" s="358"/>
      <c r="TK591" s="358"/>
      <c r="TL591" s="358"/>
      <c r="TM591" s="358"/>
      <c r="TN591" s="358"/>
      <c r="TO591" s="358"/>
      <c r="TP591" s="358"/>
      <c r="TQ591" s="358"/>
      <c r="TR591" s="358"/>
      <c r="TS591" s="358"/>
      <c r="TT591" s="358"/>
      <c r="TU591" s="358"/>
      <c r="TV591" s="358"/>
      <c r="TW591" s="358"/>
      <c r="TX591" s="358"/>
      <c r="TY591" s="358"/>
      <c r="TZ591" s="358"/>
      <c r="UA591" s="358"/>
      <c r="UB591" s="358"/>
      <c r="UC591" s="358"/>
      <c r="UD591" s="358"/>
      <c r="UE591" s="358"/>
      <c r="UF591" s="358"/>
      <c r="UG591" s="358"/>
      <c r="UH591" s="358"/>
      <c r="UI591" s="358"/>
      <c r="UJ591" s="358"/>
      <c r="UK591" s="358"/>
      <c r="UL591" s="358"/>
      <c r="UM591" s="358"/>
      <c r="UN591" s="358"/>
      <c r="UO591" s="358"/>
      <c r="UP591" s="358"/>
      <c r="UQ591" s="358"/>
      <c r="UR591" s="358"/>
      <c r="US591" s="358"/>
      <c r="UT591" s="358"/>
      <c r="UU591" s="358"/>
      <c r="UV591" s="358"/>
      <c r="UW591" s="358"/>
      <c r="UX591" s="358"/>
      <c r="UY591" s="358"/>
      <c r="UZ591" s="358"/>
      <c r="VA591" s="358"/>
      <c r="VB591" s="358"/>
      <c r="VC591" s="358"/>
      <c r="VD591" s="358"/>
      <c r="VE591" s="358"/>
      <c r="VF591" s="358"/>
      <c r="VG591" s="358"/>
      <c r="VH591" s="358"/>
      <c r="VI591" s="358"/>
      <c r="VJ591" s="358"/>
      <c r="VK591" s="358"/>
      <c r="VL591" s="358"/>
      <c r="VM591" s="358"/>
      <c r="VN591" s="358"/>
      <c r="VO591" s="358"/>
      <c r="VP591" s="358"/>
      <c r="VQ591" s="358"/>
      <c r="VR591" s="358"/>
      <c r="VS591" s="358"/>
      <c r="VT591" s="358"/>
      <c r="VU591" s="358"/>
      <c r="VV591" s="358"/>
      <c r="VW591" s="358"/>
      <c r="VX591" s="358"/>
      <c r="VY591" s="358"/>
      <c r="VZ591" s="358"/>
      <c r="WA591" s="358"/>
      <c r="WB591" s="358"/>
      <c r="WC591" s="358"/>
      <c r="WD591" s="358"/>
      <c r="WE591" s="358"/>
      <c r="WF591" s="358"/>
      <c r="WG591" s="358"/>
      <c r="WH591" s="358"/>
    </row>
    <row r="592" spans="1:606" s="357" customFormat="1" ht="81.75" customHeight="1">
      <c r="A592" s="359"/>
      <c r="B592" s="235"/>
      <c r="C592" s="222"/>
      <c r="D592" s="181"/>
      <c r="E592" s="225"/>
      <c r="F592" s="181"/>
      <c r="G592" s="181"/>
      <c r="H592" s="181"/>
      <c r="I592" s="173" t="s">
        <v>0</v>
      </c>
      <c r="J592" s="173" t="s">
        <v>0</v>
      </c>
      <c r="K592" s="608" t="s">
        <v>1198</v>
      </c>
      <c r="L592" s="173" t="s">
        <v>5</v>
      </c>
      <c r="M592" s="604"/>
      <c r="N592" s="604"/>
      <c r="O592" s="604">
        <v>30000</v>
      </c>
      <c r="P592" s="605">
        <v>30000</v>
      </c>
      <c r="Q592" s="606">
        <v>30000</v>
      </c>
      <c r="R592" s="604">
        <v>30000</v>
      </c>
      <c r="S592" s="364">
        <v>3</v>
      </c>
      <c r="BF592" s="358"/>
      <c r="BG592" s="358"/>
      <c r="BH592" s="358"/>
      <c r="BI592" s="358"/>
      <c r="BJ592" s="358"/>
      <c r="BK592" s="358"/>
      <c r="BL592" s="358"/>
      <c r="BM592" s="358"/>
      <c r="BN592" s="358"/>
      <c r="BO592" s="358"/>
      <c r="BP592" s="358"/>
      <c r="BQ592" s="358"/>
      <c r="BR592" s="358"/>
      <c r="BS592" s="358"/>
      <c r="BT592" s="358"/>
      <c r="BU592" s="358"/>
      <c r="BV592" s="358"/>
      <c r="BW592" s="358"/>
      <c r="BX592" s="358"/>
      <c r="BY592" s="358"/>
      <c r="BZ592" s="358"/>
      <c r="CA592" s="358"/>
      <c r="CB592" s="358"/>
      <c r="CC592" s="358"/>
      <c r="CD592" s="358"/>
      <c r="CE592" s="358"/>
      <c r="CF592" s="358"/>
      <c r="CG592" s="358"/>
      <c r="CH592" s="358"/>
      <c r="CI592" s="358"/>
      <c r="CJ592" s="358"/>
      <c r="CK592" s="358"/>
      <c r="CL592" s="358"/>
      <c r="CM592" s="358"/>
      <c r="CN592" s="358"/>
      <c r="CO592" s="358"/>
      <c r="CP592" s="358"/>
      <c r="CQ592" s="358"/>
      <c r="CR592" s="358"/>
      <c r="CS592" s="358"/>
      <c r="CT592" s="358"/>
      <c r="CU592" s="358"/>
      <c r="CV592" s="358"/>
      <c r="CW592" s="358"/>
      <c r="CX592" s="358"/>
      <c r="CY592" s="358"/>
      <c r="CZ592" s="358"/>
      <c r="DA592" s="358"/>
      <c r="DB592" s="358"/>
      <c r="DC592" s="358"/>
      <c r="DD592" s="358"/>
      <c r="DE592" s="358"/>
      <c r="DF592" s="358"/>
      <c r="DG592" s="358"/>
      <c r="DH592" s="358"/>
      <c r="DI592" s="358"/>
      <c r="DJ592" s="358"/>
      <c r="DK592" s="358"/>
      <c r="DL592" s="358"/>
      <c r="DM592" s="358"/>
      <c r="DN592" s="358"/>
      <c r="DO592" s="358"/>
      <c r="DP592" s="358"/>
      <c r="DQ592" s="358"/>
      <c r="DR592" s="358"/>
      <c r="DS592" s="358"/>
      <c r="DT592" s="358"/>
      <c r="DU592" s="358"/>
      <c r="DV592" s="358"/>
      <c r="DW592" s="358"/>
      <c r="DX592" s="358"/>
      <c r="DY592" s="358"/>
      <c r="DZ592" s="358"/>
      <c r="EA592" s="358"/>
      <c r="EB592" s="358"/>
      <c r="EC592" s="358"/>
      <c r="ED592" s="358"/>
      <c r="EE592" s="358"/>
      <c r="EF592" s="358"/>
      <c r="EG592" s="358"/>
      <c r="EH592" s="358"/>
      <c r="EI592" s="358"/>
      <c r="EJ592" s="358"/>
      <c r="EK592" s="358"/>
      <c r="EL592" s="358"/>
      <c r="EM592" s="358"/>
      <c r="EN592" s="358"/>
      <c r="EO592" s="358"/>
      <c r="EP592" s="358"/>
      <c r="EQ592" s="358"/>
      <c r="ER592" s="358"/>
      <c r="ES592" s="358"/>
      <c r="ET592" s="358"/>
      <c r="EU592" s="358"/>
      <c r="EV592" s="358"/>
      <c r="EW592" s="358"/>
      <c r="EX592" s="358"/>
      <c r="EY592" s="358"/>
      <c r="EZ592" s="358"/>
      <c r="FA592" s="358"/>
      <c r="FB592" s="358"/>
      <c r="FC592" s="358"/>
      <c r="FD592" s="358"/>
      <c r="FE592" s="358"/>
      <c r="FF592" s="358"/>
      <c r="FG592" s="358"/>
      <c r="FH592" s="358"/>
      <c r="FI592" s="358"/>
      <c r="FJ592" s="358"/>
      <c r="FK592" s="358"/>
      <c r="FL592" s="358"/>
      <c r="FM592" s="358"/>
      <c r="FN592" s="358"/>
      <c r="FO592" s="358"/>
      <c r="FP592" s="358"/>
      <c r="FQ592" s="358"/>
      <c r="FR592" s="358"/>
      <c r="FS592" s="358"/>
      <c r="FT592" s="358"/>
      <c r="FU592" s="358"/>
      <c r="FV592" s="358"/>
      <c r="FW592" s="358"/>
      <c r="FX592" s="358"/>
      <c r="FY592" s="358"/>
      <c r="FZ592" s="358"/>
      <c r="GA592" s="358"/>
      <c r="GB592" s="358"/>
      <c r="GC592" s="358"/>
      <c r="GD592" s="358"/>
      <c r="GE592" s="358"/>
      <c r="GF592" s="358"/>
      <c r="GG592" s="358"/>
      <c r="GH592" s="358"/>
      <c r="GI592" s="358"/>
      <c r="GJ592" s="358"/>
      <c r="GK592" s="358"/>
      <c r="GL592" s="358"/>
      <c r="GM592" s="358"/>
      <c r="GN592" s="358"/>
      <c r="GO592" s="358"/>
      <c r="GP592" s="358"/>
      <c r="GQ592" s="358"/>
      <c r="GR592" s="358"/>
      <c r="GS592" s="358"/>
      <c r="GT592" s="358"/>
      <c r="GU592" s="358"/>
      <c r="GV592" s="358"/>
      <c r="GW592" s="358"/>
      <c r="GX592" s="358"/>
      <c r="GY592" s="358"/>
      <c r="GZ592" s="358"/>
      <c r="HA592" s="358"/>
      <c r="HB592" s="358"/>
      <c r="HC592" s="358"/>
      <c r="HD592" s="358"/>
      <c r="HE592" s="358"/>
      <c r="HF592" s="358"/>
      <c r="HG592" s="358"/>
      <c r="HH592" s="358"/>
      <c r="HI592" s="358"/>
      <c r="HJ592" s="358"/>
      <c r="HK592" s="358"/>
      <c r="HL592" s="358"/>
      <c r="HM592" s="358"/>
      <c r="HN592" s="358"/>
      <c r="HO592" s="358"/>
      <c r="HP592" s="358"/>
      <c r="HQ592" s="358"/>
      <c r="HR592" s="358"/>
      <c r="HS592" s="358"/>
      <c r="HT592" s="358"/>
      <c r="HU592" s="358"/>
      <c r="HV592" s="358"/>
      <c r="HW592" s="358"/>
      <c r="HX592" s="358"/>
      <c r="HY592" s="358"/>
      <c r="HZ592" s="358"/>
      <c r="IA592" s="358"/>
      <c r="IB592" s="358"/>
      <c r="IC592" s="358"/>
      <c r="ID592" s="358"/>
      <c r="IE592" s="358"/>
      <c r="IF592" s="358"/>
      <c r="IG592" s="358"/>
      <c r="IH592" s="358"/>
      <c r="II592" s="358"/>
      <c r="IJ592" s="358"/>
      <c r="IK592" s="358"/>
      <c r="IL592" s="358"/>
      <c r="IM592" s="358"/>
      <c r="IN592" s="358"/>
      <c r="IO592" s="358"/>
      <c r="IP592" s="358"/>
      <c r="IQ592" s="358"/>
      <c r="IR592" s="358"/>
      <c r="IS592" s="358"/>
      <c r="IT592" s="358"/>
      <c r="IU592" s="358"/>
      <c r="IV592" s="358"/>
      <c r="IW592" s="358"/>
      <c r="IX592" s="358"/>
      <c r="IY592" s="358"/>
      <c r="IZ592" s="358"/>
      <c r="JA592" s="358"/>
      <c r="JB592" s="358"/>
      <c r="JC592" s="358"/>
      <c r="JD592" s="358"/>
      <c r="JE592" s="358"/>
      <c r="JF592" s="358"/>
      <c r="JG592" s="358"/>
      <c r="JH592" s="358"/>
      <c r="JI592" s="358"/>
      <c r="JJ592" s="358"/>
      <c r="JK592" s="358"/>
      <c r="JL592" s="358"/>
      <c r="JM592" s="358"/>
      <c r="JN592" s="358"/>
      <c r="JO592" s="358"/>
      <c r="JP592" s="358"/>
      <c r="JQ592" s="358"/>
      <c r="JR592" s="358"/>
      <c r="JS592" s="358"/>
      <c r="JT592" s="358"/>
      <c r="JU592" s="358"/>
      <c r="JV592" s="358"/>
      <c r="JW592" s="358"/>
      <c r="JX592" s="358"/>
      <c r="JY592" s="358"/>
      <c r="JZ592" s="358"/>
      <c r="KA592" s="358"/>
      <c r="KB592" s="358"/>
      <c r="KC592" s="358"/>
      <c r="KD592" s="358"/>
      <c r="KE592" s="358"/>
      <c r="KF592" s="358"/>
      <c r="KG592" s="358"/>
      <c r="KH592" s="358"/>
      <c r="KI592" s="358"/>
      <c r="KJ592" s="358"/>
      <c r="KK592" s="358"/>
      <c r="KL592" s="358"/>
      <c r="KM592" s="358"/>
      <c r="KN592" s="358"/>
      <c r="KO592" s="358"/>
      <c r="KP592" s="358"/>
      <c r="KQ592" s="358"/>
      <c r="KR592" s="358"/>
      <c r="KS592" s="358"/>
      <c r="KT592" s="358"/>
      <c r="KU592" s="358"/>
      <c r="KV592" s="358"/>
      <c r="KW592" s="358"/>
      <c r="KX592" s="358"/>
      <c r="KY592" s="358"/>
      <c r="KZ592" s="358"/>
      <c r="LA592" s="358"/>
      <c r="LB592" s="358"/>
      <c r="LC592" s="358"/>
      <c r="LD592" s="358"/>
      <c r="LE592" s="358"/>
      <c r="LF592" s="358"/>
      <c r="LG592" s="358"/>
      <c r="LH592" s="358"/>
      <c r="LI592" s="358"/>
      <c r="LJ592" s="358"/>
      <c r="LK592" s="358"/>
      <c r="LL592" s="358"/>
      <c r="LM592" s="358"/>
      <c r="LN592" s="358"/>
      <c r="LO592" s="358"/>
      <c r="LP592" s="358"/>
      <c r="LQ592" s="358"/>
      <c r="LR592" s="358"/>
      <c r="LS592" s="358"/>
      <c r="LT592" s="358"/>
      <c r="LU592" s="358"/>
      <c r="LV592" s="358"/>
      <c r="LW592" s="358"/>
      <c r="LX592" s="358"/>
      <c r="LY592" s="358"/>
      <c r="LZ592" s="358"/>
      <c r="MA592" s="358"/>
      <c r="MB592" s="358"/>
      <c r="MC592" s="358"/>
      <c r="MD592" s="358"/>
      <c r="ME592" s="358"/>
      <c r="MF592" s="358"/>
      <c r="MG592" s="358"/>
      <c r="MH592" s="358"/>
      <c r="MI592" s="358"/>
      <c r="MJ592" s="358"/>
      <c r="MK592" s="358"/>
      <c r="ML592" s="358"/>
      <c r="MM592" s="358"/>
      <c r="MN592" s="358"/>
      <c r="MO592" s="358"/>
      <c r="MP592" s="358"/>
      <c r="MQ592" s="358"/>
      <c r="MR592" s="358"/>
      <c r="MS592" s="358"/>
      <c r="MT592" s="358"/>
      <c r="MU592" s="358"/>
      <c r="MV592" s="358"/>
      <c r="MW592" s="358"/>
      <c r="MX592" s="358"/>
      <c r="MY592" s="358"/>
      <c r="MZ592" s="358"/>
      <c r="NA592" s="358"/>
      <c r="NB592" s="358"/>
      <c r="NC592" s="358"/>
      <c r="ND592" s="358"/>
      <c r="NE592" s="358"/>
      <c r="NF592" s="358"/>
      <c r="NG592" s="358"/>
      <c r="NH592" s="358"/>
      <c r="NI592" s="358"/>
      <c r="NJ592" s="358"/>
      <c r="NK592" s="358"/>
      <c r="NL592" s="358"/>
      <c r="NM592" s="358"/>
      <c r="NN592" s="358"/>
      <c r="NO592" s="358"/>
      <c r="NP592" s="358"/>
      <c r="NQ592" s="358"/>
      <c r="NR592" s="358"/>
      <c r="NS592" s="358"/>
      <c r="NT592" s="358"/>
      <c r="NU592" s="358"/>
      <c r="NV592" s="358"/>
      <c r="NW592" s="358"/>
      <c r="NX592" s="358"/>
      <c r="NY592" s="358"/>
      <c r="NZ592" s="358"/>
      <c r="OA592" s="358"/>
      <c r="OB592" s="358"/>
      <c r="OC592" s="358"/>
      <c r="OD592" s="358"/>
      <c r="OE592" s="358"/>
      <c r="OF592" s="358"/>
      <c r="OG592" s="358"/>
      <c r="OH592" s="358"/>
      <c r="OI592" s="358"/>
      <c r="OJ592" s="358"/>
      <c r="OK592" s="358"/>
      <c r="OL592" s="358"/>
      <c r="OM592" s="358"/>
      <c r="ON592" s="358"/>
      <c r="OO592" s="358"/>
      <c r="OP592" s="358"/>
      <c r="OQ592" s="358"/>
      <c r="OR592" s="358"/>
      <c r="OS592" s="358"/>
      <c r="OT592" s="358"/>
      <c r="OU592" s="358"/>
      <c r="OV592" s="358"/>
      <c r="OW592" s="358"/>
      <c r="OX592" s="358"/>
      <c r="OY592" s="358"/>
      <c r="OZ592" s="358"/>
      <c r="PA592" s="358"/>
      <c r="PB592" s="358"/>
      <c r="PC592" s="358"/>
      <c r="PD592" s="358"/>
      <c r="PE592" s="358"/>
      <c r="PF592" s="358"/>
      <c r="PG592" s="358"/>
      <c r="PH592" s="358"/>
      <c r="PI592" s="358"/>
      <c r="PJ592" s="358"/>
      <c r="PK592" s="358"/>
      <c r="PL592" s="358"/>
      <c r="PM592" s="358"/>
      <c r="PN592" s="358"/>
      <c r="PO592" s="358"/>
      <c r="PP592" s="358"/>
      <c r="PQ592" s="358"/>
      <c r="PR592" s="358"/>
      <c r="PS592" s="358"/>
      <c r="PT592" s="358"/>
      <c r="PU592" s="358"/>
      <c r="PV592" s="358"/>
      <c r="PW592" s="358"/>
      <c r="PX592" s="358"/>
      <c r="PY592" s="358"/>
      <c r="PZ592" s="358"/>
      <c r="QA592" s="358"/>
      <c r="QB592" s="358"/>
      <c r="QC592" s="358"/>
      <c r="QD592" s="358"/>
      <c r="QE592" s="358"/>
      <c r="QF592" s="358"/>
      <c r="QG592" s="358"/>
      <c r="QH592" s="358"/>
      <c r="QI592" s="358"/>
      <c r="QJ592" s="358"/>
      <c r="QK592" s="358"/>
      <c r="QL592" s="358"/>
      <c r="QM592" s="358"/>
      <c r="QN592" s="358"/>
      <c r="QO592" s="358"/>
      <c r="QP592" s="358"/>
      <c r="QQ592" s="358"/>
      <c r="QR592" s="358"/>
      <c r="QS592" s="358"/>
      <c r="QT592" s="358"/>
      <c r="QU592" s="358"/>
      <c r="QV592" s="358"/>
      <c r="QW592" s="358"/>
      <c r="QX592" s="358"/>
      <c r="QY592" s="358"/>
      <c r="QZ592" s="358"/>
      <c r="RA592" s="358"/>
      <c r="RB592" s="358"/>
      <c r="RC592" s="358"/>
      <c r="RD592" s="358"/>
      <c r="RE592" s="358"/>
      <c r="RF592" s="358"/>
      <c r="RG592" s="358"/>
      <c r="RH592" s="358"/>
      <c r="RI592" s="358"/>
      <c r="RJ592" s="358"/>
      <c r="RK592" s="358"/>
      <c r="RL592" s="358"/>
      <c r="RM592" s="358"/>
      <c r="RN592" s="358"/>
      <c r="RO592" s="358"/>
      <c r="RP592" s="358"/>
      <c r="RQ592" s="358"/>
      <c r="RR592" s="358"/>
      <c r="RS592" s="358"/>
      <c r="RT592" s="358"/>
      <c r="RU592" s="358"/>
      <c r="RV592" s="358"/>
      <c r="RW592" s="358"/>
      <c r="RX592" s="358"/>
      <c r="RY592" s="358"/>
      <c r="RZ592" s="358"/>
      <c r="SA592" s="358"/>
      <c r="SB592" s="358"/>
      <c r="SC592" s="358"/>
      <c r="SD592" s="358"/>
      <c r="SE592" s="358"/>
      <c r="SF592" s="358"/>
      <c r="SG592" s="358"/>
      <c r="SH592" s="358"/>
      <c r="SI592" s="358"/>
      <c r="SJ592" s="358"/>
      <c r="SK592" s="358"/>
      <c r="SL592" s="358"/>
      <c r="SM592" s="358"/>
      <c r="SN592" s="358"/>
      <c r="SO592" s="358"/>
      <c r="SP592" s="358"/>
      <c r="SQ592" s="358"/>
      <c r="SR592" s="358"/>
      <c r="SS592" s="358"/>
      <c r="ST592" s="358"/>
      <c r="SU592" s="358"/>
      <c r="SV592" s="358"/>
      <c r="SW592" s="358"/>
      <c r="SX592" s="358"/>
      <c r="SY592" s="358"/>
      <c r="SZ592" s="358"/>
      <c r="TA592" s="358"/>
      <c r="TB592" s="358"/>
      <c r="TC592" s="358"/>
      <c r="TD592" s="358"/>
      <c r="TE592" s="358"/>
      <c r="TF592" s="358"/>
      <c r="TG592" s="358"/>
      <c r="TH592" s="358"/>
      <c r="TI592" s="358"/>
      <c r="TJ592" s="358"/>
      <c r="TK592" s="358"/>
      <c r="TL592" s="358"/>
      <c r="TM592" s="358"/>
      <c r="TN592" s="358"/>
      <c r="TO592" s="358"/>
      <c r="TP592" s="358"/>
      <c r="TQ592" s="358"/>
      <c r="TR592" s="358"/>
      <c r="TS592" s="358"/>
      <c r="TT592" s="358"/>
      <c r="TU592" s="358"/>
      <c r="TV592" s="358"/>
      <c r="TW592" s="358"/>
      <c r="TX592" s="358"/>
      <c r="TY592" s="358"/>
      <c r="TZ592" s="358"/>
      <c r="UA592" s="358"/>
      <c r="UB592" s="358"/>
      <c r="UC592" s="358"/>
      <c r="UD592" s="358"/>
      <c r="UE592" s="358"/>
      <c r="UF592" s="358"/>
      <c r="UG592" s="358"/>
      <c r="UH592" s="358"/>
      <c r="UI592" s="358"/>
      <c r="UJ592" s="358"/>
      <c r="UK592" s="358"/>
      <c r="UL592" s="358"/>
      <c r="UM592" s="358"/>
      <c r="UN592" s="358"/>
      <c r="UO592" s="358"/>
      <c r="UP592" s="358"/>
      <c r="UQ592" s="358"/>
      <c r="UR592" s="358"/>
      <c r="US592" s="358"/>
      <c r="UT592" s="358"/>
      <c r="UU592" s="358"/>
      <c r="UV592" s="358"/>
      <c r="UW592" s="358"/>
      <c r="UX592" s="358"/>
      <c r="UY592" s="358"/>
      <c r="UZ592" s="358"/>
      <c r="VA592" s="358"/>
      <c r="VB592" s="358"/>
      <c r="VC592" s="358"/>
      <c r="VD592" s="358"/>
      <c r="VE592" s="358"/>
      <c r="VF592" s="358"/>
      <c r="VG592" s="358"/>
      <c r="VH592" s="358"/>
      <c r="VI592" s="358"/>
      <c r="VJ592" s="358"/>
      <c r="VK592" s="358"/>
      <c r="VL592" s="358"/>
      <c r="VM592" s="358"/>
      <c r="VN592" s="358"/>
      <c r="VO592" s="358"/>
      <c r="VP592" s="358"/>
      <c r="VQ592" s="358"/>
      <c r="VR592" s="358"/>
      <c r="VS592" s="358"/>
      <c r="VT592" s="358"/>
      <c r="VU592" s="358"/>
      <c r="VV592" s="358"/>
      <c r="VW592" s="358"/>
      <c r="VX592" s="358"/>
      <c r="VY592" s="358"/>
      <c r="VZ592" s="358"/>
      <c r="WA592" s="358"/>
      <c r="WB592" s="358"/>
      <c r="WC592" s="358"/>
      <c r="WD592" s="358"/>
      <c r="WE592" s="358"/>
      <c r="WF592" s="358"/>
      <c r="WG592" s="358"/>
      <c r="WH592" s="358"/>
    </row>
    <row r="593" spans="1:606" s="361" customFormat="1" ht="87.75" customHeight="1">
      <c r="A593" s="359"/>
      <c r="B593" s="789" t="s">
        <v>1201</v>
      </c>
      <c r="C593" s="224" t="s">
        <v>1202</v>
      </c>
      <c r="D593" s="471" t="s">
        <v>1203</v>
      </c>
      <c r="E593" s="472" t="s">
        <v>912</v>
      </c>
      <c r="F593" s="480" t="s">
        <v>1204</v>
      </c>
      <c r="G593" s="914">
        <v>43831</v>
      </c>
      <c r="H593" s="480" t="s">
        <v>114</v>
      </c>
      <c r="I593" s="745" t="s">
        <v>0</v>
      </c>
      <c r="J593" s="603" t="s">
        <v>0</v>
      </c>
      <c r="K593" s="608" t="s">
        <v>1205</v>
      </c>
      <c r="L593" s="603" t="s">
        <v>54</v>
      </c>
      <c r="M593" s="602">
        <f>M594</f>
        <v>0</v>
      </c>
      <c r="N593" s="602">
        <f t="shared" ref="N593:R593" si="100">N594</f>
        <v>0</v>
      </c>
      <c r="O593" s="602">
        <f t="shared" si="100"/>
        <v>1751200</v>
      </c>
      <c r="P593" s="602">
        <f t="shared" si="100"/>
        <v>570800</v>
      </c>
      <c r="Q593" s="602">
        <f t="shared" si="100"/>
        <v>570800</v>
      </c>
      <c r="R593" s="602">
        <f t="shared" si="100"/>
        <v>570800</v>
      </c>
      <c r="S593" s="463"/>
      <c r="T593" s="357"/>
      <c r="U593" s="357"/>
      <c r="V593" s="357"/>
      <c r="W593" s="357"/>
      <c r="X593" s="357"/>
      <c r="Y593" s="357"/>
      <c r="Z593" s="357"/>
      <c r="AA593" s="357"/>
      <c r="AB593" s="357"/>
      <c r="AC593" s="357"/>
      <c r="AD593" s="357"/>
      <c r="AE593" s="357"/>
      <c r="AF593" s="357"/>
      <c r="AG593" s="357"/>
      <c r="AH593" s="357"/>
      <c r="AI593" s="357"/>
      <c r="AJ593" s="357"/>
      <c r="AK593" s="357"/>
      <c r="AL593" s="357"/>
      <c r="AM593" s="357"/>
      <c r="AN593" s="357"/>
      <c r="AO593" s="357"/>
      <c r="AP593" s="357"/>
      <c r="AQ593" s="357"/>
      <c r="AR593" s="357"/>
      <c r="AS593" s="357"/>
      <c r="AT593" s="357"/>
      <c r="AU593" s="357"/>
      <c r="AV593" s="357"/>
      <c r="AW593" s="357"/>
      <c r="AX593" s="357"/>
      <c r="AY593" s="357"/>
      <c r="AZ593" s="357"/>
      <c r="BA593" s="357"/>
      <c r="BB593" s="357"/>
      <c r="BC593" s="357"/>
      <c r="BD593" s="357"/>
      <c r="BE593" s="357"/>
      <c r="BF593" s="358"/>
      <c r="BG593" s="358"/>
      <c r="BH593" s="358"/>
      <c r="BI593" s="358"/>
      <c r="BJ593" s="358"/>
      <c r="BK593" s="358"/>
      <c r="BL593" s="358"/>
      <c r="BM593" s="358"/>
      <c r="BN593" s="358"/>
      <c r="BO593" s="358"/>
      <c r="BP593" s="358"/>
      <c r="BQ593" s="358"/>
      <c r="BR593" s="358"/>
      <c r="BS593" s="358"/>
      <c r="BT593" s="358"/>
      <c r="BU593" s="358"/>
      <c r="BV593" s="358"/>
      <c r="BW593" s="358"/>
      <c r="BX593" s="358"/>
      <c r="BY593" s="358"/>
      <c r="BZ593" s="358"/>
      <c r="CA593" s="358"/>
      <c r="CB593" s="358"/>
      <c r="CC593" s="358"/>
      <c r="CD593" s="358"/>
      <c r="CE593" s="358"/>
      <c r="CF593" s="358"/>
      <c r="CG593" s="358"/>
      <c r="CH593" s="358"/>
      <c r="CI593" s="358"/>
      <c r="CJ593" s="358"/>
      <c r="CK593" s="358"/>
      <c r="CL593" s="358"/>
      <c r="CM593" s="358"/>
      <c r="CN593" s="358"/>
      <c r="CO593" s="358"/>
      <c r="CP593" s="358"/>
      <c r="CQ593" s="358"/>
      <c r="CR593" s="358"/>
      <c r="CS593" s="358"/>
      <c r="CT593" s="358"/>
      <c r="CU593" s="358"/>
      <c r="CV593" s="358"/>
      <c r="CW593" s="358"/>
      <c r="CX593" s="358"/>
      <c r="CY593" s="358"/>
      <c r="CZ593" s="358"/>
      <c r="DA593" s="358"/>
      <c r="DB593" s="358"/>
      <c r="DC593" s="358"/>
      <c r="DD593" s="358"/>
      <c r="DE593" s="358"/>
      <c r="DF593" s="358"/>
      <c r="DG593" s="358"/>
      <c r="DH593" s="358"/>
      <c r="DI593" s="358"/>
      <c r="DJ593" s="358"/>
      <c r="DK593" s="358"/>
      <c r="DL593" s="358"/>
      <c r="DM593" s="358"/>
      <c r="DN593" s="358"/>
      <c r="DO593" s="358"/>
      <c r="DP593" s="358"/>
      <c r="DQ593" s="358"/>
      <c r="DR593" s="358"/>
      <c r="DS593" s="358"/>
      <c r="DT593" s="358"/>
      <c r="DU593" s="358"/>
      <c r="DV593" s="358"/>
      <c r="DW593" s="358"/>
      <c r="DX593" s="358"/>
      <c r="DY593" s="358"/>
      <c r="DZ593" s="358"/>
      <c r="EA593" s="358"/>
      <c r="EB593" s="358"/>
      <c r="EC593" s="358"/>
      <c r="ED593" s="358"/>
      <c r="EE593" s="358"/>
      <c r="EF593" s="358"/>
      <c r="EG593" s="358"/>
      <c r="EH593" s="358"/>
      <c r="EI593" s="358"/>
      <c r="EJ593" s="358"/>
      <c r="EK593" s="358"/>
      <c r="EL593" s="358"/>
      <c r="EM593" s="358"/>
      <c r="EN593" s="358"/>
      <c r="EO593" s="358"/>
      <c r="EP593" s="358"/>
      <c r="EQ593" s="358"/>
      <c r="ER593" s="358"/>
      <c r="ES593" s="358"/>
      <c r="ET593" s="358"/>
      <c r="EU593" s="358"/>
      <c r="EV593" s="358"/>
      <c r="EW593" s="358"/>
      <c r="EX593" s="358"/>
      <c r="EY593" s="358"/>
      <c r="EZ593" s="358"/>
      <c r="FA593" s="358"/>
      <c r="FB593" s="358"/>
      <c r="FC593" s="358"/>
      <c r="FD593" s="358"/>
      <c r="FE593" s="358"/>
      <c r="FF593" s="358"/>
      <c r="FG593" s="358"/>
      <c r="FH593" s="358"/>
      <c r="FI593" s="358"/>
      <c r="FJ593" s="358"/>
      <c r="FK593" s="358"/>
      <c r="FL593" s="358"/>
      <c r="FM593" s="358"/>
      <c r="FN593" s="358"/>
      <c r="FO593" s="358"/>
      <c r="FP593" s="358"/>
      <c r="FQ593" s="358"/>
      <c r="FR593" s="358"/>
      <c r="FS593" s="358"/>
      <c r="FT593" s="358"/>
      <c r="FU593" s="358"/>
      <c r="FV593" s="358"/>
      <c r="FW593" s="358"/>
      <c r="FX593" s="358"/>
      <c r="FY593" s="358"/>
      <c r="FZ593" s="358"/>
      <c r="GA593" s="358"/>
      <c r="GB593" s="358"/>
      <c r="GC593" s="358"/>
      <c r="GD593" s="358"/>
      <c r="GE593" s="358"/>
      <c r="GF593" s="358"/>
      <c r="GG593" s="358"/>
      <c r="GH593" s="358"/>
      <c r="GI593" s="358"/>
      <c r="GJ593" s="358"/>
      <c r="GK593" s="358"/>
      <c r="GL593" s="358"/>
      <c r="GM593" s="358"/>
      <c r="GN593" s="358"/>
      <c r="GO593" s="358"/>
      <c r="GP593" s="358"/>
      <c r="GQ593" s="358"/>
      <c r="GR593" s="358"/>
      <c r="GS593" s="358"/>
      <c r="GT593" s="358"/>
      <c r="GU593" s="358"/>
      <c r="GV593" s="358"/>
      <c r="GW593" s="358"/>
      <c r="GX593" s="358"/>
      <c r="GY593" s="358"/>
      <c r="GZ593" s="358"/>
      <c r="HA593" s="358"/>
      <c r="HB593" s="358"/>
      <c r="HC593" s="358"/>
      <c r="HD593" s="358"/>
      <c r="HE593" s="358"/>
      <c r="HF593" s="358"/>
      <c r="HG593" s="358"/>
      <c r="HH593" s="358"/>
      <c r="HI593" s="358"/>
      <c r="HJ593" s="358"/>
      <c r="HK593" s="358"/>
      <c r="HL593" s="358"/>
      <c r="HM593" s="358"/>
      <c r="HN593" s="358"/>
      <c r="HO593" s="358"/>
      <c r="HP593" s="358"/>
      <c r="HQ593" s="358"/>
      <c r="HR593" s="358"/>
      <c r="HS593" s="358"/>
      <c r="HT593" s="358"/>
      <c r="HU593" s="358"/>
      <c r="HV593" s="358"/>
      <c r="HW593" s="358"/>
      <c r="HX593" s="358"/>
      <c r="HY593" s="358"/>
      <c r="HZ593" s="358"/>
      <c r="IA593" s="358"/>
      <c r="IB593" s="358"/>
      <c r="IC593" s="358"/>
      <c r="ID593" s="358"/>
      <c r="IE593" s="358"/>
      <c r="IF593" s="358"/>
      <c r="IG593" s="358"/>
      <c r="IH593" s="358"/>
      <c r="II593" s="358"/>
      <c r="IJ593" s="358"/>
      <c r="IK593" s="358"/>
      <c r="IL593" s="358"/>
      <c r="IM593" s="358"/>
      <c r="IN593" s="358"/>
      <c r="IO593" s="358"/>
      <c r="IP593" s="358"/>
      <c r="IQ593" s="358"/>
      <c r="IR593" s="358"/>
      <c r="IS593" s="358"/>
      <c r="IT593" s="358"/>
      <c r="IU593" s="358"/>
      <c r="IV593" s="358"/>
      <c r="IW593" s="358"/>
      <c r="IX593" s="358"/>
      <c r="IY593" s="358"/>
      <c r="IZ593" s="358"/>
      <c r="JA593" s="358"/>
      <c r="JB593" s="358"/>
      <c r="JC593" s="358"/>
      <c r="JD593" s="358"/>
      <c r="JE593" s="358"/>
      <c r="JF593" s="358"/>
      <c r="JG593" s="358"/>
      <c r="JH593" s="358"/>
      <c r="JI593" s="358"/>
      <c r="JJ593" s="358"/>
      <c r="JK593" s="358"/>
      <c r="JL593" s="358"/>
      <c r="JM593" s="358"/>
      <c r="JN593" s="358"/>
      <c r="JO593" s="358"/>
      <c r="JP593" s="358"/>
      <c r="JQ593" s="358"/>
      <c r="JR593" s="358"/>
      <c r="JS593" s="358"/>
      <c r="JT593" s="358"/>
      <c r="JU593" s="358"/>
      <c r="JV593" s="358"/>
      <c r="JW593" s="358"/>
      <c r="JX593" s="358"/>
      <c r="JY593" s="358"/>
      <c r="JZ593" s="358"/>
      <c r="KA593" s="358"/>
      <c r="KB593" s="358"/>
      <c r="KC593" s="358"/>
      <c r="KD593" s="358"/>
      <c r="KE593" s="358"/>
      <c r="KF593" s="358"/>
      <c r="KG593" s="358"/>
      <c r="KH593" s="358"/>
      <c r="KI593" s="358"/>
      <c r="KJ593" s="358"/>
      <c r="KK593" s="358"/>
      <c r="KL593" s="358"/>
      <c r="KM593" s="358"/>
      <c r="KN593" s="358"/>
      <c r="KO593" s="358"/>
      <c r="KP593" s="358"/>
      <c r="KQ593" s="358"/>
      <c r="KR593" s="358"/>
      <c r="KS593" s="358"/>
      <c r="KT593" s="358"/>
      <c r="KU593" s="358"/>
      <c r="KV593" s="358"/>
      <c r="KW593" s="358"/>
      <c r="KX593" s="358"/>
      <c r="KY593" s="358"/>
      <c r="KZ593" s="358"/>
      <c r="LA593" s="358"/>
      <c r="LB593" s="358"/>
      <c r="LC593" s="358"/>
      <c r="LD593" s="358"/>
      <c r="LE593" s="358"/>
      <c r="LF593" s="358"/>
      <c r="LG593" s="358"/>
      <c r="LH593" s="358"/>
      <c r="LI593" s="358"/>
      <c r="LJ593" s="358"/>
      <c r="LK593" s="358"/>
      <c r="LL593" s="358"/>
      <c r="LM593" s="358"/>
      <c r="LN593" s="358"/>
      <c r="LO593" s="358"/>
      <c r="LP593" s="358"/>
      <c r="LQ593" s="358"/>
      <c r="LR593" s="358"/>
      <c r="LS593" s="358"/>
      <c r="LT593" s="358"/>
      <c r="LU593" s="358"/>
      <c r="LV593" s="358"/>
      <c r="LW593" s="358"/>
      <c r="LX593" s="358"/>
      <c r="LY593" s="358"/>
      <c r="LZ593" s="358"/>
      <c r="MA593" s="358"/>
      <c r="MB593" s="358"/>
      <c r="MC593" s="358"/>
      <c r="MD593" s="358"/>
      <c r="ME593" s="358"/>
      <c r="MF593" s="358"/>
      <c r="MG593" s="358"/>
      <c r="MH593" s="358"/>
      <c r="MI593" s="358"/>
      <c r="MJ593" s="358"/>
      <c r="MK593" s="358"/>
      <c r="ML593" s="358"/>
      <c r="MM593" s="358"/>
      <c r="MN593" s="358"/>
      <c r="MO593" s="358"/>
      <c r="MP593" s="358"/>
      <c r="MQ593" s="358"/>
      <c r="MR593" s="358"/>
      <c r="MS593" s="358"/>
      <c r="MT593" s="358"/>
      <c r="MU593" s="358"/>
      <c r="MV593" s="358"/>
      <c r="MW593" s="358"/>
      <c r="MX593" s="358"/>
      <c r="MY593" s="358"/>
      <c r="MZ593" s="358"/>
      <c r="NA593" s="358"/>
      <c r="NB593" s="358"/>
      <c r="NC593" s="358"/>
      <c r="ND593" s="358"/>
      <c r="NE593" s="358"/>
      <c r="NF593" s="358"/>
      <c r="NG593" s="358"/>
      <c r="NH593" s="358"/>
      <c r="NI593" s="358"/>
      <c r="NJ593" s="358"/>
      <c r="NK593" s="358"/>
      <c r="NL593" s="358"/>
      <c r="NM593" s="358"/>
      <c r="NN593" s="358"/>
      <c r="NO593" s="358"/>
      <c r="NP593" s="358"/>
      <c r="NQ593" s="358"/>
      <c r="NR593" s="358"/>
      <c r="NS593" s="358"/>
      <c r="NT593" s="358"/>
      <c r="NU593" s="358"/>
      <c r="NV593" s="358"/>
      <c r="NW593" s="358"/>
      <c r="NX593" s="358"/>
      <c r="NY593" s="358"/>
      <c r="NZ593" s="358"/>
      <c r="OA593" s="358"/>
      <c r="OB593" s="358"/>
      <c r="OC593" s="358"/>
      <c r="OD593" s="358"/>
      <c r="OE593" s="358"/>
      <c r="OF593" s="358"/>
      <c r="OG593" s="358"/>
      <c r="OH593" s="358"/>
      <c r="OI593" s="358"/>
      <c r="OJ593" s="358"/>
      <c r="OK593" s="358"/>
      <c r="OL593" s="358"/>
      <c r="OM593" s="358"/>
      <c r="ON593" s="358"/>
      <c r="OO593" s="358"/>
      <c r="OP593" s="358"/>
      <c r="OQ593" s="358"/>
      <c r="OR593" s="358"/>
      <c r="OS593" s="358"/>
      <c r="OT593" s="358"/>
      <c r="OU593" s="358"/>
      <c r="OV593" s="358"/>
      <c r="OW593" s="358"/>
      <c r="OX593" s="358"/>
      <c r="OY593" s="358"/>
      <c r="OZ593" s="358"/>
      <c r="PA593" s="358"/>
      <c r="PB593" s="358"/>
      <c r="PC593" s="358"/>
      <c r="PD593" s="358"/>
      <c r="PE593" s="358"/>
      <c r="PF593" s="358"/>
      <c r="PG593" s="358"/>
      <c r="PH593" s="358"/>
      <c r="PI593" s="358"/>
      <c r="PJ593" s="358"/>
      <c r="PK593" s="358"/>
      <c r="PL593" s="358"/>
      <c r="PM593" s="358"/>
      <c r="PN593" s="358"/>
      <c r="PO593" s="358"/>
      <c r="PP593" s="358"/>
      <c r="PQ593" s="358"/>
      <c r="PR593" s="358"/>
      <c r="PS593" s="358"/>
      <c r="PT593" s="358"/>
      <c r="PU593" s="358"/>
      <c r="PV593" s="358"/>
      <c r="PW593" s="358"/>
      <c r="PX593" s="358"/>
      <c r="PY593" s="358"/>
      <c r="PZ593" s="358"/>
      <c r="QA593" s="358"/>
      <c r="QB593" s="358"/>
      <c r="QC593" s="358"/>
      <c r="QD593" s="358"/>
      <c r="QE593" s="358"/>
      <c r="QF593" s="358"/>
      <c r="QG593" s="358"/>
      <c r="QH593" s="358"/>
      <c r="QI593" s="358"/>
      <c r="QJ593" s="358"/>
      <c r="QK593" s="358"/>
      <c r="QL593" s="358"/>
      <c r="QM593" s="358"/>
      <c r="QN593" s="358"/>
      <c r="QO593" s="358"/>
      <c r="QP593" s="358"/>
      <c r="QQ593" s="358"/>
      <c r="QR593" s="358"/>
      <c r="QS593" s="358"/>
      <c r="QT593" s="358"/>
      <c r="QU593" s="358"/>
      <c r="QV593" s="358"/>
      <c r="QW593" s="358"/>
      <c r="QX593" s="358"/>
      <c r="QY593" s="358"/>
      <c r="QZ593" s="358"/>
      <c r="RA593" s="358"/>
      <c r="RB593" s="358"/>
      <c r="RC593" s="358"/>
      <c r="RD593" s="358"/>
      <c r="RE593" s="358"/>
      <c r="RF593" s="358"/>
      <c r="RG593" s="358"/>
      <c r="RH593" s="358"/>
      <c r="RI593" s="358"/>
      <c r="RJ593" s="358"/>
      <c r="RK593" s="358"/>
      <c r="RL593" s="358"/>
      <c r="RM593" s="358"/>
      <c r="RN593" s="358"/>
      <c r="RO593" s="358"/>
      <c r="RP593" s="358"/>
      <c r="RQ593" s="358"/>
      <c r="RR593" s="358"/>
      <c r="RS593" s="358"/>
      <c r="RT593" s="358"/>
      <c r="RU593" s="358"/>
      <c r="RV593" s="358"/>
      <c r="RW593" s="358"/>
      <c r="RX593" s="358"/>
      <c r="RY593" s="358"/>
      <c r="RZ593" s="358"/>
      <c r="SA593" s="358"/>
      <c r="SB593" s="358"/>
      <c r="SC593" s="358"/>
      <c r="SD593" s="358"/>
      <c r="SE593" s="358"/>
      <c r="SF593" s="358"/>
      <c r="SG593" s="358"/>
      <c r="SH593" s="358"/>
      <c r="SI593" s="358"/>
      <c r="SJ593" s="358"/>
      <c r="SK593" s="358"/>
      <c r="SL593" s="358"/>
      <c r="SM593" s="358"/>
      <c r="SN593" s="358"/>
      <c r="SO593" s="358"/>
      <c r="SP593" s="358"/>
      <c r="SQ593" s="358"/>
      <c r="SR593" s="358"/>
      <c r="SS593" s="358"/>
      <c r="ST593" s="358"/>
      <c r="SU593" s="358"/>
      <c r="SV593" s="358"/>
      <c r="SW593" s="358"/>
      <c r="SX593" s="358"/>
      <c r="SY593" s="358"/>
      <c r="SZ593" s="358"/>
      <c r="TA593" s="358"/>
      <c r="TB593" s="358"/>
      <c r="TC593" s="358"/>
      <c r="TD593" s="358"/>
      <c r="TE593" s="358"/>
      <c r="TF593" s="358"/>
      <c r="TG593" s="358"/>
      <c r="TH593" s="358"/>
      <c r="TI593" s="358"/>
      <c r="TJ593" s="358"/>
      <c r="TK593" s="358"/>
      <c r="TL593" s="358"/>
      <c r="TM593" s="358"/>
      <c r="TN593" s="358"/>
      <c r="TO593" s="358"/>
      <c r="TP593" s="358"/>
      <c r="TQ593" s="358"/>
      <c r="TR593" s="358"/>
      <c r="TS593" s="358"/>
      <c r="TT593" s="358"/>
      <c r="TU593" s="358"/>
      <c r="TV593" s="358"/>
      <c r="TW593" s="358"/>
      <c r="TX593" s="358"/>
      <c r="TY593" s="358"/>
      <c r="TZ593" s="358"/>
      <c r="UA593" s="358"/>
      <c r="UB593" s="358"/>
      <c r="UC593" s="358"/>
      <c r="UD593" s="358"/>
      <c r="UE593" s="358"/>
      <c r="UF593" s="358"/>
      <c r="UG593" s="358"/>
      <c r="UH593" s="358"/>
      <c r="UI593" s="358"/>
      <c r="UJ593" s="358"/>
      <c r="UK593" s="358"/>
      <c r="UL593" s="358"/>
      <c r="UM593" s="358"/>
      <c r="UN593" s="358"/>
      <c r="UO593" s="358"/>
      <c r="UP593" s="358"/>
      <c r="UQ593" s="358"/>
      <c r="UR593" s="358"/>
      <c r="US593" s="358"/>
      <c r="UT593" s="358"/>
      <c r="UU593" s="358"/>
      <c r="UV593" s="358"/>
      <c r="UW593" s="358"/>
      <c r="UX593" s="358"/>
      <c r="UY593" s="358"/>
      <c r="UZ593" s="358"/>
      <c r="VA593" s="358"/>
      <c r="VB593" s="358"/>
      <c r="VC593" s="358"/>
      <c r="VD593" s="358"/>
      <c r="VE593" s="358"/>
      <c r="VF593" s="358"/>
      <c r="VG593" s="358"/>
      <c r="VH593" s="358"/>
      <c r="VI593" s="358"/>
      <c r="VJ593" s="358"/>
      <c r="VK593" s="358"/>
      <c r="VL593" s="358"/>
      <c r="VM593" s="358"/>
      <c r="VN593" s="358"/>
      <c r="VO593" s="358"/>
      <c r="VP593" s="358"/>
      <c r="VQ593" s="358"/>
      <c r="VR593" s="358"/>
      <c r="VS593" s="358"/>
      <c r="VT593" s="358"/>
      <c r="VU593" s="358"/>
      <c r="VV593" s="358"/>
      <c r="VW593" s="358"/>
      <c r="VX593" s="358"/>
      <c r="VY593" s="358"/>
      <c r="VZ593" s="358"/>
      <c r="WA593" s="358"/>
      <c r="WB593" s="358"/>
      <c r="WC593" s="358"/>
      <c r="WD593" s="358"/>
      <c r="WE593" s="358"/>
      <c r="WF593" s="358"/>
      <c r="WG593" s="358"/>
      <c r="WH593" s="358"/>
    </row>
    <row r="594" spans="1:606" s="357" customFormat="1" ht="30.75" customHeight="1">
      <c r="A594" s="359"/>
      <c r="B594" s="790"/>
      <c r="C594" s="453"/>
      <c r="D594" s="181"/>
      <c r="E594" s="472"/>
      <c r="F594" s="480"/>
      <c r="G594" s="914"/>
      <c r="H594" s="480"/>
      <c r="I594" s="603" t="s">
        <v>0</v>
      </c>
      <c r="J594" s="603" t="s">
        <v>0</v>
      </c>
      <c r="K594" s="603" t="s">
        <v>1205</v>
      </c>
      <c r="L594" s="603" t="s">
        <v>5</v>
      </c>
      <c r="M594" s="604"/>
      <c r="N594" s="604"/>
      <c r="O594" s="604">
        <v>1751200</v>
      </c>
      <c r="P594" s="604">
        <v>570800</v>
      </c>
      <c r="Q594" s="604">
        <v>570800</v>
      </c>
      <c r="R594" s="604">
        <v>570800</v>
      </c>
      <c r="S594" s="364">
        <v>3</v>
      </c>
      <c r="BF594" s="358"/>
      <c r="BG594" s="358"/>
      <c r="BH594" s="358"/>
      <c r="BI594" s="358"/>
      <c r="BJ594" s="358"/>
      <c r="BK594" s="358"/>
      <c r="BL594" s="358"/>
      <c r="BM594" s="358"/>
      <c r="BN594" s="358"/>
      <c r="BO594" s="358"/>
      <c r="BP594" s="358"/>
      <c r="BQ594" s="358"/>
      <c r="BR594" s="358"/>
      <c r="BS594" s="358"/>
      <c r="BT594" s="358"/>
      <c r="BU594" s="358"/>
      <c r="BV594" s="358"/>
      <c r="BW594" s="358"/>
      <c r="BX594" s="358"/>
      <c r="BY594" s="358"/>
      <c r="BZ594" s="358"/>
      <c r="CA594" s="358"/>
      <c r="CB594" s="358"/>
      <c r="CC594" s="358"/>
      <c r="CD594" s="358"/>
      <c r="CE594" s="358"/>
      <c r="CF594" s="358"/>
      <c r="CG594" s="358"/>
      <c r="CH594" s="358"/>
      <c r="CI594" s="358"/>
      <c r="CJ594" s="358"/>
      <c r="CK594" s="358"/>
      <c r="CL594" s="358"/>
      <c r="CM594" s="358"/>
      <c r="CN594" s="358"/>
      <c r="CO594" s="358"/>
      <c r="CP594" s="358"/>
      <c r="CQ594" s="358"/>
      <c r="CR594" s="358"/>
      <c r="CS594" s="358"/>
      <c r="CT594" s="358"/>
      <c r="CU594" s="358"/>
      <c r="CV594" s="358"/>
      <c r="CW594" s="358"/>
      <c r="CX594" s="358"/>
      <c r="CY594" s="358"/>
      <c r="CZ594" s="358"/>
      <c r="DA594" s="358"/>
      <c r="DB594" s="358"/>
      <c r="DC594" s="358"/>
      <c r="DD594" s="358"/>
      <c r="DE594" s="358"/>
      <c r="DF594" s="358"/>
      <c r="DG594" s="358"/>
      <c r="DH594" s="358"/>
      <c r="DI594" s="358"/>
      <c r="DJ594" s="358"/>
      <c r="DK594" s="358"/>
      <c r="DL594" s="358"/>
      <c r="DM594" s="358"/>
      <c r="DN594" s="358"/>
      <c r="DO594" s="358"/>
      <c r="DP594" s="358"/>
      <c r="DQ594" s="358"/>
      <c r="DR594" s="358"/>
      <c r="DS594" s="358"/>
      <c r="DT594" s="358"/>
      <c r="DU594" s="358"/>
      <c r="DV594" s="358"/>
      <c r="DW594" s="358"/>
      <c r="DX594" s="358"/>
      <c r="DY594" s="358"/>
      <c r="DZ594" s="358"/>
      <c r="EA594" s="358"/>
      <c r="EB594" s="358"/>
      <c r="EC594" s="358"/>
      <c r="ED594" s="358"/>
      <c r="EE594" s="358"/>
      <c r="EF594" s="358"/>
      <c r="EG594" s="358"/>
      <c r="EH594" s="358"/>
      <c r="EI594" s="358"/>
      <c r="EJ594" s="358"/>
      <c r="EK594" s="358"/>
      <c r="EL594" s="358"/>
      <c r="EM594" s="358"/>
      <c r="EN594" s="358"/>
      <c r="EO594" s="358"/>
      <c r="EP594" s="358"/>
      <c r="EQ594" s="358"/>
      <c r="ER594" s="358"/>
      <c r="ES594" s="358"/>
      <c r="ET594" s="358"/>
      <c r="EU594" s="358"/>
      <c r="EV594" s="358"/>
      <c r="EW594" s="358"/>
      <c r="EX594" s="358"/>
      <c r="EY594" s="358"/>
      <c r="EZ594" s="358"/>
      <c r="FA594" s="358"/>
      <c r="FB594" s="358"/>
      <c r="FC594" s="358"/>
      <c r="FD594" s="358"/>
      <c r="FE594" s="358"/>
      <c r="FF594" s="358"/>
      <c r="FG594" s="358"/>
      <c r="FH594" s="358"/>
      <c r="FI594" s="358"/>
      <c r="FJ594" s="358"/>
      <c r="FK594" s="358"/>
      <c r="FL594" s="358"/>
      <c r="FM594" s="358"/>
      <c r="FN594" s="358"/>
      <c r="FO594" s="358"/>
      <c r="FP594" s="358"/>
      <c r="FQ594" s="358"/>
      <c r="FR594" s="358"/>
      <c r="FS594" s="358"/>
      <c r="FT594" s="358"/>
      <c r="FU594" s="358"/>
      <c r="FV594" s="358"/>
      <c r="FW594" s="358"/>
      <c r="FX594" s="358"/>
      <c r="FY594" s="358"/>
      <c r="FZ594" s="358"/>
      <c r="GA594" s="358"/>
      <c r="GB594" s="358"/>
      <c r="GC594" s="358"/>
      <c r="GD594" s="358"/>
      <c r="GE594" s="358"/>
      <c r="GF594" s="358"/>
      <c r="GG594" s="358"/>
      <c r="GH594" s="358"/>
      <c r="GI594" s="358"/>
      <c r="GJ594" s="358"/>
      <c r="GK594" s="358"/>
      <c r="GL594" s="358"/>
      <c r="GM594" s="358"/>
      <c r="GN594" s="358"/>
      <c r="GO594" s="358"/>
      <c r="GP594" s="358"/>
      <c r="GQ594" s="358"/>
      <c r="GR594" s="358"/>
      <c r="GS594" s="358"/>
      <c r="GT594" s="358"/>
      <c r="GU594" s="358"/>
      <c r="GV594" s="358"/>
      <c r="GW594" s="358"/>
      <c r="GX594" s="358"/>
      <c r="GY594" s="358"/>
      <c r="GZ594" s="358"/>
      <c r="HA594" s="358"/>
      <c r="HB594" s="358"/>
      <c r="HC594" s="358"/>
      <c r="HD594" s="358"/>
      <c r="HE594" s="358"/>
      <c r="HF594" s="358"/>
      <c r="HG594" s="358"/>
      <c r="HH594" s="358"/>
      <c r="HI594" s="358"/>
      <c r="HJ594" s="358"/>
      <c r="HK594" s="358"/>
      <c r="HL594" s="358"/>
      <c r="HM594" s="358"/>
      <c r="HN594" s="358"/>
      <c r="HO594" s="358"/>
      <c r="HP594" s="358"/>
      <c r="HQ594" s="358"/>
      <c r="HR594" s="358"/>
      <c r="HS594" s="358"/>
      <c r="HT594" s="358"/>
      <c r="HU594" s="358"/>
      <c r="HV594" s="358"/>
      <c r="HW594" s="358"/>
      <c r="HX594" s="358"/>
      <c r="HY594" s="358"/>
      <c r="HZ594" s="358"/>
      <c r="IA594" s="358"/>
      <c r="IB594" s="358"/>
      <c r="IC594" s="358"/>
      <c r="ID594" s="358"/>
      <c r="IE594" s="358"/>
      <c r="IF594" s="358"/>
      <c r="IG594" s="358"/>
      <c r="IH594" s="358"/>
      <c r="II594" s="358"/>
      <c r="IJ594" s="358"/>
      <c r="IK594" s="358"/>
      <c r="IL594" s="358"/>
      <c r="IM594" s="358"/>
      <c r="IN594" s="358"/>
      <c r="IO594" s="358"/>
      <c r="IP594" s="358"/>
      <c r="IQ594" s="358"/>
      <c r="IR594" s="358"/>
      <c r="IS594" s="358"/>
      <c r="IT594" s="358"/>
      <c r="IU594" s="358"/>
      <c r="IV594" s="358"/>
      <c r="IW594" s="358"/>
      <c r="IX594" s="358"/>
      <c r="IY594" s="358"/>
      <c r="IZ594" s="358"/>
      <c r="JA594" s="358"/>
      <c r="JB594" s="358"/>
      <c r="JC594" s="358"/>
      <c r="JD594" s="358"/>
      <c r="JE594" s="358"/>
      <c r="JF594" s="358"/>
      <c r="JG594" s="358"/>
      <c r="JH594" s="358"/>
      <c r="JI594" s="358"/>
      <c r="JJ594" s="358"/>
      <c r="JK594" s="358"/>
      <c r="JL594" s="358"/>
      <c r="JM594" s="358"/>
      <c r="JN594" s="358"/>
      <c r="JO594" s="358"/>
      <c r="JP594" s="358"/>
      <c r="JQ594" s="358"/>
      <c r="JR594" s="358"/>
      <c r="JS594" s="358"/>
      <c r="JT594" s="358"/>
      <c r="JU594" s="358"/>
      <c r="JV594" s="358"/>
      <c r="JW594" s="358"/>
      <c r="JX594" s="358"/>
      <c r="JY594" s="358"/>
      <c r="JZ594" s="358"/>
      <c r="KA594" s="358"/>
      <c r="KB594" s="358"/>
      <c r="KC594" s="358"/>
      <c r="KD594" s="358"/>
      <c r="KE594" s="358"/>
      <c r="KF594" s="358"/>
      <c r="KG594" s="358"/>
      <c r="KH594" s="358"/>
      <c r="KI594" s="358"/>
      <c r="KJ594" s="358"/>
      <c r="KK594" s="358"/>
      <c r="KL594" s="358"/>
      <c r="KM594" s="358"/>
      <c r="KN594" s="358"/>
      <c r="KO594" s="358"/>
      <c r="KP594" s="358"/>
      <c r="KQ594" s="358"/>
      <c r="KR594" s="358"/>
      <c r="KS594" s="358"/>
      <c r="KT594" s="358"/>
      <c r="KU594" s="358"/>
      <c r="KV594" s="358"/>
      <c r="KW594" s="358"/>
      <c r="KX594" s="358"/>
      <c r="KY594" s="358"/>
      <c r="KZ594" s="358"/>
      <c r="LA594" s="358"/>
      <c r="LB594" s="358"/>
      <c r="LC594" s="358"/>
      <c r="LD594" s="358"/>
      <c r="LE594" s="358"/>
      <c r="LF594" s="358"/>
      <c r="LG594" s="358"/>
      <c r="LH594" s="358"/>
      <c r="LI594" s="358"/>
      <c r="LJ594" s="358"/>
      <c r="LK594" s="358"/>
      <c r="LL594" s="358"/>
      <c r="LM594" s="358"/>
      <c r="LN594" s="358"/>
      <c r="LO594" s="358"/>
      <c r="LP594" s="358"/>
      <c r="LQ594" s="358"/>
      <c r="LR594" s="358"/>
      <c r="LS594" s="358"/>
      <c r="LT594" s="358"/>
      <c r="LU594" s="358"/>
      <c r="LV594" s="358"/>
      <c r="LW594" s="358"/>
      <c r="LX594" s="358"/>
      <c r="LY594" s="358"/>
      <c r="LZ594" s="358"/>
      <c r="MA594" s="358"/>
      <c r="MB594" s="358"/>
      <c r="MC594" s="358"/>
      <c r="MD594" s="358"/>
      <c r="ME594" s="358"/>
      <c r="MF594" s="358"/>
      <c r="MG594" s="358"/>
      <c r="MH594" s="358"/>
      <c r="MI594" s="358"/>
      <c r="MJ594" s="358"/>
      <c r="MK594" s="358"/>
      <c r="ML594" s="358"/>
      <c r="MM594" s="358"/>
      <c r="MN594" s="358"/>
      <c r="MO594" s="358"/>
      <c r="MP594" s="358"/>
      <c r="MQ594" s="358"/>
      <c r="MR594" s="358"/>
      <c r="MS594" s="358"/>
      <c r="MT594" s="358"/>
      <c r="MU594" s="358"/>
      <c r="MV594" s="358"/>
      <c r="MW594" s="358"/>
      <c r="MX594" s="358"/>
      <c r="MY594" s="358"/>
      <c r="MZ594" s="358"/>
      <c r="NA594" s="358"/>
      <c r="NB594" s="358"/>
      <c r="NC594" s="358"/>
      <c r="ND594" s="358"/>
      <c r="NE594" s="358"/>
      <c r="NF594" s="358"/>
      <c r="NG594" s="358"/>
      <c r="NH594" s="358"/>
      <c r="NI594" s="358"/>
      <c r="NJ594" s="358"/>
      <c r="NK594" s="358"/>
      <c r="NL594" s="358"/>
      <c r="NM594" s="358"/>
      <c r="NN594" s="358"/>
      <c r="NO594" s="358"/>
      <c r="NP594" s="358"/>
      <c r="NQ594" s="358"/>
      <c r="NR594" s="358"/>
      <c r="NS594" s="358"/>
      <c r="NT594" s="358"/>
      <c r="NU594" s="358"/>
      <c r="NV594" s="358"/>
      <c r="NW594" s="358"/>
      <c r="NX594" s="358"/>
      <c r="NY594" s="358"/>
      <c r="NZ594" s="358"/>
      <c r="OA594" s="358"/>
      <c r="OB594" s="358"/>
      <c r="OC594" s="358"/>
      <c r="OD594" s="358"/>
      <c r="OE594" s="358"/>
      <c r="OF594" s="358"/>
      <c r="OG594" s="358"/>
      <c r="OH594" s="358"/>
      <c r="OI594" s="358"/>
      <c r="OJ594" s="358"/>
      <c r="OK594" s="358"/>
      <c r="OL594" s="358"/>
      <c r="OM594" s="358"/>
      <c r="ON594" s="358"/>
      <c r="OO594" s="358"/>
      <c r="OP594" s="358"/>
      <c r="OQ594" s="358"/>
      <c r="OR594" s="358"/>
      <c r="OS594" s="358"/>
      <c r="OT594" s="358"/>
      <c r="OU594" s="358"/>
      <c r="OV594" s="358"/>
      <c r="OW594" s="358"/>
      <c r="OX594" s="358"/>
      <c r="OY594" s="358"/>
      <c r="OZ594" s="358"/>
      <c r="PA594" s="358"/>
      <c r="PB594" s="358"/>
      <c r="PC594" s="358"/>
      <c r="PD594" s="358"/>
      <c r="PE594" s="358"/>
      <c r="PF594" s="358"/>
      <c r="PG594" s="358"/>
      <c r="PH594" s="358"/>
      <c r="PI594" s="358"/>
      <c r="PJ594" s="358"/>
      <c r="PK594" s="358"/>
      <c r="PL594" s="358"/>
      <c r="PM594" s="358"/>
      <c r="PN594" s="358"/>
      <c r="PO594" s="358"/>
      <c r="PP594" s="358"/>
      <c r="PQ594" s="358"/>
      <c r="PR594" s="358"/>
      <c r="PS594" s="358"/>
      <c r="PT594" s="358"/>
      <c r="PU594" s="358"/>
      <c r="PV594" s="358"/>
      <c r="PW594" s="358"/>
      <c r="PX594" s="358"/>
      <c r="PY594" s="358"/>
      <c r="PZ594" s="358"/>
      <c r="QA594" s="358"/>
      <c r="QB594" s="358"/>
      <c r="QC594" s="358"/>
      <c r="QD594" s="358"/>
      <c r="QE594" s="358"/>
      <c r="QF594" s="358"/>
      <c r="QG594" s="358"/>
      <c r="QH594" s="358"/>
      <c r="QI594" s="358"/>
      <c r="QJ594" s="358"/>
      <c r="QK594" s="358"/>
      <c r="QL594" s="358"/>
      <c r="QM594" s="358"/>
      <c r="QN594" s="358"/>
      <c r="QO594" s="358"/>
      <c r="QP594" s="358"/>
      <c r="QQ594" s="358"/>
      <c r="QR594" s="358"/>
      <c r="QS594" s="358"/>
      <c r="QT594" s="358"/>
      <c r="QU594" s="358"/>
      <c r="QV594" s="358"/>
      <c r="QW594" s="358"/>
      <c r="QX594" s="358"/>
      <c r="QY594" s="358"/>
      <c r="QZ594" s="358"/>
      <c r="RA594" s="358"/>
      <c r="RB594" s="358"/>
      <c r="RC594" s="358"/>
      <c r="RD594" s="358"/>
      <c r="RE594" s="358"/>
      <c r="RF594" s="358"/>
      <c r="RG594" s="358"/>
      <c r="RH594" s="358"/>
      <c r="RI594" s="358"/>
      <c r="RJ594" s="358"/>
      <c r="RK594" s="358"/>
      <c r="RL594" s="358"/>
      <c r="RM594" s="358"/>
      <c r="RN594" s="358"/>
      <c r="RO594" s="358"/>
      <c r="RP594" s="358"/>
      <c r="RQ594" s="358"/>
      <c r="RR594" s="358"/>
      <c r="RS594" s="358"/>
      <c r="RT594" s="358"/>
      <c r="RU594" s="358"/>
      <c r="RV594" s="358"/>
      <c r="RW594" s="358"/>
      <c r="RX594" s="358"/>
      <c r="RY594" s="358"/>
      <c r="RZ594" s="358"/>
      <c r="SA594" s="358"/>
      <c r="SB594" s="358"/>
      <c r="SC594" s="358"/>
      <c r="SD594" s="358"/>
      <c r="SE594" s="358"/>
      <c r="SF594" s="358"/>
      <c r="SG594" s="358"/>
      <c r="SH594" s="358"/>
      <c r="SI594" s="358"/>
      <c r="SJ594" s="358"/>
      <c r="SK594" s="358"/>
      <c r="SL594" s="358"/>
      <c r="SM594" s="358"/>
      <c r="SN594" s="358"/>
      <c r="SO594" s="358"/>
      <c r="SP594" s="358"/>
      <c r="SQ594" s="358"/>
      <c r="SR594" s="358"/>
      <c r="SS594" s="358"/>
      <c r="ST594" s="358"/>
      <c r="SU594" s="358"/>
      <c r="SV594" s="358"/>
      <c r="SW594" s="358"/>
      <c r="SX594" s="358"/>
      <c r="SY594" s="358"/>
      <c r="SZ594" s="358"/>
      <c r="TA594" s="358"/>
      <c r="TB594" s="358"/>
      <c r="TC594" s="358"/>
      <c r="TD594" s="358"/>
      <c r="TE594" s="358"/>
      <c r="TF594" s="358"/>
      <c r="TG594" s="358"/>
      <c r="TH594" s="358"/>
      <c r="TI594" s="358"/>
      <c r="TJ594" s="358"/>
      <c r="TK594" s="358"/>
      <c r="TL594" s="358"/>
      <c r="TM594" s="358"/>
      <c r="TN594" s="358"/>
      <c r="TO594" s="358"/>
      <c r="TP594" s="358"/>
      <c r="TQ594" s="358"/>
      <c r="TR594" s="358"/>
      <c r="TS594" s="358"/>
      <c r="TT594" s="358"/>
      <c r="TU594" s="358"/>
      <c r="TV594" s="358"/>
      <c r="TW594" s="358"/>
      <c r="TX594" s="358"/>
      <c r="TY594" s="358"/>
      <c r="TZ594" s="358"/>
      <c r="UA594" s="358"/>
      <c r="UB594" s="358"/>
      <c r="UC594" s="358"/>
      <c r="UD594" s="358"/>
      <c r="UE594" s="358"/>
      <c r="UF594" s="358"/>
      <c r="UG594" s="358"/>
      <c r="UH594" s="358"/>
      <c r="UI594" s="358"/>
      <c r="UJ594" s="358"/>
      <c r="UK594" s="358"/>
      <c r="UL594" s="358"/>
      <c r="UM594" s="358"/>
      <c r="UN594" s="358"/>
      <c r="UO594" s="358"/>
      <c r="UP594" s="358"/>
      <c r="UQ594" s="358"/>
      <c r="UR594" s="358"/>
      <c r="US594" s="358"/>
      <c r="UT594" s="358"/>
      <c r="UU594" s="358"/>
      <c r="UV594" s="358"/>
      <c r="UW594" s="358"/>
      <c r="UX594" s="358"/>
      <c r="UY594" s="358"/>
      <c r="UZ594" s="358"/>
      <c r="VA594" s="358"/>
      <c r="VB594" s="358"/>
      <c r="VC594" s="358"/>
      <c r="VD594" s="358"/>
      <c r="VE594" s="358"/>
      <c r="VF594" s="358"/>
      <c r="VG594" s="358"/>
      <c r="VH594" s="358"/>
      <c r="VI594" s="358"/>
      <c r="VJ594" s="358"/>
      <c r="VK594" s="358"/>
      <c r="VL594" s="358"/>
      <c r="VM594" s="358"/>
      <c r="VN594" s="358"/>
      <c r="VO594" s="358"/>
      <c r="VP594" s="358"/>
      <c r="VQ594" s="358"/>
      <c r="VR594" s="358"/>
      <c r="VS594" s="358"/>
      <c r="VT594" s="358"/>
      <c r="VU594" s="358"/>
      <c r="VV594" s="358"/>
      <c r="VW594" s="358"/>
      <c r="VX594" s="358"/>
      <c r="VY594" s="358"/>
      <c r="VZ594" s="358"/>
      <c r="WA594" s="358"/>
      <c r="WB594" s="358"/>
      <c r="WC594" s="358"/>
      <c r="WD594" s="358"/>
      <c r="WE594" s="358"/>
      <c r="WF594" s="358"/>
      <c r="WG594" s="358"/>
      <c r="WH594" s="358"/>
    </row>
    <row r="595" spans="1:606" s="357" customFormat="1" ht="45" customHeight="1">
      <c r="A595" s="359"/>
      <c r="B595" s="207" t="s">
        <v>1206</v>
      </c>
      <c r="C595" s="453"/>
      <c r="D595" s="180" t="s">
        <v>1207</v>
      </c>
      <c r="E595" s="454" t="s">
        <v>296</v>
      </c>
      <c r="F595" s="473" t="s">
        <v>113</v>
      </c>
      <c r="G595" s="894">
        <v>43901</v>
      </c>
      <c r="H595" s="929"/>
      <c r="I595" s="745" t="s">
        <v>0</v>
      </c>
      <c r="J595" s="603" t="s">
        <v>0</v>
      </c>
      <c r="K595" s="608" t="s">
        <v>1208</v>
      </c>
      <c r="L595" s="603" t="s">
        <v>54</v>
      </c>
      <c r="M595" s="602">
        <f>SUM(M596:M598)</f>
        <v>570800</v>
      </c>
      <c r="N595" s="602">
        <f>SUM(N596:N598)</f>
        <v>570718.67000000004</v>
      </c>
      <c r="O595" s="602">
        <f>SUM(O596:O598)</f>
        <v>0</v>
      </c>
      <c r="P595" s="602">
        <f t="shared" ref="P595" si="101">SUM(P596:P598)</f>
        <v>0</v>
      </c>
      <c r="Q595" s="602">
        <f>SUM(Q596:Q598)</f>
        <v>0</v>
      </c>
      <c r="R595" s="602">
        <f>SUM(R596:R598)</f>
        <v>0</v>
      </c>
      <c r="S595" s="463"/>
      <c r="BF595" s="358"/>
      <c r="BG595" s="358"/>
      <c r="BH595" s="358"/>
      <c r="BI595" s="358"/>
      <c r="BJ595" s="358"/>
      <c r="BK595" s="358"/>
      <c r="BL595" s="358"/>
      <c r="BM595" s="358"/>
      <c r="BN595" s="358"/>
      <c r="BO595" s="358"/>
      <c r="BP595" s="358"/>
      <c r="BQ595" s="358"/>
      <c r="BR595" s="358"/>
      <c r="BS595" s="358"/>
      <c r="BT595" s="358"/>
      <c r="BU595" s="358"/>
      <c r="BV595" s="358"/>
      <c r="BW595" s="358"/>
      <c r="BX595" s="358"/>
      <c r="BY595" s="358"/>
      <c r="BZ595" s="358"/>
      <c r="CA595" s="358"/>
      <c r="CB595" s="358"/>
      <c r="CC595" s="358"/>
      <c r="CD595" s="358"/>
      <c r="CE595" s="358"/>
      <c r="CF595" s="358"/>
      <c r="CG595" s="358"/>
      <c r="CH595" s="358"/>
      <c r="CI595" s="358"/>
      <c r="CJ595" s="358"/>
      <c r="CK595" s="358"/>
      <c r="CL595" s="358"/>
      <c r="CM595" s="358"/>
      <c r="CN595" s="358"/>
      <c r="CO595" s="358"/>
      <c r="CP595" s="358"/>
      <c r="CQ595" s="358"/>
      <c r="CR595" s="358"/>
      <c r="CS595" s="358"/>
      <c r="CT595" s="358"/>
      <c r="CU595" s="358"/>
      <c r="CV595" s="358"/>
      <c r="CW595" s="358"/>
      <c r="CX595" s="358"/>
      <c r="CY595" s="358"/>
      <c r="CZ595" s="358"/>
      <c r="DA595" s="358"/>
      <c r="DB595" s="358"/>
      <c r="DC595" s="358"/>
      <c r="DD595" s="358"/>
      <c r="DE595" s="358"/>
      <c r="DF595" s="358"/>
      <c r="DG595" s="358"/>
      <c r="DH595" s="358"/>
      <c r="DI595" s="358"/>
      <c r="DJ595" s="358"/>
      <c r="DK595" s="358"/>
      <c r="DL595" s="358"/>
      <c r="DM595" s="358"/>
      <c r="DN595" s="358"/>
      <c r="DO595" s="358"/>
      <c r="DP595" s="358"/>
      <c r="DQ595" s="358"/>
      <c r="DR595" s="358"/>
      <c r="DS595" s="358"/>
      <c r="DT595" s="358"/>
      <c r="DU595" s="358"/>
      <c r="DV595" s="358"/>
      <c r="DW595" s="358"/>
      <c r="DX595" s="358"/>
      <c r="DY595" s="358"/>
      <c r="DZ595" s="358"/>
      <c r="EA595" s="358"/>
      <c r="EB595" s="358"/>
      <c r="EC595" s="358"/>
      <c r="ED595" s="358"/>
      <c r="EE595" s="358"/>
      <c r="EF595" s="358"/>
      <c r="EG595" s="358"/>
      <c r="EH595" s="358"/>
      <c r="EI595" s="358"/>
      <c r="EJ595" s="358"/>
      <c r="EK595" s="358"/>
      <c r="EL595" s="358"/>
      <c r="EM595" s="358"/>
      <c r="EN595" s="358"/>
      <c r="EO595" s="358"/>
      <c r="EP595" s="358"/>
      <c r="EQ595" s="358"/>
      <c r="ER595" s="358"/>
      <c r="ES595" s="358"/>
      <c r="ET595" s="358"/>
      <c r="EU595" s="358"/>
      <c r="EV595" s="358"/>
      <c r="EW595" s="358"/>
      <c r="EX595" s="358"/>
      <c r="EY595" s="358"/>
      <c r="EZ595" s="358"/>
      <c r="FA595" s="358"/>
      <c r="FB595" s="358"/>
      <c r="FC595" s="358"/>
      <c r="FD595" s="358"/>
      <c r="FE595" s="358"/>
      <c r="FF595" s="358"/>
      <c r="FG595" s="358"/>
      <c r="FH595" s="358"/>
      <c r="FI595" s="358"/>
      <c r="FJ595" s="358"/>
      <c r="FK595" s="358"/>
      <c r="FL595" s="358"/>
      <c r="FM595" s="358"/>
      <c r="FN595" s="358"/>
      <c r="FO595" s="358"/>
      <c r="FP595" s="358"/>
      <c r="FQ595" s="358"/>
      <c r="FR595" s="358"/>
      <c r="FS595" s="358"/>
      <c r="FT595" s="358"/>
      <c r="FU595" s="358"/>
      <c r="FV595" s="358"/>
      <c r="FW595" s="358"/>
      <c r="FX595" s="358"/>
      <c r="FY595" s="358"/>
      <c r="FZ595" s="358"/>
      <c r="GA595" s="358"/>
      <c r="GB595" s="358"/>
      <c r="GC595" s="358"/>
      <c r="GD595" s="358"/>
      <c r="GE595" s="358"/>
      <c r="GF595" s="358"/>
      <c r="GG595" s="358"/>
      <c r="GH595" s="358"/>
      <c r="GI595" s="358"/>
      <c r="GJ595" s="358"/>
      <c r="GK595" s="358"/>
      <c r="GL595" s="358"/>
      <c r="GM595" s="358"/>
      <c r="GN595" s="358"/>
      <c r="GO595" s="358"/>
      <c r="GP595" s="358"/>
      <c r="GQ595" s="358"/>
      <c r="GR595" s="358"/>
      <c r="GS595" s="358"/>
      <c r="GT595" s="358"/>
      <c r="GU595" s="358"/>
      <c r="GV595" s="358"/>
      <c r="GW595" s="358"/>
      <c r="GX595" s="358"/>
      <c r="GY595" s="358"/>
      <c r="GZ595" s="358"/>
      <c r="HA595" s="358"/>
      <c r="HB595" s="358"/>
      <c r="HC595" s="358"/>
      <c r="HD595" s="358"/>
      <c r="HE595" s="358"/>
      <c r="HF595" s="358"/>
      <c r="HG595" s="358"/>
      <c r="HH595" s="358"/>
      <c r="HI595" s="358"/>
      <c r="HJ595" s="358"/>
      <c r="HK595" s="358"/>
      <c r="HL595" s="358"/>
      <c r="HM595" s="358"/>
      <c r="HN595" s="358"/>
      <c r="HO595" s="358"/>
      <c r="HP595" s="358"/>
      <c r="HQ595" s="358"/>
      <c r="HR595" s="358"/>
      <c r="HS595" s="358"/>
      <c r="HT595" s="358"/>
      <c r="HU595" s="358"/>
      <c r="HV595" s="358"/>
      <c r="HW595" s="358"/>
      <c r="HX595" s="358"/>
      <c r="HY595" s="358"/>
      <c r="HZ595" s="358"/>
      <c r="IA595" s="358"/>
      <c r="IB595" s="358"/>
      <c r="IC595" s="358"/>
      <c r="ID595" s="358"/>
      <c r="IE595" s="358"/>
      <c r="IF595" s="358"/>
      <c r="IG595" s="358"/>
      <c r="IH595" s="358"/>
      <c r="II595" s="358"/>
      <c r="IJ595" s="358"/>
      <c r="IK595" s="358"/>
      <c r="IL595" s="358"/>
      <c r="IM595" s="358"/>
      <c r="IN595" s="358"/>
      <c r="IO595" s="358"/>
      <c r="IP595" s="358"/>
      <c r="IQ595" s="358"/>
      <c r="IR595" s="358"/>
      <c r="IS595" s="358"/>
      <c r="IT595" s="358"/>
      <c r="IU595" s="358"/>
      <c r="IV595" s="358"/>
      <c r="IW595" s="358"/>
      <c r="IX595" s="358"/>
      <c r="IY595" s="358"/>
      <c r="IZ595" s="358"/>
      <c r="JA595" s="358"/>
      <c r="JB595" s="358"/>
      <c r="JC595" s="358"/>
      <c r="JD595" s="358"/>
      <c r="JE595" s="358"/>
      <c r="JF595" s="358"/>
      <c r="JG595" s="358"/>
      <c r="JH595" s="358"/>
      <c r="JI595" s="358"/>
      <c r="JJ595" s="358"/>
      <c r="JK595" s="358"/>
      <c r="JL595" s="358"/>
      <c r="JM595" s="358"/>
      <c r="JN595" s="358"/>
      <c r="JO595" s="358"/>
      <c r="JP595" s="358"/>
      <c r="JQ595" s="358"/>
      <c r="JR595" s="358"/>
      <c r="JS595" s="358"/>
      <c r="JT595" s="358"/>
      <c r="JU595" s="358"/>
      <c r="JV595" s="358"/>
      <c r="JW595" s="358"/>
      <c r="JX595" s="358"/>
      <c r="JY595" s="358"/>
      <c r="JZ595" s="358"/>
      <c r="KA595" s="358"/>
      <c r="KB595" s="358"/>
      <c r="KC595" s="358"/>
      <c r="KD595" s="358"/>
      <c r="KE595" s="358"/>
      <c r="KF595" s="358"/>
      <c r="KG595" s="358"/>
      <c r="KH595" s="358"/>
      <c r="KI595" s="358"/>
      <c r="KJ595" s="358"/>
      <c r="KK595" s="358"/>
      <c r="KL595" s="358"/>
      <c r="KM595" s="358"/>
      <c r="KN595" s="358"/>
      <c r="KO595" s="358"/>
      <c r="KP595" s="358"/>
      <c r="KQ595" s="358"/>
      <c r="KR595" s="358"/>
      <c r="KS595" s="358"/>
      <c r="KT595" s="358"/>
      <c r="KU595" s="358"/>
      <c r="KV595" s="358"/>
      <c r="KW595" s="358"/>
      <c r="KX595" s="358"/>
      <c r="KY595" s="358"/>
      <c r="KZ595" s="358"/>
      <c r="LA595" s="358"/>
      <c r="LB595" s="358"/>
      <c r="LC595" s="358"/>
      <c r="LD595" s="358"/>
      <c r="LE595" s="358"/>
      <c r="LF595" s="358"/>
      <c r="LG595" s="358"/>
      <c r="LH595" s="358"/>
      <c r="LI595" s="358"/>
      <c r="LJ595" s="358"/>
      <c r="LK595" s="358"/>
      <c r="LL595" s="358"/>
      <c r="LM595" s="358"/>
      <c r="LN595" s="358"/>
      <c r="LO595" s="358"/>
      <c r="LP595" s="358"/>
      <c r="LQ595" s="358"/>
      <c r="LR595" s="358"/>
      <c r="LS595" s="358"/>
      <c r="LT595" s="358"/>
      <c r="LU595" s="358"/>
      <c r="LV595" s="358"/>
      <c r="LW595" s="358"/>
      <c r="LX595" s="358"/>
      <c r="LY595" s="358"/>
      <c r="LZ595" s="358"/>
      <c r="MA595" s="358"/>
      <c r="MB595" s="358"/>
      <c r="MC595" s="358"/>
      <c r="MD595" s="358"/>
      <c r="ME595" s="358"/>
      <c r="MF595" s="358"/>
      <c r="MG595" s="358"/>
      <c r="MH595" s="358"/>
      <c r="MI595" s="358"/>
      <c r="MJ595" s="358"/>
      <c r="MK595" s="358"/>
      <c r="ML595" s="358"/>
      <c r="MM595" s="358"/>
      <c r="MN595" s="358"/>
      <c r="MO595" s="358"/>
      <c r="MP595" s="358"/>
      <c r="MQ595" s="358"/>
      <c r="MR595" s="358"/>
      <c r="MS595" s="358"/>
      <c r="MT595" s="358"/>
      <c r="MU595" s="358"/>
      <c r="MV595" s="358"/>
      <c r="MW595" s="358"/>
      <c r="MX595" s="358"/>
      <c r="MY595" s="358"/>
      <c r="MZ595" s="358"/>
      <c r="NA595" s="358"/>
      <c r="NB595" s="358"/>
      <c r="NC595" s="358"/>
      <c r="ND595" s="358"/>
      <c r="NE595" s="358"/>
      <c r="NF595" s="358"/>
      <c r="NG595" s="358"/>
      <c r="NH595" s="358"/>
      <c r="NI595" s="358"/>
      <c r="NJ595" s="358"/>
      <c r="NK595" s="358"/>
      <c r="NL595" s="358"/>
      <c r="NM595" s="358"/>
      <c r="NN595" s="358"/>
      <c r="NO595" s="358"/>
      <c r="NP595" s="358"/>
      <c r="NQ595" s="358"/>
      <c r="NR595" s="358"/>
      <c r="NS595" s="358"/>
      <c r="NT595" s="358"/>
      <c r="NU595" s="358"/>
      <c r="NV595" s="358"/>
      <c r="NW595" s="358"/>
      <c r="NX595" s="358"/>
      <c r="NY595" s="358"/>
      <c r="NZ595" s="358"/>
      <c r="OA595" s="358"/>
      <c r="OB595" s="358"/>
      <c r="OC595" s="358"/>
      <c r="OD595" s="358"/>
      <c r="OE595" s="358"/>
      <c r="OF595" s="358"/>
      <c r="OG595" s="358"/>
      <c r="OH595" s="358"/>
      <c r="OI595" s="358"/>
      <c r="OJ595" s="358"/>
      <c r="OK595" s="358"/>
      <c r="OL595" s="358"/>
      <c r="OM595" s="358"/>
      <c r="ON595" s="358"/>
      <c r="OO595" s="358"/>
      <c r="OP595" s="358"/>
      <c r="OQ595" s="358"/>
      <c r="OR595" s="358"/>
      <c r="OS595" s="358"/>
      <c r="OT595" s="358"/>
      <c r="OU595" s="358"/>
      <c r="OV595" s="358"/>
      <c r="OW595" s="358"/>
      <c r="OX595" s="358"/>
      <c r="OY595" s="358"/>
      <c r="OZ595" s="358"/>
      <c r="PA595" s="358"/>
      <c r="PB595" s="358"/>
      <c r="PC595" s="358"/>
      <c r="PD595" s="358"/>
      <c r="PE595" s="358"/>
      <c r="PF595" s="358"/>
      <c r="PG595" s="358"/>
      <c r="PH595" s="358"/>
      <c r="PI595" s="358"/>
      <c r="PJ595" s="358"/>
      <c r="PK595" s="358"/>
      <c r="PL595" s="358"/>
      <c r="PM595" s="358"/>
      <c r="PN595" s="358"/>
      <c r="PO595" s="358"/>
      <c r="PP595" s="358"/>
      <c r="PQ595" s="358"/>
      <c r="PR595" s="358"/>
      <c r="PS595" s="358"/>
      <c r="PT595" s="358"/>
      <c r="PU595" s="358"/>
      <c r="PV595" s="358"/>
      <c r="PW595" s="358"/>
      <c r="PX595" s="358"/>
      <c r="PY595" s="358"/>
      <c r="PZ595" s="358"/>
      <c r="QA595" s="358"/>
      <c r="QB595" s="358"/>
      <c r="QC595" s="358"/>
      <c r="QD595" s="358"/>
      <c r="QE595" s="358"/>
      <c r="QF595" s="358"/>
      <c r="QG595" s="358"/>
      <c r="QH595" s="358"/>
      <c r="QI595" s="358"/>
      <c r="QJ595" s="358"/>
      <c r="QK595" s="358"/>
      <c r="QL595" s="358"/>
      <c r="QM595" s="358"/>
      <c r="QN595" s="358"/>
      <c r="QO595" s="358"/>
      <c r="QP595" s="358"/>
      <c r="QQ595" s="358"/>
      <c r="QR595" s="358"/>
      <c r="QS595" s="358"/>
      <c r="QT595" s="358"/>
      <c r="QU595" s="358"/>
      <c r="QV595" s="358"/>
      <c r="QW595" s="358"/>
      <c r="QX595" s="358"/>
      <c r="QY595" s="358"/>
      <c r="QZ595" s="358"/>
      <c r="RA595" s="358"/>
      <c r="RB595" s="358"/>
      <c r="RC595" s="358"/>
      <c r="RD595" s="358"/>
      <c r="RE595" s="358"/>
      <c r="RF595" s="358"/>
      <c r="RG595" s="358"/>
      <c r="RH595" s="358"/>
      <c r="RI595" s="358"/>
      <c r="RJ595" s="358"/>
      <c r="RK595" s="358"/>
      <c r="RL595" s="358"/>
      <c r="RM595" s="358"/>
      <c r="RN595" s="358"/>
      <c r="RO595" s="358"/>
      <c r="RP595" s="358"/>
      <c r="RQ595" s="358"/>
      <c r="RR595" s="358"/>
      <c r="RS595" s="358"/>
      <c r="RT595" s="358"/>
      <c r="RU595" s="358"/>
      <c r="RV595" s="358"/>
      <c r="RW595" s="358"/>
      <c r="RX595" s="358"/>
      <c r="RY595" s="358"/>
      <c r="RZ595" s="358"/>
      <c r="SA595" s="358"/>
      <c r="SB595" s="358"/>
      <c r="SC595" s="358"/>
      <c r="SD595" s="358"/>
      <c r="SE595" s="358"/>
      <c r="SF595" s="358"/>
      <c r="SG595" s="358"/>
      <c r="SH595" s="358"/>
      <c r="SI595" s="358"/>
      <c r="SJ595" s="358"/>
      <c r="SK595" s="358"/>
      <c r="SL595" s="358"/>
      <c r="SM595" s="358"/>
      <c r="SN595" s="358"/>
      <c r="SO595" s="358"/>
      <c r="SP595" s="358"/>
      <c r="SQ595" s="358"/>
      <c r="SR595" s="358"/>
      <c r="SS595" s="358"/>
      <c r="ST595" s="358"/>
      <c r="SU595" s="358"/>
      <c r="SV595" s="358"/>
      <c r="SW595" s="358"/>
      <c r="SX595" s="358"/>
      <c r="SY595" s="358"/>
      <c r="SZ595" s="358"/>
      <c r="TA595" s="358"/>
      <c r="TB595" s="358"/>
      <c r="TC595" s="358"/>
      <c r="TD595" s="358"/>
      <c r="TE595" s="358"/>
      <c r="TF595" s="358"/>
      <c r="TG595" s="358"/>
      <c r="TH595" s="358"/>
      <c r="TI595" s="358"/>
      <c r="TJ595" s="358"/>
      <c r="TK595" s="358"/>
      <c r="TL595" s="358"/>
      <c r="TM595" s="358"/>
      <c r="TN595" s="358"/>
      <c r="TO595" s="358"/>
      <c r="TP595" s="358"/>
      <c r="TQ595" s="358"/>
      <c r="TR595" s="358"/>
      <c r="TS595" s="358"/>
      <c r="TT595" s="358"/>
      <c r="TU595" s="358"/>
      <c r="TV595" s="358"/>
      <c r="TW595" s="358"/>
      <c r="TX595" s="358"/>
      <c r="TY595" s="358"/>
      <c r="TZ595" s="358"/>
      <c r="UA595" s="358"/>
      <c r="UB595" s="358"/>
      <c r="UC595" s="358"/>
      <c r="UD595" s="358"/>
      <c r="UE595" s="358"/>
      <c r="UF595" s="358"/>
      <c r="UG595" s="358"/>
      <c r="UH595" s="358"/>
      <c r="UI595" s="358"/>
      <c r="UJ595" s="358"/>
      <c r="UK595" s="358"/>
      <c r="UL595" s="358"/>
      <c r="UM595" s="358"/>
      <c r="UN595" s="358"/>
      <c r="UO595" s="358"/>
      <c r="UP595" s="358"/>
      <c r="UQ595" s="358"/>
      <c r="UR595" s="358"/>
      <c r="US595" s="358"/>
      <c r="UT595" s="358"/>
      <c r="UU595" s="358"/>
      <c r="UV595" s="358"/>
      <c r="UW595" s="358"/>
      <c r="UX595" s="358"/>
      <c r="UY595" s="358"/>
      <c r="UZ595" s="358"/>
      <c r="VA595" s="358"/>
      <c r="VB595" s="358"/>
      <c r="VC595" s="358"/>
      <c r="VD595" s="358"/>
      <c r="VE595" s="358"/>
      <c r="VF595" s="358"/>
      <c r="VG595" s="358"/>
      <c r="VH595" s="358"/>
      <c r="VI595" s="358"/>
      <c r="VJ595" s="358"/>
      <c r="VK595" s="358"/>
      <c r="VL595" s="358"/>
      <c r="VM595" s="358"/>
      <c r="VN595" s="358"/>
      <c r="VO595" s="358"/>
      <c r="VP595" s="358"/>
      <c r="VQ595" s="358"/>
      <c r="VR595" s="358"/>
      <c r="VS595" s="358"/>
      <c r="VT595" s="358"/>
      <c r="VU595" s="358"/>
      <c r="VV595" s="358"/>
      <c r="VW595" s="358"/>
      <c r="VX595" s="358"/>
      <c r="VY595" s="358"/>
      <c r="VZ595" s="358"/>
      <c r="WA595" s="358"/>
      <c r="WB595" s="358"/>
      <c r="WC595" s="358"/>
      <c r="WD595" s="358"/>
      <c r="WE595" s="358"/>
      <c r="WF595" s="358"/>
      <c r="WG595" s="358"/>
      <c r="WH595" s="358"/>
    </row>
    <row r="596" spans="1:606" s="357" customFormat="1" ht="30.75" customHeight="1">
      <c r="A596" s="359"/>
      <c r="B596" s="208"/>
      <c r="C596" s="453"/>
      <c r="D596" s="180"/>
      <c r="E596" s="454"/>
      <c r="F596" s="473"/>
      <c r="G596" s="902"/>
      <c r="H596" s="473" t="s">
        <v>114</v>
      </c>
      <c r="I596" s="603" t="s">
        <v>0</v>
      </c>
      <c r="J596" s="603" t="s">
        <v>0</v>
      </c>
      <c r="K596" s="603" t="s">
        <v>1208</v>
      </c>
      <c r="L596" s="603" t="s">
        <v>20</v>
      </c>
      <c r="M596" s="604">
        <v>131502</v>
      </c>
      <c r="N596" s="604">
        <v>131502</v>
      </c>
      <c r="O596" s="604"/>
      <c r="P596" s="609"/>
      <c r="Q596" s="604"/>
      <c r="R596" s="604"/>
      <c r="S596" s="364">
        <v>3</v>
      </c>
      <c r="BF596" s="358"/>
      <c r="BG596" s="358"/>
      <c r="BH596" s="358"/>
      <c r="BI596" s="358"/>
      <c r="BJ596" s="358"/>
      <c r="BK596" s="358"/>
      <c r="BL596" s="358"/>
      <c r="BM596" s="358"/>
      <c r="BN596" s="358"/>
      <c r="BO596" s="358"/>
      <c r="BP596" s="358"/>
      <c r="BQ596" s="358"/>
      <c r="BR596" s="358"/>
      <c r="BS596" s="358"/>
      <c r="BT596" s="358"/>
      <c r="BU596" s="358"/>
      <c r="BV596" s="358"/>
      <c r="BW596" s="358"/>
      <c r="BX596" s="358"/>
      <c r="BY596" s="358"/>
      <c r="BZ596" s="358"/>
      <c r="CA596" s="358"/>
      <c r="CB596" s="358"/>
      <c r="CC596" s="358"/>
      <c r="CD596" s="358"/>
      <c r="CE596" s="358"/>
      <c r="CF596" s="358"/>
      <c r="CG596" s="358"/>
      <c r="CH596" s="358"/>
      <c r="CI596" s="358"/>
      <c r="CJ596" s="358"/>
      <c r="CK596" s="358"/>
      <c r="CL596" s="358"/>
      <c r="CM596" s="358"/>
      <c r="CN596" s="358"/>
      <c r="CO596" s="358"/>
      <c r="CP596" s="358"/>
      <c r="CQ596" s="358"/>
      <c r="CR596" s="358"/>
      <c r="CS596" s="358"/>
      <c r="CT596" s="358"/>
      <c r="CU596" s="358"/>
      <c r="CV596" s="358"/>
      <c r="CW596" s="358"/>
      <c r="CX596" s="358"/>
      <c r="CY596" s="358"/>
      <c r="CZ596" s="358"/>
      <c r="DA596" s="358"/>
      <c r="DB596" s="358"/>
      <c r="DC596" s="358"/>
      <c r="DD596" s="358"/>
      <c r="DE596" s="358"/>
      <c r="DF596" s="358"/>
      <c r="DG596" s="358"/>
      <c r="DH596" s="358"/>
      <c r="DI596" s="358"/>
      <c r="DJ596" s="358"/>
      <c r="DK596" s="358"/>
      <c r="DL596" s="358"/>
      <c r="DM596" s="358"/>
      <c r="DN596" s="358"/>
      <c r="DO596" s="358"/>
      <c r="DP596" s="358"/>
      <c r="DQ596" s="358"/>
      <c r="DR596" s="358"/>
      <c r="DS596" s="358"/>
      <c r="DT596" s="358"/>
      <c r="DU596" s="358"/>
      <c r="DV596" s="358"/>
      <c r="DW596" s="358"/>
      <c r="DX596" s="358"/>
      <c r="DY596" s="358"/>
      <c r="DZ596" s="358"/>
      <c r="EA596" s="358"/>
      <c r="EB596" s="358"/>
      <c r="EC596" s="358"/>
      <c r="ED596" s="358"/>
      <c r="EE596" s="358"/>
      <c r="EF596" s="358"/>
      <c r="EG596" s="358"/>
      <c r="EH596" s="358"/>
      <c r="EI596" s="358"/>
      <c r="EJ596" s="358"/>
      <c r="EK596" s="358"/>
      <c r="EL596" s="358"/>
      <c r="EM596" s="358"/>
      <c r="EN596" s="358"/>
      <c r="EO596" s="358"/>
      <c r="EP596" s="358"/>
      <c r="EQ596" s="358"/>
      <c r="ER596" s="358"/>
      <c r="ES596" s="358"/>
      <c r="ET596" s="358"/>
      <c r="EU596" s="358"/>
      <c r="EV596" s="358"/>
      <c r="EW596" s="358"/>
      <c r="EX596" s="358"/>
      <c r="EY596" s="358"/>
      <c r="EZ596" s="358"/>
      <c r="FA596" s="358"/>
      <c r="FB596" s="358"/>
      <c r="FC596" s="358"/>
      <c r="FD596" s="358"/>
      <c r="FE596" s="358"/>
      <c r="FF596" s="358"/>
      <c r="FG596" s="358"/>
      <c r="FH596" s="358"/>
      <c r="FI596" s="358"/>
      <c r="FJ596" s="358"/>
      <c r="FK596" s="358"/>
      <c r="FL596" s="358"/>
      <c r="FM596" s="358"/>
      <c r="FN596" s="358"/>
      <c r="FO596" s="358"/>
      <c r="FP596" s="358"/>
      <c r="FQ596" s="358"/>
      <c r="FR596" s="358"/>
      <c r="FS596" s="358"/>
      <c r="FT596" s="358"/>
      <c r="FU596" s="358"/>
      <c r="FV596" s="358"/>
      <c r="FW596" s="358"/>
      <c r="FX596" s="358"/>
      <c r="FY596" s="358"/>
      <c r="FZ596" s="358"/>
      <c r="GA596" s="358"/>
      <c r="GB596" s="358"/>
      <c r="GC596" s="358"/>
      <c r="GD596" s="358"/>
      <c r="GE596" s="358"/>
      <c r="GF596" s="358"/>
      <c r="GG596" s="358"/>
      <c r="GH596" s="358"/>
      <c r="GI596" s="358"/>
      <c r="GJ596" s="358"/>
      <c r="GK596" s="358"/>
      <c r="GL596" s="358"/>
      <c r="GM596" s="358"/>
      <c r="GN596" s="358"/>
      <c r="GO596" s="358"/>
      <c r="GP596" s="358"/>
      <c r="GQ596" s="358"/>
      <c r="GR596" s="358"/>
      <c r="GS596" s="358"/>
      <c r="GT596" s="358"/>
      <c r="GU596" s="358"/>
      <c r="GV596" s="358"/>
      <c r="GW596" s="358"/>
      <c r="GX596" s="358"/>
      <c r="GY596" s="358"/>
      <c r="GZ596" s="358"/>
      <c r="HA596" s="358"/>
      <c r="HB596" s="358"/>
      <c r="HC596" s="358"/>
      <c r="HD596" s="358"/>
      <c r="HE596" s="358"/>
      <c r="HF596" s="358"/>
      <c r="HG596" s="358"/>
      <c r="HH596" s="358"/>
      <c r="HI596" s="358"/>
      <c r="HJ596" s="358"/>
      <c r="HK596" s="358"/>
      <c r="HL596" s="358"/>
      <c r="HM596" s="358"/>
      <c r="HN596" s="358"/>
      <c r="HO596" s="358"/>
      <c r="HP596" s="358"/>
      <c r="HQ596" s="358"/>
      <c r="HR596" s="358"/>
      <c r="HS596" s="358"/>
      <c r="HT596" s="358"/>
      <c r="HU596" s="358"/>
      <c r="HV596" s="358"/>
      <c r="HW596" s="358"/>
      <c r="HX596" s="358"/>
      <c r="HY596" s="358"/>
      <c r="HZ596" s="358"/>
      <c r="IA596" s="358"/>
      <c r="IB596" s="358"/>
      <c r="IC596" s="358"/>
      <c r="ID596" s="358"/>
      <c r="IE596" s="358"/>
      <c r="IF596" s="358"/>
      <c r="IG596" s="358"/>
      <c r="IH596" s="358"/>
      <c r="II596" s="358"/>
      <c r="IJ596" s="358"/>
      <c r="IK596" s="358"/>
      <c r="IL596" s="358"/>
      <c r="IM596" s="358"/>
      <c r="IN596" s="358"/>
      <c r="IO596" s="358"/>
      <c r="IP596" s="358"/>
      <c r="IQ596" s="358"/>
      <c r="IR596" s="358"/>
      <c r="IS596" s="358"/>
      <c r="IT596" s="358"/>
      <c r="IU596" s="358"/>
      <c r="IV596" s="358"/>
      <c r="IW596" s="358"/>
      <c r="IX596" s="358"/>
      <c r="IY596" s="358"/>
      <c r="IZ596" s="358"/>
      <c r="JA596" s="358"/>
      <c r="JB596" s="358"/>
      <c r="JC596" s="358"/>
      <c r="JD596" s="358"/>
      <c r="JE596" s="358"/>
      <c r="JF596" s="358"/>
      <c r="JG596" s="358"/>
      <c r="JH596" s="358"/>
      <c r="JI596" s="358"/>
      <c r="JJ596" s="358"/>
      <c r="JK596" s="358"/>
      <c r="JL596" s="358"/>
      <c r="JM596" s="358"/>
      <c r="JN596" s="358"/>
      <c r="JO596" s="358"/>
      <c r="JP596" s="358"/>
      <c r="JQ596" s="358"/>
      <c r="JR596" s="358"/>
      <c r="JS596" s="358"/>
      <c r="JT596" s="358"/>
      <c r="JU596" s="358"/>
      <c r="JV596" s="358"/>
      <c r="JW596" s="358"/>
      <c r="JX596" s="358"/>
      <c r="JY596" s="358"/>
      <c r="JZ596" s="358"/>
      <c r="KA596" s="358"/>
      <c r="KB596" s="358"/>
      <c r="KC596" s="358"/>
      <c r="KD596" s="358"/>
      <c r="KE596" s="358"/>
      <c r="KF596" s="358"/>
      <c r="KG596" s="358"/>
      <c r="KH596" s="358"/>
      <c r="KI596" s="358"/>
      <c r="KJ596" s="358"/>
      <c r="KK596" s="358"/>
      <c r="KL596" s="358"/>
      <c r="KM596" s="358"/>
      <c r="KN596" s="358"/>
      <c r="KO596" s="358"/>
      <c r="KP596" s="358"/>
      <c r="KQ596" s="358"/>
      <c r="KR596" s="358"/>
      <c r="KS596" s="358"/>
      <c r="KT596" s="358"/>
      <c r="KU596" s="358"/>
      <c r="KV596" s="358"/>
      <c r="KW596" s="358"/>
      <c r="KX596" s="358"/>
      <c r="KY596" s="358"/>
      <c r="KZ596" s="358"/>
      <c r="LA596" s="358"/>
      <c r="LB596" s="358"/>
      <c r="LC596" s="358"/>
      <c r="LD596" s="358"/>
      <c r="LE596" s="358"/>
      <c r="LF596" s="358"/>
      <c r="LG596" s="358"/>
      <c r="LH596" s="358"/>
      <c r="LI596" s="358"/>
      <c r="LJ596" s="358"/>
      <c r="LK596" s="358"/>
      <c r="LL596" s="358"/>
      <c r="LM596" s="358"/>
      <c r="LN596" s="358"/>
      <c r="LO596" s="358"/>
      <c r="LP596" s="358"/>
      <c r="LQ596" s="358"/>
      <c r="LR596" s="358"/>
      <c r="LS596" s="358"/>
      <c r="LT596" s="358"/>
      <c r="LU596" s="358"/>
      <c r="LV596" s="358"/>
      <c r="LW596" s="358"/>
      <c r="LX596" s="358"/>
      <c r="LY596" s="358"/>
      <c r="LZ596" s="358"/>
      <c r="MA596" s="358"/>
      <c r="MB596" s="358"/>
      <c r="MC596" s="358"/>
      <c r="MD596" s="358"/>
      <c r="ME596" s="358"/>
      <c r="MF596" s="358"/>
      <c r="MG596" s="358"/>
      <c r="MH596" s="358"/>
      <c r="MI596" s="358"/>
      <c r="MJ596" s="358"/>
      <c r="MK596" s="358"/>
      <c r="ML596" s="358"/>
      <c r="MM596" s="358"/>
      <c r="MN596" s="358"/>
      <c r="MO596" s="358"/>
      <c r="MP596" s="358"/>
      <c r="MQ596" s="358"/>
      <c r="MR596" s="358"/>
      <c r="MS596" s="358"/>
      <c r="MT596" s="358"/>
      <c r="MU596" s="358"/>
      <c r="MV596" s="358"/>
      <c r="MW596" s="358"/>
      <c r="MX596" s="358"/>
      <c r="MY596" s="358"/>
      <c r="MZ596" s="358"/>
      <c r="NA596" s="358"/>
      <c r="NB596" s="358"/>
      <c r="NC596" s="358"/>
      <c r="ND596" s="358"/>
      <c r="NE596" s="358"/>
      <c r="NF596" s="358"/>
      <c r="NG596" s="358"/>
      <c r="NH596" s="358"/>
      <c r="NI596" s="358"/>
      <c r="NJ596" s="358"/>
      <c r="NK596" s="358"/>
      <c r="NL596" s="358"/>
      <c r="NM596" s="358"/>
      <c r="NN596" s="358"/>
      <c r="NO596" s="358"/>
      <c r="NP596" s="358"/>
      <c r="NQ596" s="358"/>
      <c r="NR596" s="358"/>
      <c r="NS596" s="358"/>
      <c r="NT596" s="358"/>
      <c r="NU596" s="358"/>
      <c r="NV596" s="358"/>
      <c r="NW596" s="358"/>
      <c r="NX596" s="358"/>
      <c r="NY596" s="358"/>
      <c r="NZ596" s="358"/>
      <c r="OA596" s="358"/>
      <c r="OB596" s="358"/>
      <c r="OC596" s="358"/>
      <c r="OD596" s="358"/>
      <c r="OE596" s="358"/>
      <c r="OF596" s="358"/>
      <c r="OG596" s="358"/>
      <c r="OH596" s="358"/>
      <c r="OI596" s="358"/>
      <c r="OJ596" s="358"/>
      <c r="OK596" s="358"/>
      <c r="OL596" s="358"/>
      <c r="OM596" s="358"/>
      <c r="ON596" s="358"/>
      <c r="OO596" s="358"/>
      <c r="OP596" s="358"/>
      <c r="OQ596" s="358"/>
      <c r="OR596" s="358"/>
      <c r="OS596" s="358"/>
      <c r="OT596" s="358"/>
      <c r="OU596" s="358"/>
      <c r="OV596" s="358"/>
      <c r="OW596" s="358"/>
      <c r="OX596" s="358"/>
      <c r="OY596" s="358"/>
      <c r="OZ596" s="358"/>
      <c r="PA596" s="358"/>
      <c r="PB596" s="358"/>
      <c r="PC596" s="358"/>
      <c r="PD596" s="358"/>
      <c r="PE596" s="358"/>
      <c r="PF596" s="358"/>
      <c r="PG596" s="358"/>
      <c r="PH596" s="358"/>
      <c r="PI596" s="358"/>
      <c r="PJ596" s="358"/>
      <c r="PK596" s="358"/>
      <c r="PL596" s="358"/>
      <c r="PM596" s="358"/>
      <c r="PN596" s="358"/>
      <c r="PO596" s="358"/>
      <c r="PP596" s="358"/>
      <c r="PQ596" s="358"/>
      <c r="PR596" s="358"/>
      <c r="PS596" s="358"/>
      <c r="PT596" s="358"/>
      <c r="PU596" s="358"/>
      <c r="PV596" s="358"/>
      <c r="PW596" s="358"/>
      <c r="PX596" s="358"/>
      <c r="PY596" s="358"/>
      <c r="PZ596" s="358"/>
      <c r="QA596" s="358"/>
      <c r="QB596" s="358"/>
      <c r="QC596" s="358"/>
      <c r="QD596" s="358"/>
      <c r="QE596" s="358"/>
      <c r="QF596" s="358"/>
      <c r="QG596" s="358"/>
      <c r="QH596" s="358"/>
      <c r="QI596" s="358"/>
      <c r="QJ596" s="358"/>
      <c r="QK596" s="358"/>
      <c r="QL596" s="358"/>
      <c r="QM596" s="358"/>
      <c r="QN596" s="358"/>
      <c r="QO596" s="358"/>
      <c r="QP596" s="358"/>
      <c r="QQ596" s="358"/>
      <c r="QR596" s="358"/>
      <c r="QS596" s="358"/>
      <c r="QT596" s="358"/>
      <c r="QU596" s="358"/>
      <c r="QV596" s="358"/>
      <c r="QW596" s="358"/>
      <c r="QX596" s="358"/>
      <c r="QY596" s="358"/>
      <c r="QZ596" s="358"/>
      <c r="RA596" s="358"/>
      <c r="RB596" s="358"/>
      <c r="RC596" s="358"/>
      <c r="RD596" s="358"/>
      <c r="RE596" s="358"/>
      <c r="RF596" s="358"/>
      <c r="RG596" s="358"/>
      <c r="RH596" s="358"/>
      <c r="RI596" s="358"/>
      <c r="RJ596" s="358"/>
      <c r="RK596" s="358"/>
      <c r="RL596" s="358"/>
      <c r="RM596" s="358"/>
      <c r="RN596" s="358"/>
      <c r="RO596" s="358"/>
      <c r="RP596" s="358"/>
      <c r="RQ596" s="358"/>
      <c r="RR596" s="358"/>
      <c r="RS596" s="358"/>
      <c r="RT596" s="358"/>
      <c r="RU596" s="358"/>
      <c r="RV596" s="358"/>
      <c r="RW596" s="358"/>
      <c r="RX596" s="358"/>
      <c r="RY596" s="358"/>
      <c r="RZ596" s="358"/>
      <c r="SA596" s="358"/>
      <c r="SB596" s="358"/>
      <c r="SC596" s="358"/>
      <c r="SD596" s="358"/>
      <c r="SE596" s="358"/>
      <c r="SF596" s="358"/>
      <c r="SG596" s="358"/>
      <c r="SH596" s="358"/>
      <c r="SI596" s="358"/>
      <c r="SJ596" s="358"/>
      <c r="SK596" s="358"/>
      <c r="SL596" s="358"/>
      <c r="SM596" s="358"/>
      <c r="SN596" s="358"/>
      <c r="SO596" s="358"/>
      <c r="SP596" s="358"/>
      <c r="SQ596" s="358"/>
      <c r="SR596" s="358"/>
      <c r="SS596" s="358"/>
      <c r="ST596" s="358"/>
      <c r="SU596" s="358"/>
      <c r="SV596" s="358"/>
      <c r="SW596" s="358"/>
      <c r="SX596" s="358"/>
      <c r="SY596" s="358"/>
      <c r="SZ596" s="358"/>
      <c r="TA596" s="358"/>
      <c r="TB596" s="358"/>
      <c r="TC596" s="358"/>
      <c r="TD596" s="358"/>
      <c r="TE596" s="358"/>
      <c r="TF596" s="358"/>
      <c r="TG596" s="358"/>
      <c r="TH596" s="358"/>
      <c r="TI596" s="358"/>
      <c r="TJ596" s="358"/>
      <c r="TK596" s="358"/>
      <c r="TL596" s="358"/>
      <c r="TM596" s="358"/>
      <c r="TN596" s="358"/>
      <c r="TO596" s="358"/>
      <c r="TP596" s="358"/>
      <c r="TQ596" s="358"/>
      <c r="TR596" s="358"/>
      <c r="TS596" s="358"/>
      <c r="TT596" s="358"/>
      <c r="TU596" s="358"/>
      <c r="TV596" s="358"/>
      <c r="TW596" s="358"/>
      <c r="TX596" s="358"/>
      <c r="TY596" s="358"/>
      <c r="TZ596" s="358"/>
      <c r="UA596" s="358"/>
      <c r="UB596" s="358"/>
      <c r="UC596" s="358"/>
      <c r="UD596" s="358"/>
      <c r="UE596" s="358"/>
      <c r="UF596" s="358"/>
      <c r="UG596" s="358"/>
      <c r="UH596" s="358"/>
      <c r="UI596" s="358"/>
      <c r="UJ596" s="358"/>
      <c r="UK596" s="358"/>
      <c r="UL596" s="358"/>
      <c r="UM596" s="358"/>
      <c r="UN596" s="358"/>
      <c r="UO596" s="358"/>
      <c r="UP596" s="358"/>
      <c r="UQ596" s="358"/>
      <c r="UR596" s="358"/>
      <c r="US596" s="358"/>
      <c r="UT596" s="358"/>
      <c r="UU596" s="358"/>
      <c r="UV596" s="358"/>
      <c r="UW596" s="358"/>
      <c r="UX596" s="358"/>
      <c r="UY596" s="358"/>
      <c r="UZ596" s="358"/>
      <c r="VA596" s="358"/>
      <c r="VB596" s="358"/>
      <c r="VC596" s="358"/>
      <c r="VD596" s="358"/>
      <c r="VE596" s="358"/>
      <c r="VF596" s="358"/>
      <c r="VG596" s="358"/>
      <c r="VH596" s="358"/>
      <c r="VI596" s="358"/>
      <c r="VJ596" s="358"/>
      <c r="VK596" s="358"/>
      <c r="VL596" s="358"/>
      <c r="VM596" s="358"/>
      <c r="VN596" s="358"/>
      <c r="VO596" s="358"/>
      <c r="VP596" s="358"/>
      <c r="VQ596" s="358"/>
      <c r="VR596" s="358"/>
      <c r="VS596" s="358"/>
      <c r="VT596" s="358"/>
      <c r="VU596" s="358"/>
      <c r="VV596" s="358"/>
      <c r="VW596" s="358"/>
      <c r="VX596" s="358"/>
      <c r="VY596" s="358"/>
      <c r="VZ596" s="358"/>
      <c r="WA596" s="358"/>
      <c r="WB596" s="358"/>
      <c r="WC596" s="358"/>
      <c r="WD596" s="358"/>
      <c r="WE596" s="358"/>
      <c r="WF596" s="358"/>
      <c r="WG596" s="358"/>
      <c r="WH596" s="358"/>
    </row>
    <row r="597" spans="1:606" s="357" customFormat="1" ht="30.75" customHeight="1">
      <c r="A597" s="359"/>
      <c r="B597" s="209"/>
      <c r="C597" s="453"/>
      <c r="D597" s="180"/>
      <c r="E597" s="454"/>
      <c r="F597" s="473"/>
      <c r="G597" s="902"/>
      <c r="H597" s="473"/>
      <c r="I597" s="603" t="s">
        <v>0</v>
      </c>
      <c r="J597" s="603" t="s">
        <v>0</v>
      </c>
      <c r="K597" s="603" t="s">
        <v>1208</v>
      </c>
      <c r="L597" s="603" t="s">
        <v>37</v>
      </c>
      <c r="M597" s="604">
        <v>39713.589999999997</v>
      </c>
      <c r="N597" s="604">
        <v>39713.589999999997</v>
      </c>
      <c r="O597" s="604"/>
      <c r="P597" s="609"/>
      <c r="Q597" s="604"/>
      <c r="R597" s="604"/>
      <c r="S597" s="364">
        <v>3</v>
      </c>
      <c r="BF597" s="358"/>
      <c r="BG597" s="358"/>
      <c r="BH597" s="358"/>
      <c r="BI597" s="358"/>
      <c r="BJ597" s="358"/>
      <c r="BK597" s="358"/>
      <c r="BL597" s="358"/>
      <c r="BM597" s="358"/>
      <c r="BN597" s="358"/>
      <c r="BO597" s="358"/>
      <c r="BP597" s="358"/>
      <c r="BQ597" s="358"/>
      <c r="BR597" s="358"/>
      <c r="BS597" s="358"/>
      <c r="BT597" s="358"/>
      <c r="BU597" s="358"/>
      <c r="BV597" s="358"/>
      <c r="BW597" s="358"/>
      <c r="BX597" s="358"/>
      <c r="BY597" s="358"/>
      <c r="BZ597" s="358"/>
      <c r="CA597" s="358"/>
      <c r="CB597" s="358"/>
      <c r="CC597" s="358"/>
      <c r="CD597" s="358"/>
      <c r="CE597" s="358"/>
      <c r="CF597" s="358"/>
      <c r="CG597" s="358"/>
      <c r="CH597" s="358"/>
      <c r="CI597" s="358"/>
      <c r="CJ597" s="358"/>
      <c r="CK597" s="358"/>
      <c r="CL597" s="358"/>
      <c r="CM597" s="358"/>
      <c r="CN597" s="358"/>
      <c r="CO597" s="358"/>
      <c r="CP597" s="358"/>
      <c r="CQ597" s="358"/>
      <c r="CR597" s="358"/>
      <c r="CS597" s="358"/>
      <c r="CT597" s="358"/>
      <c r="CU597" s="358"/>
      <c r="CV597" s="358"/>
      <c r="CW597" s="358"/>
      <c r="CX597" s="358"/>
      <c r="CY597" s="358"/>
      <c r="CZ597" s="358"/>
      <c r="DA597" s="358"/>
      <c r="DB597" s="358"/>
      <c r="DC597" s="358"/>
      <c r="DD597" s="358"/>
      <c r="DE597" s="358"/>
      <c r="DF597" s="358"/>
      <c r="DG597" s="358"/>
      <c r="DH597" s="358"/>
      <c r="DI597" s="358"/>
      <c r="DJ597" s="358"/>
      <c r="DK597" s="358"/>
      <c r="DL597" s="358"/>
      <c r="DM597" s="358"/>
      <c r="DN597" s="358"/>
      <c r="DO597" s="358"/>
      <c r="DP597" s="358"/>
      <c r="DQ597" s="358"/>
      <c r="DR597" s="358"/>
      <c r="DS597" s="358"/>
      <c r="DT597" s="358"/>
      <c r="DU597" s="358"/>
      <c r="DV597" s="358"/>
      <c r="DW597" s="358"/>
      <c r="DX597" s="358"/>
      <c r="DY597" s="358"/>
      <c r="DZ597" s="358"/>
      <c r="EA597" s="358"/>
      <c r="EB597" s="358"/>
      <c r="EC597" s="358"/>
      <c r="ED597" s="358"/>
      <c r="EE597" s="358"/>
      <c r="EF597" s="358"/>
      <c r="EG597" s="358"/>
      <c r="EH597" s="358"/>
      <c r="EI597" s="358"/>
      <c r="EJ597" s="358"/>
      <c r="EK597" s="358"/>
      <c r="EL597" s="358"/>
      <c r="EM597" s="358"/>
      <c r="EN597" s="358"/>
      <c r="EO597" s="358"/>
      <c r="EP597" s="358"/>
      <c r="EQ597" s="358"/>
      <c r="ER597" s="358"/>
      <c r="ES597" s="358"/>
      <c r="ET597" s="358"/>
      <c r="EU597" s="358"/>
      <c r="EV597" s="358"/>
      <c r="EW597" s="358"/>
      <c r="EX597" s="358"/>
      <c r="EY597" s="358"/>
      <c r="EZ597" s="358"/>
      <c r="FA597" s="358"/>
      <c r="FB597" s="358"/>
      <c r="FC597" s="358"/>
      <c r="FD597" s="358"/>
      <c r="FE597" s="358"/>
      <c r="FF597" s="358"/>
      <c r="FG597" s="358"/>
      <c r="FH597" s="358"/>
      <c r="FI597" s="358"/>
      <c r="FJ597" s="358"/>
      <c r="FK597" s="358"/>
      <c r="FL597" s="358"/>
      <c r="FM597" s="358"/>
      <c r="FN597" s="358"/>
      <c r="FO597" s="358"/>
      <c r="FP597" s="358"/>
      <c r="FQ597" s="358"/>
      <c r="FR597" s="358"/>
      <c r="FS597" s="358"/>
      <c r="FT597" s="358"/>
      <c r="FU597" s="358"/>
      <c r="FV597" s="358"/>
      <c r="FW597" s="358"/>
      <c r="FX597" s="358"/>
      <c r="FY597" s="358"/>
      <c r="FZ597" s="358"/>
      <c r="GA597" s="358"/>
      <c r="GB597" s="358"/>
      <c r="GC597" s="358"/>
      <c r="GD597" s="358"/>
      <c r="GE597" s="358"/>
      <c r="GF597" s="358"/>
      <c r="GG597" s="358"/>
      <c r="GH597" s="358"/>
      <c r="GI597" s="358"/>
      <c r="GJ597" s="358"/>
      <c r="GK597" s="358"/>
      <c r="GL597" s="358"/>
      <c r="GM597" s="358"/>
      <c r="GN597" s="358"/>
      <c r="GO597" s="358"/>
      <c r="GP597" s="358"/>
      <c r="GQ597" s="358"/>
      <c r="GR597" s="358"/>
      <c r="GS597" s="358"/>
      <c r="GT597" s="358"/>
      <c r="GU597" s="358"/>
      <c r="GV597" s="358"/>
      <c r="GW597" s="358"/>
      <c r="GX597" s="358"/>
      <c r="GY597" s="358"/>
      <c r="GZ597" s="358"/>
      <c r="HA597" s="358"/>
      <c r="HB597" s="358"/>
      <c r="HC597" s="358"/>
      <c r="HD597" s="358"/>
      <c r="HE597" s="358"/>
      <c r="HF597" s="358"/>
      <c r="HG597" s="358"/>
      <c r="HH597" s="358"/>
      <c r="HI597" s="358"/>
      <c r="HJ597" s="358"/>
      <c r="HK597" s="358"/>
      <c r="HL597" s="358"/>
      <c r="HM597" s="358"/>
      <c r="HN597" s="358"/>
      <c r="HO597" s="358"/>
      <c r="HP597" s="358"/>
      <c r="HQ597" s="358"/>
      <c r="HR597" s="358"/>
      <c r="HS597" s="358"/>
      <c r="HT597" s="358"/>
      <c r="HU597" s="358"/>
      <c r="HV597" s="358"/>
      <c r="HW597" s="358"/>
      <c r="HX597" s="358"/>
      <c r="HY597" s="358"/>
      <c r="HZ597" s="358"/>
      <c r="IA597" s="358"/>
      <c r="IB597" s="358"/>
      <c r="IC597" s="358"/>
      <c r="ID597" s="358"/>
      <c r="IE597" s="358"/>
      <c r="IF597" s="358"/>
      <c r="IG597" s="358"/>
      <c r="IH597" s="358"/>
      <c r="II597" s="358"/>
      <c r="IJ597" s="358"/>
      <c r="IK597" s="358"/>
      <c r="IL597" s="358"/>
      <c r="IM597" s="358"/>
      <c r="IN597" s="358"/>
      <c r="IO597" s="358"/>
      <c r="IP597" s="358"/>
      <c r="IQ597" s="358"/>
      <c r="IR597" s="358"/>
      <c r="IS597" s="358"/>
      <c r="IT597" s="358"/>
      <c r="IU597" s="358"/>
      <c r="IV597" s="358"/>
      <c r="IW597" s="358"/>
      <c r="IX597" s="358"/>
      <c r="IY597" s="358"/>
      <c r="IZ597" s="358"/>
      <c r="JA597" s="358"/>
      <c r="JB597" s="358"/>
      <c r="JC597" s="358"/>
      <c r="JD597" s="358"/>
      <c r="JE597" s="358"/>
      <c r="JF597" s="358"/>
      <c r="JG597" s="358"/>
      <c r="JH597" s="358"/>
      <c r="JI597" s="358"/>
      <c r="JJ597" s="358"/>
      <c r="JK597" s="358"/>
      <c r="JL597" s="358"/>
      <c r="JM597" s="358"/>
      <c r="JN597" s="358"/>
      <c r="JO597" s="358"/>
      <c r="JP597" s="358"/>
      <c r="JQ597" s="358"/>
      <c r="JR597" s="358"/>
      <c r="JS597" s="358"/>
      <c r="JT597" s="358"/>
      <c r="JU597" s="358"/>
      <c r="JV597" s="358"/>
      <c r="JW597" s="358"/>
      <c r="JX597" s="358"/>
      <c r="JY597" s="358"/>
      <c r="JZ597" s="358"/>
      <c r="KA597" s="358"/>
      <c r="KB597" s="358"/>
      <c r="KC597" s="358"/>
      <c r="KD597" s="358"/>
      <c r="KE597" s="358"/>
      <c r="KF597" s="358"/>
      <c r="KG597" s="358"/>
      <c r="KH597" s="358"/>
      <c r="KI597" s="358"/>
      <c r="KJ597" s="358"/>
      <c r="KK597" s="358"/>
      <c r="KL597" s="358"/>
      <c r="KM597" s="358"/>
      <c r="KN597" s="358"/>
      <c r="KO597" s="358"/>
      <c r="KP597" s="358"/>
      <c r="KQ597" s="358"/>
      <c r="KR597" s="358"/>
      <c r="KS597" s="358"/>
      <c r="KT597" s="358"/>
      <c r="KU597" s="358"/>
      <c r="KV597" s="358"/>
      <c r="KW597" s="358"/>
      <c r="KX597" s="358"/>
      <c r="KY597" s="358"/>
      <c r="KZ597" s="358"/>
      <c r="LA597" s="358"/>
      <c r="LB597" s="358"/>
      <c r="LC597" s="358"/>
      <c r="LD597" s="358"/>
      <c r="LE597" s="358"/>
      <c r="LF597" s="358"/>
      <c r="LG597" s="358"/>
      <c r="LH597" s="358"/>
      <c r="LI597" s="358"/>
      <c r="LJ597" s="358"/>
      <c r="LK597" s="358"/>
      <c r="LL597" s="358"/>
      <c r="LM597" s="358"/>
      <c r="LN597" s="358"/>
      <c r="LO597" s="358"/>
      <c r="LP597" s="358"/>
      <c r="LQ597" s="358"/>
      <c r="LR597" s="358"/>
      <c r="LS597" s="358"/>
      <c r="LT597" s="358"/>
      <c r="LU597" s="358"/>
      <c r="LV597" s="358"/>
      <c r="LW597" s="358"/>
      <c r="LX597" s="358"/>
      <c r="LY597" s="358"/>
      <c r="LZ597" s="358"/>
      <c r="MA597" s="358"/>
      <c r="MB597" s="358"/>
      <c r="MC597" s="358"/>
      <c r="MD597" s="358"/>
      <c r="ME597" s="358"/>
      <c r="MF597" s="358"/>
      <c r="MG597" s="358"/>
      <c r="MH597" s="358"/>
      <c r="MI597" s="358"/>
      <c r="MJ597" s="358"/>
      <c r="MK597" s="358"/>
      <c r="ML597" s="358"/>
      <c r="MM597" s="358"/>
      <c r="MN597" s="358"/>
      <c r="MO597" s="358"/>
      <c r="MP597" s="358"/>
      <c r="MQ597" s="358"/>
      <c r="MR597" s="358"/>
      <c r="MS597" s="358"/>
      <c r="MT597" s="358"/>
      <c r="MU597" s="358"/>
      <c r="MV597" s="358"/>
      <c r="MW597" s="358"/>
      <c r="MX597" s="358"/>
      <c r="MY597" s="358"/>
      <c r="MZ597" s="358"/>
      <c r="NA597" s="358"/>
      <c r="NB597" s="358"/>
      <c r="NC597" s="358"/>
      <c r="ND597" s="358"/>
      <c r="NE597" s="358"/>
      <c r="NF597" s="358"/>
      <c r="NG597" s="358"/>
      <c r="NH597" s="358"/>
      <c r="NI597" s="358"/>
      <c r="NJ597" s="358"/>
      <c r="NK597" s="358"/>
      <c r="NL597" s="358"/>
      <c r="NM597" s="358"/>
      <c r="NN597" s="358"/>
      <c r="NO597" s="358"/>
      <c r="NP597" s="358"/>
      <c r="NQ597" s="358"/>
      <c r="NR597" s="358"/>
      <c r="NS597" s="358"/>
      <c r="NT597" s="358"/>
      <c r="NU597" s="358"/>
      <c r="NV597" s="358"/>
      <c r="NW597" s="358"/>
      <c r="NX597" s="358"/>
      <c r="NY597" s="358"/>
      <c r="NZ597" s="358"/>
      <c r="OA597" s="358"/>
      <c r="OB597" s="358"/>
      <c r="OC597" s="358"/>
      <c r="OD597" s="358"/>
      <c r="OE597" s="358"/>
      <c r="OF597" s="358"/>
      <c r="OG597" s="358"/>
      <c r="OH597" s="358"/>
      <c r="OI597" s="358"/>
      <c r="OJ597" s="358"/>
      <c r="OK597" s="358"/>
      <c r="OL597" s="358"/>
      <c r="OM597" s="358"/>
      <c r="ON597" s="358"/>
      <c r="OO597" s="358"/>
      <c r="OP597" s="358"/>
      <c r="OQ597" s="358"/>
      <c r="OR597" s="358"/>
      <c r="OS597" s="358"/>
      <c r="OT597" s="358"/>
      <c r="OU597" s="358"/>
      <c r="OV597" s="358"/>
      <c r="OW597" s="358"/>
      <c r="OX597" s="358"/>
      <c r="OY597" s="358"/>
      <c r="OZ597" s="358"/>
      <c r="PA597" s="358"/>
      <c r="PB597" s="358"/>
      <c r="PC597" s="358"/>
      <c r="PD597" s="358"/>
      <c r="PE597" s="358"/>
      <c r="PF597" s="358"/>
      <c r="PG597" s="358"/>
      <c r="PH597" s="358"/>
      <c r="PI597" s="358"/>
      <c r="PJ597" s="358"/>
      <c r="PK597" s="358"/>
      <c r="PL597" s="358"/>
      <c r="PM597" s="358"/>
      <c r="PN597" s="358"/>
      <c r="PO597" s="358"/>
      <c r="PP597" s="358"/>
      <c r="PQ597" s="358"/>
      <c r="PR597" s="358"/>
      <c r="PS597" s="358"/>
      <c r="PT597" s="358"/>
      <c r="PU597" s="358"/>
      <c r="PV597" s="358"/>
      <c r="PW597" s="358"/>
      <c r="PX597" s="358"/>
      <c r="PY597" s="358"/>
      <c r="PZ597" s="358"/>
      <c r="QA597" s="358"/>
      <c r="QB597" s="358"/>
      <c r="QC597" s="358"/>
      <c r="QD597" s="358"/>
      <c r="QE597" s="358"/>
      <c r="QF597" s="358"/>
      <c r="QG597" s="358"/>
      <c r="QH597" s="358"/>
      <c r="QI597" s="358"/>
      <c r="QJ597" s="358"/>
      <c r="QK597" s="358"/>
      <c r="QL597" s="358"/>
      <c r="QM597" s="358"/>
      <c r="QN597" s="358"/>
      <c r="QO597" s="358"/>
      <c r="QP597" s="358"/>
      <c r="QQ597" s="358"/>
      <c r="QR597" s="358"/>
      <c r="QS597" s="358"/>
      <c r="QT597" s="358"/>
      <c r="QU597" s="358"/>
      <c r="QV597" s="358"/>
      <c r="QW597" s="358"/>
      <c r="QX597" s="358"/>
      <c r="QY597" s="358"/>
      <c r="QZ597" s="358"/>
      <c r="RA597" s="358"/>
      <c r="RB597" s="358"/>
      <c r="RC597" s="358"/>
      <c r="RD597" s="358"/>
      <c r="RE597" s="358"/>
      <c r="RF597" s="358"/>
      <c r="RG597" s="358"/>
      <c r="RH597" s="358"/>
      <c r="RI597" s="358"/>
      <c r="RJ597" s="358"/>
      <c r="RK597" s="358"/>
      <c r="RL597" s="358"/>
      <c r="RM597" s="358"/>
      <c r="RN597" s="358"/>
      <c r="RO597" s="358"/>
      <c r="RP597" s="358"/>
      <c r="RQ597" s="358"/>
      <c r="RR597" s="358"/>
      <c r="RS597" s="358"/>
      <c r="RT597" s="358"/>
      <c r="RU597" s="358"/>
      <c r="RV597" s="358"/>
      <c r="RW597" s="358"/>
      <c r="RX597" s="358"/>
      <c r="RY597" s="358"/>
      <c r="RZ597" s="358"/>
      <c r="SA597" s="358"/>
      <c r="SB597" s="358"/>
      <c r="SC597" s="358"/>
      <c r="SD597" s="358"/>
      <c r="SE597" s="358"/>
      <c r="SF597" s="358"/>
      <c r="SG597" s="358"/>
      <c r="SH597" s="358"/>
      <c r="SI597" s="358"/>
      <c r="SJ597" s="358"/>
      <c r="SK597" s="358"/>
      <c r="SL597" s="358"/>
      <c r="SM597" s="358"/>
      <c r="SN597" s="358"/>
      <c r="SO597" s="358"/>
      <c r="SP597" s="358"/>
      <c r="SQ597" s="358"/>
      <c r="SR597" s="358"/>
      <c r="SS597" s="358"/>
      <c r="ST597" s="358"/>
      <c r="SU597" s="358"/>
      <c r="SV597" s="358"/>
      <c r="SW597" s="358"/>
      <c r="SX597" s="358"/>
      <c r="SY597" s="358"/>
      <c r="SZ597" s="358"/>
      <c r="TA597" s="358"/>
      <c r="TB597" s="358"/>
      <c r="TC597" s="358"/>
      <c r="TD597" s="358"/>
      <c r="TE597" s="358"/>
      <c r="TF597" s="358"/>
      <c r="TG597" s="358"/>
      <c r="TH597" s="358"/>
      <c r="TI597" s="358"/>
      <c r="TJ597" s="358"/>
      <c r="TK597" s="358"/>
      <c r="TL597" s="358"/>
      <c r="TM597" s="358"/>
      <c r="TN597" s="358"/>
      <c r="TO597" s="358"/>
      <c r="TP597" s="358"/>
      <c r="TQ597" s="358"/>
      <c r="TR597" s="358"/>
      <c r="TS597" s="358"/>
      <c r="TT597" s="358"/>
      <c r="TU597" s="358"/>
      <c r="TV597" s="358"/>
      <c r="TW597" s="358"/>
      <c r="TX597" s="358"/>
      <c r="TY597" s="358"/>
      <c r="TZ597" s="358"/>
      <c r="UA597" s="358"/>
      <c r="UB597" s="358"/>
      <c r="UC597" s="358"/>
      <c r="UD597" s="358"/>
      <c r="UE597" s="358"/>
      <c r="UF597" s="358"/>
      <c r="UG597" s="358"/>
      <c r="UH597" s="358"/>
      <c r="UI597" s="358"/>
      <c r="UJ597" s="358"/>
      <c r="UK597" s="358"/>
      <c r="UL597" s="358"/>
      <c r="UM597" s="358"/>
      <c r="UN597" s="358"/>
      <c r="UO597" s="358"/>
      <c r="UP597" s="358"/>
      <c r="UQ597" s="358"/>
      <c r="UR597" s="358"/>
      <c r="US597" s="358"/>
      <c r="UT597" s="358"/>
      <c r="UU597" s="358"/>
      <c r="UV597" s="358"/>
      <c r="UW597" s="358"/>
      <c r="UX597" s="358"/>
      <c r="UY597" s="358"/>
      <c r="UZ597" s="358"/>
      <c r="VA597" s="358"/>
      <c r="VB597" s="358"/>
      <c r="VC597" s="358"/>
      <c r="VD597" s="358"/>
      <c r="VE597" s="358"/>
      <c r="VF597" s="358"/>
      <c r="VG597" s="358"/>
      <c r="VH597" s="358"/>
      <c r="VI597" s="358"/>
      <c r="VJ597" s="358"/>
      <c r="VK597" s="358"/>
      <c r="VL597" s="358"/>
      <c r="VM597" s="358"/>
      <c r="VN597" s="358"/>
      <c r="VO597" s="358"/>
      <c r="VP597" s="358"/>
      <c r="VQ597" s="358"/>
      <c r="VR597" s="358"/>
      <c r="VS597" s="358"/>
      <c r="VT597" s="358"/>
      <c r="VU597" s="358"/>
      <c r="VV597" s="358"/>
      <c r="VW597" s="358"/>
      <c r="VX597" s="358"/>
      <c r="VY597" s="358"/>
      <c r="VZ597" s="358"/>
      <c r="WA597" s="358"/>
      <c r="WB597" s="358"/>
      <c r="WC597" s="358"/>
      <c r="WD597" s="358"/>
      <c r="WE597" s="358"/>
      <c r="WF597" s="358"/>
      <c r="WG597" s="358"/>
      <c r="WH597" s="358"/>
    </row>
    <row r="598" spans="1:606" s="357" customFormat="1" ht="68.25" customHeight="1">
      <c r="A598" s="359"/>
      <c r="B598" s="9" t="s">
        <v>1209</v>
      </c>
      <c r="C598" s="225"/>
      <c r="D598" s="181"/>
      <c r="E598" s="374"/>
      <c r="F598" s="474"/>
      <c r="G598" s="901"/>
      <c r="H598" s="930"/>
      <c r="I598" s="603" t="s">
        <v>0</v>
      </c>
      <c r="J598" s="603" t="s">
        <v>0</v>
      </c>
      <c r="K598" s="603" t="s">
        <v>1208</v>
      </c>
      <c r="L598" s="603" t="s">
        <v>5</v>
      </c>
      <c r="M598" s="604">
        <v>399584.41</v>
      </c>
      <c r="N598" s="604">
        <v>399503.08</v>
      </c>
      <c r="O598" s="604"/>
      <c r="P598" s="609"/>
      <c r="Q598" s="604"/>
      <c r="R598" s="604"/>
      <c r="S598" s="364">
        <v>3</v>
      </c>
      <c r="BF598" s="358"/>
      <c r="BG598" s="358"/>
      <c r="BH598" s="358"/>
      <c r="BI598" s="358"/>
      <c r="BJ598" s="358"/>
      <c r="BK598" s="358"/>
      <c r="BL598" s="358"/>
      <c r="BM598" s="358"/>
      <c r="BN598" s="358"/>
      <c r="BO598" s="358"/>
      <c r="BP598" s="358"/>
      <c r="BQ598" s="358"/>
      <c r="BR598" s="358"/>
      <c r="BS598" s="358"/>
      <c r="BT598" s="358"/>
      <c r="BU598" s="358"/>
      <c r="BV598" s="358"/>
      <c r="BW598" s="358"/>
      <c r="BX598" s="358"/>
      <c r="BY598" s="358"/>
      <c r="BZ598" s="358"/>
      <c r="CA598" s="358"/>
      <c r="CB598" s="358"/>
      <c r="CC598" s="358"/>
      <c r="CD598" s="358"/>
      <c r="CE598" s="358"/>
      <c r="CF598" s="358"/>
      <c r="CG598" s="358"/>
      <c r="CH598" s="358"/>
      <c r="CI598" s="358"/>
      <c r="CJ598" s="358"/>
      <c r="CK598" s="358"/>
      <c r="CL598" s="358"/>
      <c r="CM598" s="358"/>
      <c r="CN598" s="358"/>
      <c r="CO598" s="358"/>
      <c r="CP598" s="358"/>
      <c r="CQ598" s="358"/>
      <c r="CR598" s="358"/>
      <c r="CS598" s="358"/>
      <c r="CT598" s="358"/>
      <c r="CU598" s="358"/>
      <c r="CV598" s="358"/>
      <c r="CW598" s="358"/>
      <c r="CX598" s="358"/>
      <c r="CY598" s="358"/>
      <c r="CZ598" s="358"/>
      <c r="DA598" s="358"/>
      <c r="DB598" s="358"/>
      <c r="DC598" s="358"/>
      <c r="DD598" s="358"/>
      <c r="DE598" s="358"/>
      <c r="DF598" s="358"/>
      <c r="DG598" s="358"/>
      <c r="DH598" s="358"/>
      <c r="DI598" s="358"/>
      <c r="DJ598" s="358"/>
      <c r="DK598" s="358"/>
      <c r="DL598" s="358"/>
      <c r="DM598" s="358"/>
      <c r="DN598" s="358"/>
      <c r="DO598" s="358"/>
      <c r="DP598" s="358"/>
      <c r="DQ598" s="358"/>
      <c r="DR598" s="358"/>
      <c r="DS598" s="358"/>
      <c r="DT598" s="358"/>
      <c r="DU598" s="358"/>
      <c r="DV598" s="358"/>
      <c r="DW598" s="358"/>
      <c r="DX598" s="358"/>
      <c r="DY598" s="358"/>
      <c r="DZ598" s="358"/>
      <c r="EA598" s="358"/>
      <c r="EB598" s="358"/>
      <c r="EC598" s="358"/>
      <c r="ED598" s="358"/>
      <c r="EE598" s="358"/>
      <c r="EF598" s="358"/>
      <c r="EG598" s="358"/>
      <c r="EH598" s="358"/>
      <c r="EI598" s="358"/>
      <c r="EJ598" s="358"/>
      <c r="EK598" s="358"/>
      <c r="EL598" s="358"/>
      <c r="EM598" s="358"/>
      <c r="EN598" s="358"/>
      <c r="EO598" s="358"/>
      <c r="EP598" s="358"/>
      <c r="EQ598" s="358"/>
      <c r="ER598" s="358"/>
      <c r="ES598" s="358"/>
      <c r="ET598" s="358"/>
      <c r="EU598" s="358"/>
      <c r="EV598" s="358"/>
      <c r="EW598" s="358"/>
      <c r="EX598" s="358"/>
      <c r="EY598" s="358"/>
      <c r="EZ598" s="358"/>
      <c r="FA598" s="358"/>
      <c r="FB598" s="358"/>
      <c r="FC598" s="358"/>
      <c r="FD598" s="358"/>
      <c r="FE598" s="358"/>
      <c r="FF598" s="358"/>
      <c r="FG598" s="358"/>
      <c r="FH598" s="358"/>
      <c r="FI598" s="358"/>
      <c r="FJ598" s="358"/>
      <c r="FK598" s="358"/>
      <c r="FL598" s="358"/>
      <c r="FM598" s="358"/>
      <c r="FN598" s="358"/>
      <c r="FO598" s="358"/>
      <c r="FP598" s="358"/>
      <c r="FQ598" s="358"/>
      <c r="FR598" s="358"/>
      <c r="FS598" s="358"/>
      <c r="FT598" s="358"/>
      <c r="FU598" s="358"/>
      <c r="FV598" s="358"/>
      <c r="FW598" s="358"/>
      <c r="FX598" s="358"/>
      <c r="FY598" s="358"/>
      <c r="FZ598" s="358"/>
      <c r="GA598" s="358"/>
      <c r="GB598" s="358"/>
      <c r="GC598" s="358"/>
      <c r="GD598" s="358"/>
      <c r="GE598" s="358"/>
      <c r="GF598" s="358"/>
      <c r="GG598" s="358"/>
      <c r="GH598" s="358"/>
      <c r="GI598" s="358"/>
      <c r="GJ598" s="358"/>
      <c r="GK598" s="358"/>
      <c r="GL598" s="358"/>
      <c r="GM598" s="358"/>
      <c r="GN598" s="358"/>
      <c r="GO598" s="358"/>
      <c r="GP598" s="358"/>
      <c r="GQ598" s="358"/>
      <c r="GR598" s="358"/>
      <c r="GS598" s="358"/>
      <c r="GT598" s="358"/>
      <c r="GU598" s="358"/>
      <c r="GV598" s="358"/>
      <c r="GW598" s="358"/>
      <c r="GX598" s="358"/>
      <c r="GY598" s="358"/>
      <c r="GZ598" s="358"/>
      <c r="HA598" s="358"/>
      <c r="HB598" s="358"/>
      <c r="HC598" s="358"/>
      <c r="HD598" s="358"/>
      <c r="HE598" s="358"/>
      <c r="HF598" s="358"/>
      <c r="HG598" s="358"/>
      <c r="HH598" s="358"/>
      <c r="HI598" s="358"/>
      <c r="HJ598" s="358"/>
      <c r="HK598" s="358"/>
      <c r="HL598" s="358"/>
      <c r="HM598" s="358"/>
      <c r="HN598" s="358"/>
      <c r="HO598" s="358"/>
      <c r="HP598" s="358"/>
      <c r="HQ598" s="358"/>
      <c r="HR598" s="358"/>
      <c r="HS598" s="358"/>
      <c r="HT598" s="358"/>
      <c r="HU598" s="358"/>
      <c r="HV598" s="358"/>
      <c r="HW598" s="358"/>
      <c r="HX598" s="358"/>
      <c r="HY598" s="358"/>
      <c r="HZ598" s="358"/>
      <c r="IA598" s="358"/>
      <c r="IB598" s="358"/>
      <c r="IC598" s="358"/>
      <c r="ID598" s="358"/>
      <c r="IE598" s="358"/>
      <c r="IF598" s="358"/>
      <c r="IG598" s="358"/>
      <c r="IH598" s="358"/>
      <c r="II598" s="358"/>
      <c r="IJ598" s="358"/>
      <c r="IK598" s="358"/>
      <c r="IL598" s="358"/>
      <c r="IM598" s="358"/>
      <c r="IN598" s="358"/>
      <c r="IO598" s="358"/>
      <c r="IP598" s="358"/>
      <c r="IQ598" s="358"/>
      <c r="IR598" s="358"/>
      <c r="IS598" s="358"/>
      <c r="IT598" s="358"/>
      <c r="IU598" s="358"/>
      <c r="IV598" s="358"/>
      <c r="IW598" s="358"/>
      <c r="IX598" s="358"/>
      <c r="IY598" s="358"/>
      <c r="IZ598" s="358"/>
      <c r="JA598" s="358"/>
      <c r="JB598" s="358"/>
      <c r="JC598" s="358"/>
      <c r="JD598" s="358"/>
      <c r="JE598" s="358"/>
      <c r="JF598" s="358"/>
      <c r="JG598" s="358"/>
      <c r="JH598" s="358"/>
      <c r="JI598" s="358"/>
      <c r="JJ598" s="358"/>
      <c r="JK598" s="358"/>
      <c r="JL598" s="358"/>
      <c r="JM598" s="358"/>
      <c r="JN598" s="358"/>
      <c r="JO598" s="358"/>
      <c r="JP598" s="358"/>
      <c r="JQ598" s="358"/>
      <c r="JR598" s="358"/>
      <c r="JS598" s="358"/>
      <c r="JT598" s="358"/>
      <c r="JU598" s="358"/>
      <c r="JV598" s="358"/>
      <c r="JW598" s="358"/>
      <c r="JX598" s="358"/>
      <c r="JY598" s="358"/>
      <c r="JZ598" s="358"/>
      <c r="KA598" s="358"/>
      <c r="KB598" s="358"/>
      <c r="KC598" s="358"/>
      <c r="KD598" s="358"/>
      <c r="KE598" s="358"/>
      <c r="KF598" s="358"/>
      <c r="KG598" s="358"/>
      <c r="KH598" s="358"/>
      <c r="KI598" s="358"/>
      <c r="KJ598" s="358"/>
      <c r="KK598" s="358"/>
      <c r="KL598" s="358"/>
      <c r="KM598" s="358"/>
      <c r="KN598" s="358"/>
      <c r="KO598" s="358"/>
      <c r="KP598" s="358"/>
      <c r="KQ598" s="358"/>
      <c r="KR598" s="358"/>
      <c r="KS598" s="358"/>
      <c r="KT598" s="358"/>
      <c r="KU598" s="358"/>
      <c r="KV598" s="358"/>
      <c r="KW598" s="358"/>
      <c r="KX598" s="358"/>
      <c r="KY598" s="358"/>
      <c r="KZ598" s="358"/>
      <c r="LA598" s="358"/>
      <c r="LB598" s="358"/>
      <c r="LC598" s="358"/>
      <c r="LD598" s="358"/>
      <c r="LE598" s="358"/>
      <c r="LF598" s="358"/>
      <c r="LG598" s="358"/>
      <c r="LH598" s="358"/>
      <c r="LI598" s="358"/>
      <c r="LJ598" s="358"/>
      <c r="LK598" s="358"/>
      <c r="LL598" s="358"/>
      <c r="LM598" s="358"/>
      <c r="LN598" s="358"/>
      <c r="LO598" s="358"/>
      <c r="LP598" s="358"/>
      <c r="LQ598" s="358"/>
      <c r="LR598" s="358"/>
      <c r="LS598" s="358"/>
      <c r="LT598" s="358"/>
      <c r="LU598" s="358"/>
      <c r="LV598" s="358"/>
      <c r="LW598" s="358"/>
      <c r="LX598" s="358"/>
      <c r="LY598" s="358"/>
      <c r="LZ598" s="358"/>
      <c r="MA598" s="358"/>
      <c r="MB598" s="358"/>
      <c r="MC598" s="358"/>
      <c r="MD598" s="358"/>
      <c r="ME598" s="358"/>
      <c r="MF598" s="358"/>
      <c r="MG598" s="358"/>
      <c r="MH598" s="358"/>
      <c r="MI598" s="358"/>
      <c r="MJ598" s="358"/>
      <c r="MK598" s="358"/>
      <c r="ML598" s="358"/>
      <c r="MM598" s="358"/>
      <c r="MN598" s="358"/>
      <c r="MO598" s="358"/>
      <c r="MP598" s="358"/>
      <c r="MQ598" s="358"/>
      <c r="MR598" s="358"/>
      <c r="MS598" s="358"/>
      <c r="MT598" s="358"/>
      <c r="MU598" s="358"/>
      <c r="MV598" s="358"/>
      <c r="MW598" s="358"/>
      <c r="MX598" s="358"/>
      <c r="MY598" s="358"/>
      <c r="MZ598" s="358"/>
      <c r="NA598" s="358"/>
      <c r="NB598" s="358"/>
      <c r="NC598" s="358"/>
      <c r="ND598" s="358"/>
      <c r="NE598" s="358"/>
      <c r="NF598" s="358"/>
      <c r="NG598" s="358"/>
      <c r="NH598" s="358"/>
      <c r="NI598" s="358"/>
      <c r="NJ598" s="358"/>
      <c r="NK598" s="358"/>
      <c r="NL598" s="358"/>
      <c r="NM598" s="358"/>
      <c r="NN598" s="358"/>
      <c r="NO598" s="358"/>
      <c r="NP598" s="358"/>
      <c r="NQ598" s="358"/>
      <c r="NR598" s="358"/>
      <c r="NS598" s="358"/>
      <c r="NT598" s="358"/>
      <c r="NU598" s="358"/>
      <c r="NV598" s="358"/>
      <c r="NW598" s="358"/>
      <c r="NX598" s="358"/>
      <c r="NY598" s="358"/>
      <c r="NZ598" s="358"/>
      <c r="OA598" s="358"/>
      <c r="OB598" s="358"/>
      <c r="OC598" s="358"/>
      <c r="OD598" s="358"/>
      <c r="OE598" s="358"/>
      <c r="OF598" s="358"/>
      <c r="OG598" s="358"/>
      <c r="OH598" s="358"/>
      <c r="OI598" s="358"/>
      <c r="OJ598" s="358"/>
      <c r="OK598" s="358"/>
      <c r="OL598" s="358"/>
      <c r="OM598" s="358"/>
      <c r="ON598" s="358"/>
      <c r="OO598" s="358"/>
      <c r="OP598" s="358"/>
      <c r="OQ598" s="358"/>
      <c r="OR598" s="358"/>
      <c r="OS598" s="358"/>
      <c r="OT598" s="358"/>
      <c r="OU598" s="358"/>
      <c r="OV598" s="358"/>
      <c r="OW598" s="358"/>
      <c r="OX598" s="358"/>
      <c r="OY598" s="358"/>
      <c r="OZ598" s="358"/>
      <c r="PA598" s="358"/>
      <c r="PB598" s="358"/>
      <c r="PC598" s="358"/>
      <c r="PD598" s="358"/>
      <c r="PE598" s="358"/>
      <c r="PF598" s="358"/>
      <c r="PG598" s="358"/>
      <c r="PH598" s="358"/>
      <c r="PI598" s="358"/>
      <c r="PJ598" s="358"/>
      <c r="PK598" s="358"/>
      <c r="PL598" s="358"/>
      <c r="PM598" s="358"/>
      <c r="PN598" s="358"/>
      <c r="PO598" s="358"/>
      <c r="PP598" s="358"/>
      <c r="PQ598" s="358"/>
      <c r="PR598" s="358"/>
      <c r="PS598" s="358"/>
      <c r="PT598" s="358"/>
      <c r="PU598" s="358"/>
      <c r="PV598" s="358"/>
      <c r="PW598" s="358"/>
      <c r="PX598" s="358"/>
      <c r="PY598" s="358"/>
      <c r="PZ598" s="358"/>
      <c r="QA598" s="358"/>
      <c r="QB598" s="358"/>
      <c r="QC598" s="358"/>
      <c r="QD598" s="358"/>
      <c r="QE598" s="358"/>
      <c r="QF598" s="358"/>
      <c r="QG598" s="358"/>
      <c r="QH598" s="358"/>
      <c r="QI598" s="358"/>
      <c r="QJ598" s="358"/>
      <c r="QK598" s="358"/>
      <c r="QL598" s="358"/>
      <c r="QM598" s="358"/>
      <c r="QN598" s="358"/>
      <c r="QO598" s="358"/>
      <c r="QP598" s="358"/>
      <c r="QQ598" s="358"/>
      <c r="QR598" s="358"/>
      <c r="QS598" s="358"/>
      <c r="QT598" s="358"/>
      <c r="QU598" s="358"/>
      <c r="QV598" s="358"/>
      <c r="QW598" s="358"/>
      <c r="QX598" s="358"/>
      <c r="QY598" s="358"/>
      <c r="QZ598" s="358"/>
      <c r="RA598" s="358"/>
      <c r="RB598" s="358"/>
      <c r="RC598" s="358"/>
      <c r="RD598" s="358"/>
      <c r="RE598" s="358"/>
      <c r="RF598" s="358"/>
      <c r="RG598" s="358"/>
      <c r="RH598" s="358"/>
      <c r="RI598" s="358"/>
      <c r="RJ598" s="358"/>
      <c r="RK598" s="358"/>
      <c r="RL598" s="358"/>
      <c r="RM598" s="358"/>
      <c r="RN598" s="358"/>
      <c r="RO598" s="358"/>
      <c r="RP598" s="358"/>
      <c r="RQ598" s="358"/>
      <c r="RR598" s="358"/>
      <c r="RS598" s="358"/>
      <c r="RT598" s="358"/>
      <c r="RU598" s="358"/>
      <c r="RV598" s="358"/>
      <c r="RW598" s="358"/>
      <c r="RX598" s="358"/>
      <c r="RY598" s="358"/>
      <c r="RZ598" s="358"/>
      <c r="SA598" s="358"/>
      <c r="SB598" s="358"/>
      <c r="SC598" s="358"/>
      <c r="SD598" s="358"/>
      <c r="SE598" s="358"/>
      <c r="SF598" s="358"/>
      <c r="SG598" s="358"/>
      <c r="SH598" s="358"/>
      <c r="SI598" s="358"/>
      <c r="SJ598" s="358"/>
      <c r="SK598" s="358"/>
      <c r="SL598" s="358"/>
      <c r="SM598" s="358"/>
      <c r="SN598" s="358"/>
      <c r="SO598" s="358"/>
      <c r="SP598" s="358"/>
      <c r="SQ598" s="358"/>
      <c r="SR598" s="358"/>
      <c r="SS598" s="358"/>
      <c r="ST598" s="358"/>
      <c r="SU598" s="358"/>
      <c r="SV598" s="358"/>
      <c r="SW598" s="358"/>
      <c r="SX598" s="358"/>
      <c r="SY598" s="358"/>
      <c r="SZ598" s="358"/>
      <c r="TA598" s="358"/>
      <c r="TB598" s="358"/>
      <c r="TC598" s="358"/>
      <c r="TD598" s="358"/>
      <c r="TE598" s="358"/>
      <c r="TF598" s="358"/>
      <c r="TG598" s="358"/>
      <c r="TH598" s="358"/>
      <c r="TI598" s="358"/>
      <c r="TJ598" s="358"/>
      <c r="TK598" s="358"/>
      <c r="TL598" s="358"/>
      <c r="TM598" s="358"/>
      <c r="TN598" s="358"/>
      <c r="TO598" s="358"/>
      <c r="TP598" s="358"/>
      <c r="TQ598" s="358"/>
      <c r="TR598" s="358"/>
      <c r="TS598" s="358"/>
      <c r="TT598" s="358"/>
      <c r="TU598" s="358"/>
      <c r="TV598" s="358"/>
      <c r="TW598" s="358"/>
      <c r="TX598" s="358"/>
      <c r="TY598" s="358"/>
      <c r="TZ598" s="358"/>
      <c r="UA598" s="358"/>
      <c r="UB598" s="358"/>
      <c r="UC598" s="358"/>
      <c r="UD598" s="358"/>
      <c r="UE598" s="358"/>
      <c r="UF598" s="358"/>
      <c r="UG598" s="358"/>
      <c r="UH598" s="358"/>
      <c r="UI598" s="358"/>
      <c r="UJ598" s="358"/>
      <c r="UK598" s="358"/>
      <c r="UL598" s="358"/>
      <c r="UM598" s="358"/>
      <c r="UN598" s="358"/>
      <c r="UO598" s="358"/>
      <c r="UP598" s="358"/>
      <c r="UQ598" s="358"/>
      <c r="UR598" s="358"/>
      <c r="US598" s="358"/>
      <c r="UT598" s="358"/>
      <c r="UU598" s="358"/>
      <c r="UV598" s="358"/>
      <c r="UW598" s="358"/>
      <c r="UX598" s="358"/>
      <c r="UY598" s="358"/>
      <c r="UZ598" s="358"/>
      <c r="VA598" s="358"/>
      <c r="VB598" s="358"/>
      <c r="VC598" s="358"/>
      <c r="VD598" s="358"/>
      <c r="VE598" s="358"/>
      <c r="VF598" s="358"/>
      <c r="VG598" s="358"/>
      <c r="VH598" s="358"/>
      <c r="VI598" s="358"/>
      <c r="VJ598" s="358"/>
      <c r="VK598" s="358"/>
      <c r="VL598" s="358"/>
      <c r="VM598" s="358"/>
      <c r="VN598" s="358"/>
      <c r="VO598" s="358"/>
      <c r="VP598" s="358"/>
      <c r="VQ598" s="358"/>
      <c r="VR598" s="358"/>
      <c r="VS598" s="358"/>
      <c r="VT598" s="358"/>
      <c r="VU598" s="358"/>
      <c r="VV598" s="358"/>
      <c r="VW598" s="358"/>
      <c r="VX598" s="358"/>
      <c r="VY598" s="358"/>
      <c r="VZ598" s="358"/>
      <c r="WA598" s="358"/>
      <c r="WB598" s="358"/>
      <c r="WC598" s="358"/>
      <c r="WD598" s="358"/>
      <c r="WE598" s="358"/>
      <c r="WF598" s="358"/>
      <c r="WG598" s="358"/>
      <c r="WH598" s="358"/>
    </row>
    <row r="599" spans="1:606" s="357" customFormat="1" ht="68.25" customHeight="1">
      <c r="A599" s="359"/>
      <c r="B599" s="207" t="s">
        <v>1210</v>
      </c>
      <c r="C599" s="224" t="s">
        <v>1211</v>
      </c>
      <c r="D599" s="483" t="s">
        <v>1203</v>
      </c>
      <c r="E599" s="373" t="s">
        <v>1155</v>
      </c>
      <c r="F599" s="475" t="s">
        <v>113</v>
      </c>
      <c r="G599" s="894">
        <v>45292</v>
      </c>
      <c r="H599" s="475" t="s">
        <v>114</v>
      </c>
      <c r="I599" s="745" t="s">
        <v>0</v>
      </c>
      <c r="J599" s="603" t="s">
        <v>0</v>
      </c>
      <c r="K599" s="608" t="s">
        <v>53</v>
      </c>
      <c r="L599" s="603" t="s">
        <v>54</v>
      </c>
      <c r="M599" s="602">
        <f>M600+M601</f>
        <v>15000</v>
      </c>
      <c r="N599" s="602">
        <f t="shared" ref="N599:R599" si="102">N600+N601</f>
        <v>15000</v>
      </c>
      <c r="O599" s="602">
        <f t="shared" si="102"/>
        <v>15000</v>
      </c>
      <c r="P599" s="602">
        <f t="shared" si="102"/>
        <v>15000</v>
      </c>
      <c r="Q599" s="602">
        <f t="shared" si="102"/>
        <v>15000</v>
      </c>
      <c r="R599" s="602">
        <f t="shared" si="102"/>
        <v>15000</v>
      </c>
      <c r="S599" s="463"/>
      <c r="BF599" s="358"/>
      <c r="BG599" s="358"/>
      <c r="BH599" s="358"/>
      <c r="BI599" s="358"/>
      <c r="BJ599" s="358"/>
      <c r="BK599" s="358"/>
      <c r="BL599" s="358"/>
      <c r="BM599" s="358"/>
      <c r="BN599" s="358"/>
      <c r="BO599" s="358"/>
      <c r="BP599" s="358"/>
      <c r="BQ599" s="358"/>
      <c r="BR599" s="358"/>
      <c r="BS599" s="358"/>
      <c r="BT599" s="358"/>
      <c r="BU599" s="358"/>
      <c r="BV599" s="358"/>
      <c r="BW599" s="358"/>
      <c r="BX599" s="358"/>
      <c r="BY599" s="358"/>
      <c r="BZ599" s="358"/>
      <c r="CA599" s="358"/>
      <c r="CB599" s="358"/>
      <c r="CC599" s="358"/>
      <c r="CD599" s="358"/>
      <c r="CE599" s="358"/>
      <c r="CF599" s="358"/>
      <c r="CG599" s="358"/>
      <c r="CH599" s="358"/>
      <c r="CI599" s="358"/>
      <c r="CJ599" s="358"/>
      <c r="CK599" s="358"/>
      <c r="CL599" s="358"/>
      <c r="CM599" s="358"/>
      <c r="CN599" s="358"/>
      <c r="CO599" s="358"/>
      <c r="CP599" s="358"/>
      <c r="CQ599" s="358"/>
      <c r="CR599" s="358"/>
      <c r="CS599" s="358"/>
      <c r="CT599" s="358"/>
      <c r="CU599" s="358"/>
      <c r="CV599" s="358"/>
      <c r="CW599" s="358"/>
      <c r="CX599" s="358"/>
      <c r="CY599" s="358"/>
      <c r="CZ599" s="358"/>
      <c r="DA599" s="358"/>
      <c r="DB599" s="358"/>
      <c r="DC599" s="358"/>
      <c r="DD599" s="358"/>
      <c r="DE599" s="358"/>
      <c r="DF599" s="358"/>
      <c r="DG599" s="358"/>
      <c r="DH599" s="358"/>
      <c r="DI599" s="358"/>
      <c r="DJ599" s="358"/>
      <c r="DK599" s="358"/>
      <c r="DL599" s="358"/>
      <c r="DM599" s="358"/>
      <c r="DN599" s="358"/>
      <c r="DO599" s="358"/>
      <c r="DP599" s="358"/>
      <c r="DQ599" s="358"/>
      <c r="DR599" s="358"/>
      <c r="DS599" s="358"/>
      <c r="DT599" s="358"/>
      <c r="DU599" s="358"/>
      <c r="DV599" s="358"/>
      <c r="DW599" s="358"/>
      <c r="DX599" s="358"/>
      <c r="DY599" s="358"/>
      <c r="DZ599" s="358"/>
      <c r="EA599" s="358"/>
      <c r="EB599" s="358"/>
      <c r="EC599" s="358"/>
      <c r="ED599" s="358"/>
      <c r="EE599" s="358"/>
      <c r="EF599" s="358"/>
      <c r="EG599" s="358"/>
      <c r="EH599" s="358"/>
      <c r="EI599" s="358"/>
      <c r="EJ599" s="358"/>
      <c r="EK599" s="358"/>
      <c r="EL599" s="358"/>
      <c r="EM599" s="358"/>
      <c r="EN599" s="358"/>
      <c r="EO599" s="358"/>
      <c r="EP599" s="358"/>
      <c r="EQ599" s="358"/>
      <c r="ER599" s="358"/>
      <c r="ES599" s="358"/>
      <c r="ET599" s="358"/>
      <c r="EU599" s="358"/>
      <c r="EV599" s="358"/>
      <c r="EW599" s="358"/>
      <c r="EX599" s="358"/>
      <c r="EY599" s="358"/>
      <c r="EZ599" s="358"/>
      <c r="FA599" s="358"/>
      <c r="FB599" s="358"/>
      <c r="FC599" s="358"/>
      <c r="FD599" s="358"/>
      <c r="FE599" s="358"/>
      <c r="FF599" s="358"/>
      <c r="FG599" s="358"/>
      <c r="FH599" s="358"/>
      <c r="FI599" s="358"/>
      <c r="FJ599" s="358"/>
      <c r="FK599" s="358"/>
      <c r="FL599" s="358"/>
      <c r="FM599" s="358"/>
      <c r="FN599" s="358"/>
      <c r="FO599" s="358"/>
      <c r="FP599" s="358"/>
      <c r="FQ599" s="358"/>
      <c r="FR599" s="358"/>
      <c r="FS599" s="358"/>
      <c r="FT599" s="358"/>
      <c r="FU599" s="358"/>
      <c r="FV599" s="358"/>
      <c r="FW599" s="358"/>
      <c r="FX599" s="358"/>
      <c r="FY599" s="358"/>
      <c r="FZ599" s="358"/>
      <c r="GA599" s="358"/>
      <c r="GB599" s="358"/>
      <c r="GC599" s="358"/>
      <c r="GD599" s="358"/>
      <c r="GE599" s="358"/>
      <c r="GF599" s="358"/>
      <c r="GG599" s="358"/>
      <c r="GH599" s="358"/>
      <c r="GI599" s="358"/>
      <c r="GJ599" s="358"/>
      <c r="GK599" s="358"/>
      <c r="GL599" s="358"/>
      <c r="GM599" s="358"/>
      <c r="GN599" s="358"/>
      <c r="GO599" s="358"/>
      <c r="GP599" s="358"/>
      <c r="GQ599" s="358"/>
      <c r="GR599" s="358"/>
      <c r="GS599" s="358"/>
      <c r="GT599" s="358"/>
      <c r="GU599" s="358"/>
      <c r="GV599" s="358"/>
      <c r="GW599" s="358"/>
      <c r="GX599" s="358"/>
      <c r="GY599" s="358"/>
      <c r="GZ599" s="358"/>
      <c r="HA599" s="358"/>
      <c r="HB599" s="358"/>
      <c r="HC599" s="358"/>
      <c r="HD599" s="358"/>
      <c r="HE599" s="358"/>
      <c r="HF599" s="358"/>
      <c r="HG599" s="358"/>
      <c r="HH599" s="358"/>
      <c r="HI599" s="358"/>
      <c r="HJ599" s="358"/>
      <c r="HK599" s="358"/>
      <c r="HL599" s="358"/>
      <c r="HM599" s="358"/>
      <c r="HN599" s="358"/>
      <c r="HO599" s="358"/>
      <c r="HP599" s="358"/>
      <c r="HQ599" s="358"/>
      <c r="HR599" s="358"/>
      <c r="HS599" s="358"/>
      <c r="HT599" s="358"/>
      <c r="HU599" s="358"/>
      <c r="HV599" s="358"/>
      <c r="HW599" s="358"/>
      <c r="HX599" s="358"/>
      <c r="HY599" s="358"/>
      <c r="HZ599" s="358"/>
      <c r="IA599" s="358"/>
      <c r="IB599" s="358"/>
      <c r="IC599" s="358"/>
      <c r="ID599" s="358"/>
      <c r="IE599" s="358"/>
      <c r="IF599" s="358"/>
      <c r="IG599" s="358"/>
      <c r="IH599" s="358"/>
      <c r="II599" s="358"/>
      <c r="IJ599" s="358"/>
      <c r="IK599" s="358"/>
      <c r="IL599" s="358"/>
      <c r="IM599" s="358"/>
      <c r="IN599" s="358"/>
      <c r="IO599" s="358"/>
      <c r="IP599" s="358"/>
      <c r="IQ599" s="358"/>
      <c r="IR599" s="358"/>
      <c r="IS599" s="358"/>
      <c r="IT599" s="358"/>
      <c r="IU599" s="358"/>
      <c r="IV599" s="358"/>
      <c r="IW599" s="358"/>
      <c r="IX599" s="358"/>
      <c r="IY599" s="358"/>
      <c r="IZ599" s="358"/>
      <c r="JA599" s="358"/>
      <c r="JB599" s="358"/>
      <c r="JC599" s="358"/>
      <c r="JD599" s="358"/>
      <c r="JE599" s="358"/>
      <c r="JF599" s="358"/>
      <c r="JG599" s="358"/>
      <c r="JH599" s="358"/>
      <c r="JI599" s="358"/>
      <c r="JJ599" s="358"/>
      <c r="JK599" s="358"/>
      <c r="JL599" s="358"/>
      <c r="JM599" s="358"/>
      <c r="JN599" s="358"/>
      <c r="JO599" s="358"/>
      <c r="JP599" s="358"/>
      <c r="JQ599" s="358"/>
      <c r="JR599" s="358"/>
      <c r="JS599" s="358"/>
      <c r="JT599" s="358"/>
      <c r="JU599" s="358"/>
      <c r="JV599" s="358"/>
      <c r="JW599" s="358"/>
      <c r="JX599" s="358"/>
      <c r="JY599" s="358"/>
      <c r="JZ599" s="358"/>
      <c r="KA599" s="358"/>
      <c r="KB599" s="358"/>
      <c r="KC599" s="358"/>
      <c r="KD599" s="358"/>
      <c r="KE599" s="358"/>
      <c r="KF599" s="358"/>
      <c r="KG599" s="358"/>
      <c r="KH599" s="358"/>
      <c r="KI599" s="358"/>
      <c r="KJ599" s="358"/>
      <c r="KK599" s="358"/>
      <c r="KL599" s="358"/>
      <c r="KM599" s="358"/>
      <c r="KN599" s="358"/>
      <c r="KO599" s="358"/>
      <c r="KP599" s="358"/>
      <c r="KQ599" s="358"/>
      <c r="KR599" s="358"/>
      <c r="KS599" s="358"/>
      <c r="KT599" s="358"/>
      <c r="KU599" s="358"/>
      <c r="KV599" s="358"/>
      <c r="KW599" s="358"/>
      <c r="KX599" s="358"/>
      <c r="KY599" s="358"/>
      <c r="KZ599" s="358"/>
      <c r="LA599" s="358"/>
      <c r="LB599" s="358"/>
      <c r="LC599" s="358"/>
      <c r="LD599" s="358"/>
      <c r="LE599" s="358"/>
      <c r="LF599" s="358"/>
      <c r="LG599" s="358"/>
      <c r="LH599" s="358"/>
      <c r="LI599" s="358"/>
      <c r="LJ599" s="358"/>
      <c r="LK599" s="358"/>
      <c r="LL599" s="358"/>
      <c r="LM599" s="358"/>
      <c r="LN599" s="358"/>
      <c r="LO599" s="358"/>
      <c r="LP599" s="358"/>
      <c r="LQ599" s="358"/>
      <c r="LR599" s="358"/>
      <c r="LS599" s="358"/>
      <c r="LT599" s="358"/>
      <c r="LU599" s="358"/>
      <c r="LV599" s="358"/>
      <c r="LW599" s="358"/>
      <c r="LX599" s="358"/>
      <c r="LY599" s="358"/>
      <c r="LZ599" s="358"/>
      <c r="MA599" s="358"/>
      <c r="MB599" s="358"/>
      <c r="MC599" s="358"/>
      <c r="MD599" s="358"/>
      <c r="ME599" s="358"/>
      <c r="MF599" s="358"/>
      <c r="MG599" s="358"/>
      <c r="MH599" s="358"/>
      <c r="MI599" s="358"/>
      <c r="MJ599" s="358"/>
      <c r="MK599" s="358"/>
      <c r="ML599" s="358"/>
      <c r="MM599" s="358"/>
      <c r="MN599" s="358"/>
      <c r="MO599" s="358"/>
      <c r="MP599" s="358"/>
      <c r="MQ599" s="358"/>
      <c r="MR599" s="358"/>
      <c r="MS599" s="358"/>
      <c r="MT599" s="358"/>
      <c r="MU599" s="358"/>
      <c r="MV599" s="358"/>
      <c r="MW599" s="358"/>
      <c r="MX599" s="358"/>
      <c r="MY599" s="358"/>
      <c r="MZ599" s="358"/>
      <c r="NA599" s="358"/>
      <c r="NB599" s="358"/>
      <c r="NC599" s="358"/>
      <c r="ND599" s="358"/>
      <c r="NE599" s="358"/>
      <c r="NF599" s="358"/>
      <c r="NG599" s="358"/>
      <c r="NH599" s="358"/>
      <c r="NI599" s="358"/>
      <c r="NJ599" s="358"/>
      <c r="NK599" s="358"/>
      <c r="NL599" s="358"/>
      <c r="NM599" s="358"/>
      <c r="NN599" s="358"/>
      <c r="NO599" s="358"/>
      <c r="NP599" s="358"/>
      <c r="NQ599" s="358"/>
      <c r="NR599" s="358"/>
      <c r="NS599" s="358"/>
      <c r="NT599" s="358"/>
      <c r="NU599" s="358"/>
      <c r="NV599" s="358"/>
      <c r="NW599" s="358"/>
      <c r="NX599" s="358"/>
      <c r="NY599" s="358"/>
      <c r="NZ599" s="358"/>
      <c r="OA599" s="358"/>
      <c r="OB599" s="358"/>
      <c r="OC599" s="358"/>
      <c r="OD599" s="358"/>
      <c r="OE599" s="358"/>
      <c r="OF599" s="358"/>
      <c r="OG599" s="358"/>
      <c r="OH599" s="358"/>
      <c r="OI599" s="358"/>
      <c r="OJ599" s="358"/>
      <c r="OK599" s="358"/>
      <c r="OL599" s="358"/>
      <c r="OM599" s="358"/>
      <c r="ON599" s="358"/>
      <c r="OO599" s="358"/>
      <c r="OP599" s="358"/>
      <c r="OQ599" s="358"/>
      <c r="OR599" s="358"/>
      <c r="OS599" s="358"/>
      <c r="OT599" s="358"/>
      <c r="OU599" s="358"/>
      <c r="OV599" s="358"/>
      <c r="OW599" s="358"/>
      <c r="OX599" s="358"/>
      <c r="OY599" s="358"/>
      <c r="OZ599" s="358"/>
      <c r="PA599" s="358"/>
      <c r="PB599" s="358"/>
      <c r="PC599" s="358"/>
      <c r="PD599" s="358"/>
      <c r="PE599" s="358"/>
      <c r="PF599" s="358"/>
      <c r="PG599" s="358"/>
      <c r="PH599" s="358"/>
      <c r="PI599" s="358"/>
      <c r="PJ599" s="358"/>
      <c r="PK599" s="358"/>
      <c r="PL599" s="358"/>
      <c r="PM599" s="358"/>
      <c r="PN599" s="358"/>
      <c r="PO599" s="358"/>
      <c r="PP599" s="358"/>
      <c r="PQ599" s="358"/>
      <c r="PR599" s="358"/>
      <c r="PS599" s="358"/>
      <c r="PT599" s="358"/>
      <c r="PU599" s="358"/>
      <c r="PV599" s="358"/>
      <c r="PW599" s="358"/>
      <c r="PX599" s="358"/>
      <c r="PY599" s="358"/>
      <c r="PZ599" s="358"/>
      <c r="QA599" s="358"/>
      <c r="QB599" s="358"/>
      <c r="QC599" s="358"/>
      <c r="QD599" s="358"/>
      <c r="QE599" s="358"/>
      <c r="QF599" s="358"/>
      <c r="QG599" s="358"/>
      <c r="QH599" s="358"/>
      <c r="QI599" s="358"/>
      <c r="QJ599" s="358"/>
      <c r="QK599" s="358"/>
      <c r="QL599" s="358"/>
      <c r="QM599" s="358"/>
      <c r="QN599" s="358"/>
      <c r="QO599" s="358"/>
      <c r="QP599" s="358"/>
      <c r="QQ599" s="358"/>
      <c r="QR599" s="358"/>
      <c r="QS599" s="358"/>
      <c r="QT599" s="358"/>
      <c r="QU599" s="358"/>
      <c r="QV599" s="358"/>
      <c r="QW599" s="358"/>
      <c r="QX599" s="358"/>
      <c r="QY599" s="358"/>
      <c r="QZ599" s="358"/>
      <c r="RA599" s="358"/>
      <c r="RB599" s="358"/>
      <c r="RC599" s="358"/>
      <c r="RD599" s="358"/>
      <c r="RE599" s="358"/>
      <c r="RF599" s="358"/>
      <c r="RG599" s="358"/>
      <c r="RH599" s="358"/>
      <c r="RI599" s="358"/>
      <c r="RJ599" s="358"/>
      <c r="RK599" s="358"/>
      <c r="RL599" s="358"/>
      <c r="RM599" s="358"/>
      <c r="RN599" s="358"/>
      <c r="RO599" s="358"/>
      <c r="RP599" s="358"/>
      <c r="RQ599" s="358"/>
      <c r="RR599" s="358"/>
      <c r="RS599" s="358"/>
      <c r="RT599" s="358"/>
      <c r="RU599" s="358"/>
      <c r="RV599" s="358"/>
      <c r="RW599" s="358"/>
      <c r="RX599" s="358"/>
      <c r="RY599" s="358"/>
      <c r="RZ599" s="358"/>
      <c r="SA599" s="358"/>
      <c r="SB599" s="358"/>
      <c r="SC599" s="358"/>
      <c r="SD599" s="358"/>
      <c r="SE599" s="358"/>
      <c r="SF599" s="358"/>
      <c r="SG599" s="358"/>
      <c r="SH599" s="358"/>
      <c r="SI599" s="358"/>
      <c r="SJ599" s="358"/>
      <c r="SK599" s="358"/>
      <c r="SL599" s="358"/>
      <c r="SM599" s="358"/>
      <c r="SN599" s="358"/>
      <c r="SO599" s="358"/>
      <c r="SP599" s="358"/>
      <c r="SQ599" s="358"/>
      <c r="SR599" s="358"/>
      <c r="SS599" s="358"/>
      <c r="ST599" s="358"/>
      <c r="SU599" s="358"/>
      <c r="SV599" s="358"/>
      <c r="SW599" s="358"/>
      <c r="SX599" s="358"/>
      <c r="SY599" s="358"/>
      <c r="SZ599" s="358"/>
      <c r="TA599" s="358"/>
      <c r="TB599" s="358"/>
      <c r="TC599" s="358"/>
      <c r="TD599" s="358"/>
      <c r="TE599" s="358"/>
      <c r="TF599" s="358"/>
      <c r="TG599" s="358"/>
      <c r="TH599" s="358"/>
      <c r="TI599" s="358"/>
      <c r="TJ599" s="358"/>
      <c r="TK599" s="358"/>
      <c r="TL599" s="358"/>
      <c r="TM599" s="358"/>
      <c r="TN599" s="358"/>
      <c r="TO599" s="358"/>
      <c r="TP599" s="358"/>
      <c r="TQ599" s="358"/>
      <c r="TR599" s="358"/>
      <c r="TS599" s="358"/>
      <c r="TT599" s="358"/>
      <c r="TU599" s="358"/>
      <c r="TV599" s="358"/>
      <c r="TW599" s="358"/>
      <c r="TX599" s="358"/>
      <c r="TY599" s="358"/>
      <c r="TZ599" s="358"/>
      <c r="UA599" s="358"/>
      <c r="UB599" s="358"/>
      <c r="UC599" s="358"/>
      <c r="UD599" s="358"/>
      <c r="UE599" s="358"/>
      <c r="UF599" s="358"/>
      <c r="UG599" s="358"/>
      <c r="UH599" s="358"/>
      <c r="UI599" s="358"/>
      <c r="UJ599" s="358"/>
      <c r="UK599" s="358"/>
      <c r="UL599" s="358"/>
      <c r="UM599" s="358"/>
      <c r="UN599" s="358"/>
      <c r="UO599" s="358"/>
      <c r="UP599" s="358"/>
      <c r="UQ599" s="358"/>
      <c r="UR599" s="358"/>
      <c r="US599" s="358"/>
      <c r="UT599" s="358"/>
      <c r="UU599" s="358"/>
      <c r="UV599" s="358"/>
      <c r="UW599" s="358"/>
      <c r="UX599" s="358"/>
      <c r="UY599" s="358"/>
      <c r="UZ599" s="358"/>
      <c r="VA599" s="358"/>
      <c r="VB599" s="358"/>
      <c r="VC599" s="358"/>
      <c r="VD599" s="358"/>
      <c r="VE599" s="358"/>
      <c r="VF599" s="358"/>
      <c r="VG599" s="358"/>
      <c r="VH599" s="358"/>
      <c r="VI599" s="358"/>
      <c r="VJ599" s="358"/>
      <c r="VK599" s="358"/>
      <c r="VL599" s="358"/>
      <c r="VM599" s="358"/>
      <c r="VN599" s="358"/>
      <c r="VO599" s="358"/>
      <c r="VP599" s="358"/>
      <c r="VQ599" s="358"/>
      <c r="VR599" s="358"/>
      <c r="VS599" s="358"/>
      <c r="VT599" s="358"/>
      <c r="VU599" s="358"/>
      <c r="VV599" s="358"/>
      <c r="VW599" s="358"/>
      <c r="VX599" s="358"/>
      <c r="VY599" s="358"/>
      <c r="VZ599" s="358"/>
      <c r="WA599" s="358"/>
      <c r="WB599" s="358"/>
      <c r="WC599" s="358"/>
      <c r="WD599" s="358"/>
      <c r="WE599" s="358"/>
      <c r="WF599" s="358"/>
      <c r="WG599" s="358"/>
      <c r="WH599" s="358"/>
    </row>
    <row r="600" spans="1:606" s="357" customFormat="1" ht="49.5" customHeight="1">
      <c r="A600" s="359"/>
      <c r="B600" s="208"/>
      <c r="C600" s="453"/>
      <c r="D600" s="483"/>
      <c r="E600" s="374"/>
      <c r="F600" s="474"/>
      <c r="G600" s="901"/>
      <c r="H600" s="474"/>
      <c r="I600" s="603" t="s">
        <v>0</v>
      </c>
      <c r="J600" s="603" t="s">
        <v>0</v>
      </c>
      <c r="K600" s="603" t="s">
        <v>1212</v>
      </c>
      <c r="L600" s="603" t="s">
        <v>5</v>
      </c>
      <c r="M600" s="604"/>
      <c r="N600" s="604"/>
      <c r="O600" s="604">
        <v>15000</v>
      </c>
      <c r="P600" s="609">
        <v>15000</v>
      </c>
      <c r="Q600" s="604">
        <v>15000</v>
      </c>
      <c r="R600" s="604">
        <v>15000</v>
      </c>
      <c r="S600" s="364">
        <v>3</v>
      </c>
      <c r="BF600" s="358"/>
      <c r="BG600" s="358"/>
      <c r="BH600" s="358"/>
      <c r="BI600" s="358"/>
      <c r="BJ600" s="358"/>
      <c r="BK600" s="358"/>
      <c r="BL600" s="358"/>
      <c r="BM600" s="358"/>
      <c r="BN600" s="358"/>
      <c r="BO600" s="358"/>
      <c r="BP600" s="358"/>
      <c r="BQ600" s="358"/>
      <c r="BR600" s="358"/>
      <c r="BS600" s="358"/>
      <c r="BT600" s="358"/>
      <c r="BU600" s="358"/>
      <c r="BV600" s="358"/>
      <c r="BW600" s="358"/>
      <c r="BX600" s="358"/>
      <c r="BY600" s="358"/>
      <c r="BZ600" s="358"/>
      <c r="CA600" s="358"/>
      <c r="CB600" s="358"/>
      <c r="CC600" s="358"/>
      <c r="CD600" s="358"/>
      <c r="CE600" s="358"/>
      <c r="CF600" s="358"/>
      <c r="CG600" s="358"/>
      <c r="CH600" s="358"/>
      <c r="CI600" s="358"/>
      <c r="CJ600" s="358"/>
      <c r="CK600" s="358"/>
      <c r="CL600" s="358"/>
      <c r="CM600" s="358"/>
      <c r="CN600" s="358"/>
      <c r="CO600" s="358"/>
      <c r="CP600" s="358"/>
      <c r="CQ600" s="358"/>
      <c r="CR600" s="358"/>
      <c r="CS600" s="358"/>
      <c r="CT600" s="358"/>
      <c r="CU600" s="358"/>
      <c r="CV600" s="358"/>
      <c r="CW600" s="358"/>
      <c r="CX600" s="358"/>
      <c r="CY600" s="358"/>
      <c r="CZ600" s="358"/>
      <c r="DA600" s="358"/>
      <c r="DB600" s="358"/>
      <c r="DC600" s="358"/>
      <c r="DD600" s="358"/>
      <c r="DE600" s="358"/>
      <c r="DF600" s="358"/>
      <c r="DG600" s="358"/>
      <c r="DH600" s="358"/>
      <c r="DI600" s="358"/>
      <c r="DJ600" s="358"/>
      <c r="DK600" s="358"/>
      <c r="DL600" s="358"/>
      <c r="DM600" s="358"/>
      <c r="DN600" s="358"/>
      <c r="DO600" s="358"/>
      <c r="DP600" s="358"/>
      <c r="DQ600" s="358"/>
      <c r="DR600" s="358"/>
      <c r="DS600" s="358"/>
      <c r="DT600" s="358"/>
      <c r="DU600" s="358"/>
      <c r="DV600" s="358"/>
      <c r="DW600" s="358"/>
      <c r="DX600" s="358"/>
      <c r="DY600" s="358"/>
      <c r="DZ600" s="358"/>
      <c r="EA600" s="358"/>
      <c r="EB600" s="358"/>
      <c r="EC600" s="358"/>
      <c r="ED600" s="358"/>
      <c r="EE600" s="358"/>
      <c r="EF600" s="358"/>
      <c r="EG600" s="358"/>
      <c r="EH600" s="358"/>
      <c r="EI600" s="358"/>
      <c r="EJ600" s="358"/>
      <c r="EK600" s="358"/>
      <c r="EL600" s="358"/>
      <c r="EM600" s="358"/>
      <c r="EN600" s="358"/>
      <c r="EO600" s="358"/>
      <c r="EP600" s="358"/>
      <c r="EQ600" s="358"/>
      <c r="ER600" s="358"/>
      <c r="ES600" s="358"/>
      <c r="ET600" s="358"/>
      <c r="EU600" s="358"/>
      <c r="EV600" s="358"/>
      <c r="EW600" s="358"/>
      <c r="EX600" s="358"/>
      <c r="EY600" s="358"/>
      <c r="EZ600" s="358"/>
      <c r="FA600" s="358"/>
      <c r="FB600" s="358"/>
      <c r="FC600" s="358"/>
      <c r="FD600" s="358"/>
      <c r="FE600" s="358"/>
      <c r="FF600" s="358"/>
      <c r="FG600" s="358"/>
      <c r="FH600" s="358"/>
      <c r="FI600" s="358"/>
      <c r="FJ600" s="358"/>
      <c r="FK600" s="358"/>
      <c r="FL600" s="358"/>
      <c r="FM600" s="358"/>
      <c r="FN600" s="358"/>
      <c r="FO600" s="358"/>
      <c r="FP600" s="358"/>
      <c r="FQ600" s="358"/>
      <c r="FR600" s="358"/>
      <c r="FS600" s="358"/>
      <c r="FT600" s="358"/>
      <c r="FU600" s="358"/>
      <c r="FV600" s="358"/>
      <c r="FW600" s="358"/>
      <c r="FX600" s="358"/>
      <c r="FY600" s="358"/>
      <c r="FZ600" s="358"/>
      <c r="GA600" s="358"/>
      <c r="GB600" s="358"/>
      <c r="GC600" s="358"/>
      <c r="GD600" s="358"/>
      <c r="GE600" s="358"/>
      <c r="GF600" s="358"/>
      <c r="GG600" s="358"/>
      <c r="GH600" s="358"/>
      <c r="GI600" s="358"/>
      <c r="GJ600" s="358"/>
      <c r="GK600" s="358"/>
      <c r="GL600" s="358"/>
      <c r="GM600" s="358"/>
      <c r="GN600" s="358"/>
      <c r="GO600" s="358"/>
      <c r="GP600" s="358"/>
      <c r="GQ600" s="358"/>
      <c r="GR600" s="358"/>
      <c r="GS600" s="358"/>
      <c r="GT600" s="358"/>
      <c r="GU600" s="358"/>
      <c r="GV600" s="358"/>
      <c r="GW600" s="358"/>
      <c r="GX600" s="358"/>
      <c r="GY600" s="358"/>
      <c r="GZ600" s="358"/>
      <c r="HA600" s="358"/>
      <c r="HB600" s="358"/>
      <c r="HC600" s="358"/>
      <c r="HD600" s="358"/>
      <c r="HE600" s="358"/>
      <c r="HF600" s="358"/>
      <c r="HG600" s="358"/>
      <c r="HH600" s="358"/>
      <c r="HI600" s="358"/>
      <c r="HJ600" s="358"/>
      <c r="HK600" s="358"/>
      <c r="HL600" s="358"/>
      <c r="HM600" s="358"/>
      <c r="HN600" s="358"/>
      <c r="HO600" s="358"/>
      <c r="HP600" s="358"/>
      <c r="HQ600" s="358"/>
      <c r="HR600" s="358"/>
      <c r="HS600" s="358"/>
      <c r="HT600" s="358"/>
      <c r="HU600" s="358"/>
      <c r="HV600" s="358"/>
      <c r="HW600" s="358"/>
      <c r="HX600" s="358"/>
      <c r="HY600" s="358"/>
      <c r="HZ600" s="358"/>
      <c r="IA600" s="358"/>
      <c r="IB600" s="358"/>
      <c r="IC600" s="358"/>
      <c r="ID600" s="358"/>
      <c r="IE600" s="358"/>
      <c r="IF600" s="358"/>
      <c r="IG600" s="358"/>
      <c r="IH600" s="358"/>
      <c r="II600" s="358"/>
      <c r="IJ600" s="358"/>
      <c r="IK600" s="358"/>
      <c r="IL600" s="358"/>
      <c r="IM600" s="358"/>
      <c r="IN600" s="358"/>
      <c r="IO600" s="358"/>
      <c r="IP600" s="358"/>
      <c r="IQ600" s="358"/>
      <c r="IR600" s="358"/>
      <c r="IS600" s="358"/>
      <c r="IT600" s="358"/>
      <c r="IU600" s="358"/>
      <c r="IV600" s="358"/>
      <c r="IW600" s="358"/>
      <c r="IX600" s="358"/>
      <c r="IY600" s="358"/>
      <c r="IZ600" s="358"/>
      <c r="JA600" s="358"/>
      <c r="JB600" s="358"/>
      <c r="JC600" s="358"/>
      <c r="JD600" s="358"/>
      <c r="JE600" s="358"/>
      <c r="JF600" s="358"/>
      <c r="JG600" s="358"/>
      <c r="JH600" s="358"/>
      <c r="JI600" s="358"/>
      <c r="JJ600" s="358"/>
      <c r="JK600" s="358"/>
      <c r="JL600" s="358"/>
      <c r="JM600" s="358"/>
      <c r="JN600" s="358"/>
      <c r="JO600" s="358"/>
      <c r="JP600" s="358"/>
      <c r="JQ600" s="358"/>
      <c r="JR600" s="358"/>
      <c r="JS600" s="358"/>
      <c r="JT600" s="358"/>
      <c r="JU600" s="358"/>
      <c r="JV600" s="358"/>
      <c r="JW600" s="358"/>
      <c r="JX600" s="358"/>
      <c r="JY600" s="358"/>
      <c r="JZ600" s="358"/>
      <c r="KA600" s="358"/>
      <c r="KB600" s="358"/>
      <c r="KC600" s="358"/>
      <c r="KD600" s="358"/>
      <c r="KE600" s="358"/>
      <c r="KF600" s="358"/>
      <c r="KG600" s="358"/>
      <c r="KH600" s="358"/>
      <c r="KI600" s="358"/>
      <c r="KJ600" s="358"/>
      <c r="KK600" s="358"/>
      <c r="KL600" s="358"/>
      <c r="KM600" s="358"/>
      <c r="KN600" s="358"/>
      <c r="KO600" s="358"/>
      <c r="KP600" s="358"/>
      <c r="KQ600" s="358"/>
      <c r="KR600" s="358"/>
      <c r="KS600" s="358"/>
      <c r="KT600" s="358"/>
      <c r="KU600" s="358"/>
      <c r="KV600" s="358"/>
      <c r="KW600" s="358"/>
      <c r="KX600" s="358"/>
      <c r="KY600" s="358"/>
      <c r="KZ600" s="358"/>
      <c r="LA600" s="358"/>
      <c r="LB600" s="358"/>
      <c r="LC600" s="358"/>
      <c r="LD600" s="358"/>
      <c r="LE600" s="358"/>
      <c r="LF600" s="358"/>
      <c r="LG600" s="358"/>
      <c r="LH600" s="358"/>
      <c r="LI600" s="358"/>
      <c r="LJ600" s="358"/>
      <c r="LK600" s="358"/>
      <c r="LL600" s="358"/>
      <c r="LM600" s="358"/>
      <c r="LN600" s="358"/>
      <c r="LO600" s="358"/>
      <c r="LP600" s="358"/>
      <c r="LQ600" s="358"/>
      <c r="LR600" s="358"/>
      <c r="LS600" s="358"/>
      <c r="LT600" s="358"/>
      <c r="LU600" s="358"/>
      <c r="LV600" s="358"/>
      <c r="LW600" s="358"/>
      <c r="LX600" s="358"/>
      <c r="LY600" s="358"/>
      <c r="LZ600" s="358"/>
      <c r="MA600" s="358"/>
      <c r="MB600" s="358"/>
      <c r="MC600" s="358"/>
      <c r="MD600" s="358"/>
      <c r="ME600" s="358"/>
      <c r="MF600" s="358"/>
      <c r="MG600" s="358"/>
      <c r="MH600" s="358"/>
      <c r="MI600" s="358"/>
      <c r="MJ600" s="358"/>
      <c r="MK600" s="358"/>
      <c r="ML600" s="358"/>
      <c r="MM600" s="358"/>
      <c r="MN600" s="358"/>
      <c r="MO600" s="358"/>
      <c r="MP600" s="358"/>
      <c r="MQ600" s="358"/>
      <c r="MR600" s="358"/>
      <c r="MS600" s="358"/>
      <c r="MT600" s="358"/>
      <c r="MU600" s="358"/>
      <c r="MV600" s="358"/>
      <c r="MW600" s="358"/>
      <c r="MX600" s="358"/>
      <c r="MY600" s="358"/>
      <c r="MZ600" s="358"/>
      <c r="NA600" s="358"/>
      <c r="NB600" s="358"/>
      <c r="NC600" s="358"/>
      <c r="ND600" s="358"/>
      <c r="NE600" s="358"/>
      <c r="NF600" s="358"/>
      <c r="NG600" s="358"/>
      <c r="NH600" s="358"/>
      <c r="NI600" s="358"/>
      <c r="NJ600" s="358"/>
      <c r="NK600" s="358"/>
      <c r="NL600" s="358"/>
      <c r="NM600" s="358"/>
      <c r="NN600" s="358"/>
      <c r="NO600" s="358"/>
      <c r="NP600" s="358"/>
      <c r="NQ600" s="358"/>
      <c r="NR600" s="358"/>
      <c r="NS600" s="358"/>
      <c r="NT600" s="358"/>
      <c r="NU600" s="358"/>
      <c r="NV600" s="358"/>
      <c r="NW600" s="358"/>
      <c r="NX600" s="358"/>
      <c r="NY600" s="358"/>
      <c r="NZ600" s="358"/>
      <c r="OA600" s="358"/>
      <c r="OB600" s="358"/>
      <c r="OC600" s="358"/>
      <c r="OD600" s="358"/>
      <c r="OE600" s="358"/>
      <c r="OF600" s="358"/>
      <c r="OG600" s="358"/>
      <c r="OH600" s="358"/>
      <c r="OI600" s="358"/>
      <c r="OJ600" s="358"/>
      <c r="OK600" s="358"/>
      <c r="OL600" s="358"/>
      <c r="OM600" s="358"/>
      <c r="ON600" s="358"/>
      <c r="OO600" s="358"/>
      <c r="OP600" s="358"/>
      <c r="OQ600" s="358"/>
      <c r="OR600" s="358"/>
      <c r="OS600" s="358"/>
      <c r="OT600" s="358"/>
      <c r="OU600" s="358"/>
      <c r="OV600" s="358"/>
      <c r="OW600" s="358"/>
      <c r="OX600" s="358"/>
      <c r="OY600" s="358"/>
      <c r="OZ600" s="358"/>
      <c r="PA600" s="358"/>
      <c r="PB600" s="358"/>
      <c r="PC600" s="358"/>
      <c r="PD600" s="358"/>
      <c r="PE600" s="358"/>
      <c r="PF600" s="358"/>
      <c r="PG600" s="358"/>
      <c r="PH600" s="358"/>
      <c r="PI600" s="358"/>
      <c r="PJ600" s="358"/>
      <c r="PK600" s="358"/>
      <c r="PL600" s="358"/>
      <c r="PM600" s="358"/>
      <c r="PN600" s="358"/>
      <c r="PO600" s="358"/>
      <c r="PP600" s="358"/>
      <c r="PQ600" s="358"/>
      <c r="PR600" s="358"/>
      <c r="PS600" s="358"/>
      <c r="PT600" s="358"/>
      <c r="PU600" s="358"/>
      <c r="PV600" s="358"/>
      <c r="PW600" s="358"/>
      <c r="PX600" s="358"/>
      <c r="PY600" s="358"/>
      <c r="PZ600" s="358"/>
      <c r="QA600" s="358"/>
      <c r="QB600" s="358"/>
      <c r="QC600" s="358"/>
      <c r="QD600" s="358"/>
      <c r="QE600" s="358"/>
      <c r="QF600" s="358"/>
      <c r="QG600" s="358"/>
      <c r="QH600" s="358"/>
      <c r="QI600" s="358"/>
      <c r="QJ600" s="358"/>
      <c r="QK600" s="358"/>
      <c r="QL600" s="358"/>
      <c r="QM600" s="358"/>
      <c r="QN600" s="358"/>
      <c r="QO600" s="358"/>
      <c r="QP600" s="358"/>
      <c r="QQ600" s="358"/>
      <c r="QR600" s="358"/>
      <c r="QS600" s="358"/>
      <c r="QT600" s="358"/>
      <c r="QU600" s="358"/>
      <c r="QV600" s="358"/>
      <c r="QW600" s="358"/>
      <c r="QX600" s="358"/>
      <c r="QY600" s="358"/>
      <c r="QZ600" s="358"/>
      <c r="RA600" s="358"/>
      <c r="RB600" s="358"/>
      <c r="RC600" s="358"/>
      <c r="RD600" s="358"/>
      <c r="RE600" s="358"/>
      <c r="RF600" s="358"/>
      <c r="RG600" s="358"/>
      <c r="RH600" s="358"/>
      <c r="RI600" s="358"/>
      <c r="RJ600" s="358"/>
      <c r="RK600" s="358"/>
      <c r="RL600" s="358"/>
      <c r="RM600" s="358"/>
      <c r="RN600" s="358"/>
      <c r="RO600" s="358"/>
      <c r="RP600" s="358"/>
      <c r="RQ600" s="358"/>
      <c r="RR600" s="358"/>
      <c r="RS600" s="358"/>
      <c r="RT600" s="358"/>
      <c r="RU600" s="358"/>
      <c r="RV600" s="358"/>
      <c r="RW600" s="358"/>
      <c r="RX600" s="358"/>
      <c r="RY600" s="358"/>
      <c r="RZ600" s="358"/>
      <c r="SA600" s="358"/>
      <c r="SB600" s="358"/>
      <c r="SC600" s="358"/>
      <c r="SD600" s="358"/>
      <c r="SE600" s="358"/>
      <c r="SF600" s="358"/>
      <c r="SG600" s="358"/>
      <c r="SH600" s="358"/>
      <c r="SI600" s="358"/>
      <c r="SJ600" s="358"/>
      <c r="SK600" s="358"/>
      <c r="SL600" s="358"/>
      <c r="SM600" s="358"/>
      <c r="SN600" s="358"/>
      <c r="SO600" s="358"/>
      <c r="SP600" s="358"/>
      <c r="SQ600" s="358"/>
      <c r="SR600" s="358"/>
      <c r="SS600" s="358"/>
      <c r="ST600" s="358"/>
      <c r="SU600" s="358"/>
      <c r="SV600" s="358"/>
      <c r="SW600" s="358"/>
      <c r="SX600" s="358"/>
      <c r="SY600" s="358"/>
      <c r="SZ600" s="358"/>
      <c r="TA600" s="358"/>
      <c r="TB600" s="358"/>
      <c r="TC600" s="358"/>
      <c r="TD600" s="358"/>
      <c r="TE600" s="358"/>
      <c r="TF600" s="358"/>
      <c r="TG600" s="358"/>
      <c r="TH600" s="358"/>
      <c r="TI600" s="358"/>
      <c r="TJ600" s="358"/>
      <c r="TK600" s="358"/>
      <c r="TL600" s="358"/>
      <c r="TM600" s="358"/>
      <c r="TN600" s="358"/>
      <c r="TO600" s="358"/>
      <c r="TP600" s="358"/>
      <c r="TQ600" s="358"/>
      <c r="TR600" s="358"/>
      <c r="TS600" s="358"/>
      <c r="TT600" s="358"/>
      <c r="TU600" s="358"/>
      <c r="TV600" s="358"/>
      <c r="TW600" s="358"/>
      <c r="TX600" s="358"/>
      <c r="TY600" s="358"/>
      <c r="TZ600" s="358"/>
      <c r="UA600" s="358"/>
      <c r="UB600" s="358"/>
      <c r="UC600" s="358"/>
      <c r="UD600" s="358"/>
      <c r="UE600" s="358"/>
      <c r="UF600" s="358"/>
      <c r="UG600" s="358"/>
      <c r="UH600" s="358"/>
      <c r="UI600" s="358"/>
      <c r="UJ600" s="358"/>
      <c r="UK600" s="358"/>
      <c r="UL600" s="358"/>
      <c r="UM600" s="358"/>
      <c r="UN600" s="358"/>
      <c r="UO600" s="358"/>
      <c r="UP600" s="358"/>
      <c r="UQ600" s="358"/>
      <c r="UR600" s="358"/>
      <c r="US600" s="358"/>
      <c r="UT600" s="358"/>
      <c r="UU600" s="358"/>
      <c r="UV600" s="358"/>
      <c r="UW600" s="358"/>
      <c r="UX600" s="358"/>
      <c r="UY600" s="358"/>
      <c r="UZ600" s="358"/>
      <c r="VA600" s="358"/>
      <c r="VB600" s="358"/>
      <c r="VC600" s="358"/>
      <c r="VD600" s="358"/>
      <c r="VE600" s="358"/>
      <c r="VF600" s="358"/>
      <c r="VG600" s="358"/>
      <c r="VH600" s="358"/>
      <c r="VI600" s="358"/>
      <c r="VJ600" s="358"/>
      <c r="VK600" s="358"/>
      <c r="VL600" s="358"/>
      <c r="VM600" s="358"/>
      <c r="VN600" s="358"/>
      <c r="VO600" s="358"/>
      <c r="VP600" s="358"/>
      <c r="VQ600" s="358"/>
      <c r="VR600" s="358"/>
      <c r="VS600" s="358"/>
      <c r="VT600" s="358"/>
      <c r="VU600" s="358"/>
      <c r="VV600" s="358"/>
      <c r="VW600" s="358"/>
      <c r="VX600" s="358"/>
      <c r="VY600" s="358"/>
      <c r="VZ600" s="358"/>
      <c r="WA600" s="358"/>
      <c r="WB600" s="358"/>
      <c r="WC600" s="358"/>
      <c r="WD600" s="358"/>
      <c r="WE600" s="358"/>
      <c r="WF600" s="358"/>
      <c r="WG600" s="358"/>
      <c r="WH600" s="358"/>
    </row>
    <row r="601" spans="1:606" s="357" customFormat="1" ht="101.25" customHeight="1">
      <c r="A601" s="359"/>
      <c r="B601" s="209"/>
      <c r="C601" s="225"/>
      <c r="D601" s="471" t="s">
        <v>893</v>
      </c>
      <c r="E601" s="476" t="s">
        <v>1213</v>
      </c>
      <c r="F601" s="480" t="s">
        <v>113</v>
      </c>
      <c r="G601" s="914">
        <v>43901</v>
      </c>
      <c r="H601" s="931" t="s">
        <v>114</v>
      </c>
      <c r="I601" s="603" t="s">
        <v>0</v>
      </c>
      <c r="J601" s="603" t="s">
        <v>0</v>
      </c>
      <c r="K601" s="603" t="s">
        <v>1214</v>
      </c>
      <c r="L601" s="603" t="s">
        <v>5</v>
      </c>
      <c r="M601" s="604">
        <v>15000</v>
      </c>
      <c r="N601" s="604">
        <v>15000</v>
      </c>
      <c r="O601" s="604"/>
      <c r="P601" s="609"/>
      <c r="Q601" s="604"/>
      <c r="R601" s="604"/>
      <c r="S601" s="364">
        <v>3</v>
      </c>
      <c r="BF601" s="358"/>
      <c r="BG601" s="358"/>
      <c r="BH601" s="358"/>
      <c r="BI601" s="358"/>
      <c r="BJ601" s="358"/>
      <c r="BK601" s="358"/>
      <c r="BL601" s="358"/>
      <c r="BM601" s="358"/>
      <c r="BN601" s="358"/>
      <c r="BO601" s="358"/>
      <c r="BP601" s="358"/>
      <c r="BQ601" s="358"/>
      <c r="BR601" s="358"/>
      <c r="BS601" s="358"/>
      <c r="BT601" s="358"/>
      <c r="BU601" s="358"/>
      <c r="BV601" s="358"/>
      <c r="BW601" s="358"/>
      <c r="BX601" s="358"/>
      <c r="BY601" s="358"/>
      <c r="BZ601" s="358"/>
      <c r="CA601" s="358"/>
      <c r="CB601" s="358"/>
      <c r="CC601" s="358"/>
      <c r="CD601" s="358"/>
      <c r="CE601" s="358"/>
      <c r="CF601" s="358"/>
      <c r="CG601" s="358"/>
      <c r="CH601" s="358"/>
      <c r="CI601" s="358"/>
      <c r="CJ601" s="358"/>
      <c r="CK601" s="358"/>
      <c r="CL601" s="358"/>
      <c r="CM601" s="358"/>
      <c r="CN601" s="358"/>
      <c r="CO601" s="358"/>
      <c r="CP601" s="358"/>
      <c r="CQ601" s="358"/>
      <c r="CR601" s="358"/>
      <c r="CS601" s="358"/>
      <c r="CT601" s="358"/>
      <c r="CU601" s="358"/>
      <c r="CV601" s="358"/>
      <c r="CW601" s="358"/>
      <c r="CX601" s="358"/>
      <c r="CY601" s="358"/>
      <c r="CZ601" s="358"/>
      <c r="DA601" s="358"/>
      <c r="DB601" s="358"/>
      <c r="DC601" s="358"/>
      <c r="DD601" s="358"/>
      <c r="DE601" s="358"/>
      <c r="DF601" s="358"/>
      <c r="DG601" s="358"/>
      <c r="DH601" s="358"/>
      <c r="DI601" s="358"/>
      <c r="DJ601" s="358"/>
      <c r="DK601" s="358"/>
      <c r="DL601" s="358"/>
      <c r="DM601" s="358"/>
      <c r="DN601" s="358"/>
      <c r="DO601" s="358"/>
      <c r="DP601" s="358"/>
      <c r="DQ601" s="358"/>
      <c r="DR601" s="358"/>
      <c r="DS601" s="358"/>
      <c r="DT601" s="358"/>
      <c r="DU601" s="358"/>
      <c r="DV601" s="358"/>
      <c r="DW601" s="358"/>
      <c r="DX601" s="358"/>
      <c r="DY601" s="358"/>
      <c r="DZ601" s="358"/>
      <c r="EA601" s="358"/>
      <c r="EB601" s="358"/>
      <c r="EC601" s="358"/>
      <c r="ED601" s="358"/>
      <c r="EE601" s="358"/>
      <c r="EF601" s="358"/>
      <c r="EG601" s="358"/>
      <c r="EH601" s="358"/>
      <c r="EI601" s="358"/>
      <c r="EJ601" s="358"/>
      <c r="EK601" s="358"/>
      <c r="EL601" s="358"/>
      <c r="EM601" s="358"/>
      <c r="EN601" s="358"/>
      <c r="EO601" s="358"/>
      <c r="EP601" s="358"/>
      <c r="EQ601" s="358"/>
      <c r="ER601" s="358"/>
      <c r="ES601" s="358"/>
      <c r="ET601" s="358"/>
      <c r="EU601" s="358"/>
      <c r="EV601" s="358"/>
      <c r="EW601" s="358"/>
      <c r="EX601" s="358"/>
      <c r="EY601" s="358"/>
      <c r="EZ601" s="358"/>
      <c r="FA601" s="358"/>
      <c r="FB601" s="358"/>
      <c r="FC601" s="358"/>
      <c r="FD601" s="358"/>
      <c r="FE601" s="358"/>
      <c r="FF601" s="358"/>
      <c r="FG601" s="358"/>
      <c r="FH601" s="358"/>
      <c r="FI601" s="358"/>
      <c r="FJ601" s="358"/>
      <c r="FK601" s="358"/>
      <c r="FL601" s="358"/>
      <c r="FM601" s="358"/>
      <c r="FN601" s="358"/>
      <c r="FO601" s="358"/>
      <c r="FP601" s="358"/>
      <c r="FQ601" s="358"/>
      <c r="FR601" s="358"/>
      <c r="FS601" s="358"/>
      <c r="FT601" s="358"/>
      <c r="FU601" s="358"/>
      <c r="FV601" s="358"/>
      <c r="FW601" s="358"/>
      <c r="FX601" s="358"/>
      <c r="FY601" s="358"/>
      <c r="FZ601" s="358"/>
      <c r="GA601" s="358"/>
      <c r="GB601" s="358"/>
      <c r="GC601" s="358"/>
      <c r="GD601" s="358"/>
      <c r="GE601" s="358"/>
      <c r="GF601" s="358"/>
      <c r="GG601" s="358"/>
      <c r="GH601" s="358"/>
      <c r="GI601" s="358"/>
      <c r="GJ601" s="358"/>
      <c r="GK601" s="358"/>
      <c r="GL601" s="358"/>
      <c r="GM601" s="358"/>
      <c r="GN601" s="358"/>
      <c r="GO601" s="358"/>
      <c r="GP601" s="358"/>
      <c r="GQ601" s="358"/>
      <c r="GR601" s="358"/>
      <c r="GS601" s="358"/>
      <c r="GT601" s="358"/>
      <c r="GU601" s="358"/>
      <c r="GV601" s="358"/>
      <c r="GW601" s="358"/>
      <c r="GX601" s="358"/>
      <c r="GY601" s="358"/>
      <c r="GZ601" s="358"/>
      <c r="HA601" s="358"/>
      <c r="HB601" s="358"/>
      <c r="HC601" s="358"/>
      <c r="HD601" s="358"/>
      <c r="HE601" s="358"/>
      <c r="HF601" s="358"/>
      <c r="HG601" s="358"/>
      <c r="HH601" s="358"/>
      <c r="HI601" s="358"/>
      <c r="HJ601" s="358"/>
      <c r="HK601" s="358"/>
      <c r="HL601" s="358"/>
      <c r="HM601" s="358"/>
      <c r="HN601" s="358"/>
      <c r="HO601" s="358"/>
      <c r="HP601" s="358"/>
      <c r="HQ601" s="358"/>
      <c r="HR601" s="358"/>
      <c r="HS601" s="358"/>
      <c r="HT601" s="358"/>
      <c r="HU601" s="358"/>
      <c r="HV601" s="358"/>
      <c r="HW601" s="358"/>
      <c r="HX601" s="358"/>
      <c r="HY601" s="358"/>
      <c r="HZ601" s="358"/>
      <c r="IA601" s="358"/>
      <c r="IB601" s="358"/>
      <c r="IC601" s="358"/>
      <c r="ID601" s="358"/>
      <c r="IE601" s="358"/>
      <c r="IF601" s="358"/>
      <c r="IG601" s="358"/>
      <c r="IH601" s="358"/>
      <c r="II601" s="358"/>
      <c r="IJ601" s="358"/>
      <c r="IK601" s="358"/>
      <c r="IL601" s="358"/>
      <c r="IM601" s="358"/>
      <c r="IN601" s="358"/>
      <c r="IO601" s="358"/>
      <c r="IP601" s="358"/>
      <c r="IQ601" s="358"/>
      <c r="IR601" s="358"/>
      <c r="IS601" s="358"/>
      <c r="IT601" s="358"/>
      <c r="IU601" s="358"/>
      <c r="IV601" s="358"/>
      <c r="IW601" s="358"/>
      <c r="IX601" s="358"/>
      <c r="IY601" s="358"/>
      <c r="IZ601" s="358"/>
      <c r="JA601" s="358"/>
      <c r="JB601" s="358"/>
      <c r="JC601" s="358"/>
      <c r="JD601" s="358"/>
      <c r="JE601" s="358"/>
      <c r="JF601" s="358"/>
      <c r="JG601" s="358"/>
      <c r="JH601" s="358"/>
      <c r="JI601" s="358"/>
      <c r="JJ601" s="358"/>
      <c r="JK601" s="358"/>
      <c r="JL601" s="358"/>
      <c r="JM601" s="358"/>
      <c r="JN601" s="358"/>
      <c r="JO601" s="358"/>
      <c r="JP601" s="358"/>
      <c r="JQ601" s="358"/>
      <c r="JR601" s="358"/>
      <c r="JS601" s="358"/>
      <c r="JT601" s="358"/>
      <c r="JU601" s="358"/>
      <c r="JV601" s="358"/>
      <c r="JW601" s="358"/>
      <c r="JX601" s="358"/>
      <c r="JY601" s="358"/>
      <c r="JZ601" s="358"/>
      <c r="KA601" s="358"/>
      <c r="KB601" s="358"/>
      <c r="KC601" s="358"/>
      <c r="KD601" s="358"/>
      <c r="KE601" s="358"/>
      <c r="KF601" s="358"/>
      <c r="KG601" s="358"/>
      <c r="KH601" s="358"/>
      <c r="KI601" s="358"/>
      <c r="KJ601" s="358"/>
      <c r="KK601" s="358"/>
      <c r="KL601" s="358"/>
      <c r="KM601" s="358"/>
      <c r="KN601" s="358"/>
      <c r="KO601" s="358"/>
      <c r="KP601" s="358"/>
      <c r="KQ601" s="358"/>
      <c r="KR601" s="358"/>
      <c r="KS601" s="358"/>
      <c r="KT601" s="358"/>
      <c r="KU601" s="358"/>
      <c r="KV601" s="358"/>
      <c r="KW601" s="358"/>
      <c r="KX601" s="358"/>
      <c r="KY601" s="358"/>
      <c r="KZ601" s="358"/>
      <c r="LA601" s="358"/>
      <c r="LB601" s="358"/>
      <c r="LC601" s="358"/>
      <c r="LD601" s="358"/>
      <c r="LE601" s="358"/>
      <c r="LF601" s="358"/>
      <c r="LG601" s="358"/>
      <c r="LH601" s="358"/>
      <c r="LI601" s="358"/>
      <c r="LJ601" s="358"/>
      <c r="LK601" s="358"/>
      <c r="LL601" s="358"/>
      <c r="LM601" s="358"/>
      <c r="LN601" s="358"/>
      <c r="LO601" s="358"/>
      <c r="LP601" s="358"/>
      <c r="LQ601" s="358"/>
      <c r="LR601" s="358"/>
      <c r="LS601" s="358"/>
      <c r="LT601" s="358"/>
      <c r="LU601" s="358"/>
      <c r="LV601" s="358"/>
      <c r="LW601" s="358"/>
      <c r="LX601" s="358"/>
      <c r="LY601" s="358"/>
      <c r="LZ601" s="358"/>
      <c r="MA601" s="358"/>
      <c r="MB601" s="358"/>
      <c r="MC601" s="358"/>
      <c r="MD601" s="358"/>
      <c r="ME601" s="358"/>
      <c r="MF601" s="358"/>
      <c r="MG601" s="358"/>
      <c r="MH601" s="358"/>
      <c r="MI601" s="358"/>
      <c r="MJ601" s="358"/>
      <c r="MK601" s="358"/>
      <c r="ML601" s="358"/>
      <c r="MM601" s="358"/>
      <c r="MN601" s="358"/>
      <c r="MO601" s="358"/>
      <c r="MP601" s="358"/>
      <c r="MQ601" s="358"/>
      <c r="MR601" s="358"/>
      <c r="MS601" s="358"/>
      <c r="MT601" s="358"/>
      <c r="MU601" s="358"/>
      <c r="MV601" s="358"/>
      <c r="MW601" s="358"/>
      <c r="MX601" s="358"/>
      <c r="MY601" s="358"/>
      <c r="MZ601" s="358"/>
      <c r="NA601" s="358"/>
      <c r="NB601" s="358"/>
      <c r="NC601" s="358"/>
      <c r="ND601" s="358"/>
      <c r="NE601" s="358"/>
      <c r="NF601" s="358"/>
      <c r="NG601" s="358"/>
      <c r="NH601" s="358"/>
      <c r="NI601" s="358"/>
      <c r="NJ601" s="358"/>
      <c r="NK601" s="358"/>
      <c r="NL601" s="358"/>
      <c r="NM601" s="358"/>
      <c r="NN601" s="358"/>
      <c r="NO601" s="358"/>
      <c r="NP601" s="358"/>
      <c r="NQ601" s="358"/>
      <c r="NR601" s="358"/>
      <c r="NS601" s="358"/>
      <c r="NT601" s="358"/>
      <c r="NU601" s="358"/>
      <c r="NV601" s="358"/>
      <c r="NW601" s="358"/>
      <c r="NX601" s="358"/>
      <c r="NY601" s="358"/>
      <c r="NZ601" s="358"/>
      <c r="OA601" s="358"/>
      <c r="OB601" s="358"/>
      <c r="OC601" s="358"/>
      <c r="OD601" s="358"/>
      <c r="OE601" s="358"/>
      <c r="OF601" s="358"/>
      <c r="OG601" s="358"/>
      <c r="OH601" s="358"/>
      <c r="OI601" s="358"/>
      <c r="OJ601" s="358"/>
      <c r="OK601" s="358"/>
      <c r="OL601" s="358"/>
      <c r="OM601" s="358"/>
      <c r="ON601" s="358"/>
      <c r="OO601" s="358"/>
      <c r="OP601" s="358"/>
      <c r="OQ601" s="358"/>
      <c r="OR601" s="358"/>
      <c r="OS601" s="358"/>
      <c r="OT601" s="358"/>
      <c r="OU601" s="358"/>
      <c r="OV601" s="358"/>
      <c r="OW601" s="358"/>
      <c r="OX601" s="358"/>
      <c r="OY601" s="358"/>
      <c r="OZ601" s="358"/>
      <c r="PA601" s="358"/>
      <c r="PB601" s="358"/>
      <c r="PC601" s="358"/>
      <c r="PD601" s="358"/>
      <c r="PE601" s="358"/>
      <c r="PF601" s="358"/>
      <c r="PG601" s="358"/>
      <c r="PH601" s="358"/>
      <c r="PI601" s="358"/>
      <c r="PJ601" s="358"/>
      <c r="PK601" s="358"/>
      <c r="PL601" s="358"/>
      <c r="PM601" s="358"/>
      <c r="PN601" s="358"/>
      <c r="PO601" s="358"/>
      <c r="PP601" s="358"/>
      <c r="PQ601" s="358"/>
      <c r="PR601" s="358"/>
      <c r="PS601" s="358"/>
      <c r="PT601" s="358"/>
      <c r="PU601" s="358"/>
      <c r="PV601" s="358"/>
      <c r="PW601" s="358"/>
      <c r="PX601" s="358"/>
      <c r="PY601" s="358"/>
      <c r="PZ601" s="358"/>
      <c r="QA601" s="358"/>
      <c r="QB601" s="358"/>
      <c r="QC601" s="358"/>
      <c r="QD601" s="358"/>
      <c r="QE601" s="358"/>
      <c r="QF601" s="358"/>
      <c r="QG601" s="358"/>
      <c r="QH601" s="358"/>
      <c r="QI601" s="358"/>
      <c r="QJ601" s="358"/>
      <c r="QK601" s="358"/>
      <c r="QL601" s="358"/>
      <c r="QM601" s="358"/>
      <c r="QN601" s="358"/>
      <c r="QO601" s="358"/>
      <c r="QP601" s="358"/>
      <c r="QQ601" s="358"/>
      <c r="QR601" s="358"/>
      <c r="QS601" s="358"/>
      <c r="QT601" s="358"/>
      <c r="QU601" s="358"/>
      <c r="QV601" s="358"/>
      <c r="QW601" s="358"/>
      <c r="QX601" s="358"/>
      <c r="QY601" s="358"/>
      <c r="QZ601" s="358"/>
      <c r="RA601" s="358"/>
      <c r="RB601" s="358"/>
      <c r="RC601" s="358"/>
      <c r="RD601" s="358"/>
      <c r="RE601" s="358"/>
      <c r="RF601" s="358"/>
      <c r="RG601" s="358"/>
      <c r="RH601" s="358"/>
      <c r="RI601" s="358"/>
      <c r="RJ601" s="358"/>
      <c r="RK601" s="358"/>
      <c r="RL601" s="358"/>
      <c r="RM601" s="358"/>
      <c r="RN601" s="358"/>
      <c r="RO601" s="358"/>
      <c r="RP601" s="358"/>
      <c r="RQ601" s="358"/>
      <c r="RR601" s="358"/>
      <c r="RS601" s="358"/>
      <c r="RT601" s="358"/>
      <c r="RU601" s="358"/>
      <c r="RV601" s="358"/>
      <c r="RW601" s="358"/>
      <c r="RX601" s="358"/>
      <c r="RY601" s="358"/>
      <c r="RZ601" s="358"/>
      <c r="SA601" s="358"/>
      <c r="SB601" s="358"/>
      <c r="SC601" s="358"/>
      <c r="SD601" s="358"/>
      <c r="SE601" s="358"/>
      <c r="SF601" s="358"/>
      <c r="SG601" s="358"/>
      <c r="SH601" s="358"/>
      <c r="SI601" s="358"/>
      <c r="SJ601" s="358"/>
      <c r="SK601" s="358"/>
      <c r="SL601" s="358"/>
      <c r="SM601" s="358"/>
      <c r="SN601" s="358"/>
      <c r="SO601" s="358"/>
      <c r="SP601" s="358"/>
      <c r="SQ601" s="358"/>
      <c r="SR601" s="358"/>
      <c r="SS601" s="358"/>
      <c r="ST601" s="358"/>
      <c r="SU601" s="358"/>
      <c r="SV601" s="358"/>
      <c r="SW601" s="358"/>
      <c r="SX601" s="358"/>
      <c r="SY601" s="358"/>
      <c r="SZ601" s="358"/>
      <c r="TA601" s="358"/>
      <c r="TB601" s="358"/>
      <c r="TC601" s="358"/>
      <c r="TD601" s="358"/>
      <c r="TE601" s="358"/>
      <c r="TF601" s="358"/>
      <c r="TG601" s="358"/>
      <c r="TH601" s="358"/>
      <c r="TI601" s="358"/>
      <c r="TJ601" s="358"/>
      <c r="TK601" s="358"/>
      <c r="TL601" s="358"/>
      <c r="TM601" s="358"/>
      <c r="TN601" s="358"/>
      <c r="TO601" s="358"/>
      <c r="TP601" s="358"/>
      <c r="TQ601" s="358"/>
      <c r="TR601" s="358"/>
      <c r="TS601" s="358"/>
      <c r="TT601" s="358"/>
      <c r="TU601" s="358"/>
      <c r="TV601" s="358"/>
      <c r="TW601" s="358"/>
      <c r="TX601" s="358"/>
      <c r="TY601" s="358"/>
      <c r="TZ601" s="358"/>
      <c r="UA601" s="358"/>
      <c r="UB601" s="358"/>
      <c r="UC601" s="358"/>
      <c r="UD601" s="358"/>
      <c r="UE601" s="358"/>
      <c r="UF601" s="358"/>
      <c r="UG601" s="358"/>
      <c r="UH601" s="358"/>
      <c r="UI601" s="358"/>
      <c r="UJ601" s="358"/>
      <c r="UK601" s="358"/>
      <c r="UL601" s="358"/>
      <c r="UM601" s="358"/>
      <c r="UN601" s="358"/>
      <c r="UO601" s="358"/>
      <c r="UP601" s="358"/>
      <c r="UQ601" s="358"/>
      <c r="UR601" s="358"/>
      <c r="US601" s="358"/>
      <c r="UT601" s="358"/>
      <c r="UU601" s="358"/>
      <c r="UV601" s="358"/>
      <c r="UW601" s="358"/>
      <c r="UX601" s="358"/>
      <c r="UY601" s="358"/>
      <c r="UZ601" s="358"/>
      <c r="VA601" s="358"/>
      <c r="VB601" s="358"/>
      <c r="VC601" s="358"/>
      <c r="VD601" s="358"/>
      <c r="VE601" s="358"/>
      <c r="VF601" s="358"/>
      <c r="VG601" s="358"/>
      <c r="VH601" s="358"/>
      <c r="VI601" s="358"/>
      <c r="VJ601" s="358"/>
      <c r="VK601" s="358"/>
      <c r="VL601" s="358"/>
      <c r="VM601" s="358"/>
      <c r="VN601" s="358"/>
      <c r="VO601" s="358"/>
      <c r="VP601" s="358"/>
      <c r="VQ601" s="358"/>
      <c r="VR601" s="358"/>
      <c r="VS601" s="358"/>
      <c r="VT601" s="358"/>
      <c r="VU601" s="358"/>
      <c r="VV601" s="358"/>
      <c r="VW601" s="358"/>
      <c r="VX601" s="358"/>
      <c r="VY601" s="358"/>
      <c r="VZ601" s="358"/>
      <c r="WA601" s="358"/>
      <c r="WB601" s="358"/>
      <c r="WC601" s="358"/>
      <c r="WD601" s="358"/>
      <c r="WE601" s="358"/>
      <c r="WF601" s="358"/>
      <c r="WG601" s="358"/>
      <c r="WH601" s="358"/>
    </row>
    <row r="602" spans="1:606" s="357" customFormat="1" ht="43.5" customHeight="1">
      <c r="A602" s="359"/>
      <c r="B602" s="233" t="s">
        <v>1215</v>
      </c>
      <c r="C602" s="266" t="s">
        <v>1216</v>
      </c>
      <c r="D602" s="180"/>
      <c r="E602" s="477"/>
      <c r="F602" s="480"/>
      <c r="G602" s="914"/>
      <c r="H602" s="932"/>
      <c r="I602" s="608" t="s">
        <v>0</v>
      </c>
      <c r="J602" s="608" t="s">
        <v>1128</v>
      </c>
      <c r="K602" s="608" t="s">
        <v>1214</v>
      </c>
      <c r="L602" s="608" t="s">
        <v>54</v>
      </c>
      <c r="M602" s="602">
        <f t="shared" ref="M602:N602" si="103">M603</f>
        <v>165000</v>
      </c>
      <c r="N602" s="602">
        <f t="shared" si="103"/>
        <v>165000</v>
      </c>
      <c r="O602" s="602">
        <f>O603+O604</f>
        <v>165000</v>
      </c>
      <c r="P602" s="602">
        <f t="shared" ref="P602:R602" si="104">P603+P604</f>
        <v>165000</v>
      </c>
      <c r="Q602" s="602">
        <f t="shared" si="104"/>
        <v>165000</v>
      </c>
      <c r="R602" s="602">
        <f t="shared" si="104"/>
        <v>165000</v>
      </c>
      <c r="S602" s="444"/>
      <c r="BF602" s="358"/>
      <c r="BG602" s="358"/>
      <c r="BH602" s="358"/>
      <c r="BI602" s="358"/>
      <c r="BJ602" s="358"/>
      <c r="BK602" s="358"/>
      <c r="BL602" s="358"/>
      <c r="BM602" s="358"/>
      <c r="BN602" s="358"/>
      <c r="BO602" s="358"/>
      <c r="BP602" s="358"/>
      <c r="BQ602" s="358"/>
      <c r="BR602" s="358"/>
      <c r="BS602" s="358"/>
      <c r="BT602" s="358"/>
      <c r="BU602" s="358"/>
      <c r="BV602" s="358"/>
      <c r="BW602" s="358"/>
      <c r="BX602" s="358"/>
      <c r="BY602" s="358"/>
      <c r="BZ602" s="358"/>
      <c r="CA602" s="358"/>
      <c r="CB602" s="358"/>
      <c r="CC602" s="358"/>
      <c r="CD602" s="358"/>
      <c r="CE602" s="358"/>
      <c r="CF602" s="358"/>
      <c r="CG602" s="358"/>
      <c r="CH602" s="358"/>
      <c r="CI602" s="358"/>
      <c r="CJ602" s="358"/>
      <c r="CK602" s="358"/>
      <c r="CL602" s="358"/>
      <c r="CM602" s="358"/>
      <c r="CN602" s="358"/>
      <c r="CO602" s="358"/>
      <c r="CP602" s="358"/>
      <c r="CQ602" s="358"/>
      <c r="CR602" s="358"/>
      <c r="CS602" s="358"/>
      <c r="CT602" s="358"/>
      <c r="CU602" s="358"/>
      <c r="CV602" s="358"/>
      <c r="CW602" s="358"/>
      <c r="CX602" s="358"/>
      <c r="CY602" s="358"/>
      <c r="CZ602" s="358"/>
      <c r="DA602" s="358"/>
      <c r="DB602" s="358"/>
      <c r="DC602" s="358"/>
      <c r="DD602" s="358"/>
      <c r="DE602" s="358"/>
      <c r="DF602" s="358"/>
      <c r="DG602" s="358"/>
      <c r="DH602" s="358"/>
      <c r="DI602" s="358"/>
      <c r="DJ602" s="358"/>
      <c r="DK602" s="358"/>
      <c r="DL602" s="358"/>
      <c r="DM602" s="358"/>
      <c r="DN602" s="358"/>
      <c r="DO602" s="358"/>
      <c r="DP602" s="358"/>
      <c r="DQ602" s="358"/>
      <c r="DR602" s="358"/>
      <c r="DS602" s="358"/>
      <c r="DT602" s="358"/>
      <c r="DU602" s="358"/>
      <c r="DV602" s="358"/>
      <c r="DW602" s="358"/>
      <c r="DX602" s="358"/>
      <c r="DY602" s="358"/>
      <c r="DZ602" s="358"/>
      <c r="EA602" s="358"/>
      <c r="EB602" s="358"/>
      <c r="EC602" s="358"/>
      <c r="ED602" s="358"/>
      <c r="EE602" s="358"/>
      <c r="EF602" s="358"/>
      <c r="EG602" s="358"/>
      <c r="EH602" s="358"/>
      <c r="EI602" s="358"/>
      <c r="EJ602" s="358"/>
      <c r="EK602" s="358"/>
      <c r="EL602" s="358"/>
      <c r="EM602" s="358"/>
      <c r="EN602" s="358"/>
      <c r="EO602" s="358"/>
      <c r="EP602" s="358"/>
      <c r="EQ602" s="358"/>
      <c r="ER602" s="358"/>
      <c r="ES602" s="358"/>
      <c r="ET602" s="358"/>
      <c r="EU602" s="358"/>
      <c r="EV602" s="358"/>
      <c r="EW602" s="358"/>
      <c r="EX602" s="358"/>
      <c r="EY602" s="358"/>
      <c r="EZ602" s="358"/>
      <c r="FA602" s="358"/>
      <c r="FB602" s="358"/>
      <c r="FC602" s="358"/>
      <c r="FD602" s="358"/>
      <c r="FE602" s="358"/>
      <c r="FF602" s="358"/>
      <c r="FG602" s="358"/>
      <c r="FH602" s="358"/>
      <c r="FI602" s="358"/>
      <c r="FJ602" s="358"/>
      <c r="FK602" s="358"/>
      <c r="FL602" s="358"/>
      <c r="FM602" s="358"/>
      <c r="FN602" s="358"/>
      <c r="FO602" s="358"/>
      <c r="FP602" s="358"/>
      <c r="FQ602" s="358"/>
      <c r="FR602" s="358"/>
      <c r="FS602" s="358"/>
      <c r="FT602" s="358"/>
      <c r="FU602" s="358"/>
      <c r="FV602" s="358"/>
      <c r="FW602" s="358"/>
      <c r="FX602" s="358"/>
      <c r="FY602" s="358"/>
      <c r="FZ602" s="358"/>
      <c r="GA602" s="358"/>
      <c r="GB602" s="358"/>
      <c r="GC602" s="358"/>
      <c r="GD602" s="358"/>
      <c r="GE602" s="358"/>
      <c r="GF602" s="358"/>
      <c r="GG602" s="358"/>
      <c r="GH602" s="358"/>
      <c r="GI602" s="358"/>
      <c r="GJ602" s="358"/>
      <c r="GK602" s="358"/>
      <c r="GL602" s="358"/>
      <c r="GM602" s="358"/>
      <c r="GN602" s="358"/>
      <c r="GO602" s="358"/>
      <c r="GP602" s="358"/>
      <c r="GQ602" s="358"/>
      <c r="GR602" s="358"/>
      <c r="GS602" s="358"/>
      <c r="GT602" s="358"/>
      <c r="GU602" s="358"/>
      <c r="GV602" s="358"/>
      <c r="GW602" s="358"/>
      <c r="GX602" s="358"/>
      <c r="GY602" s="358"/>
      <c r="GZ602" s="358"/>
      <c r="HA602" s="358"/>
      <c r="HB602" s="358"/>
      <c r="HC602" s="358"/>
      <c r="HD602" s="358"/>
      <c r="HE602" s="358"/>
      <c r="HF602" s="358"/>
      <c r="HG602" s="358"/>
      <c r="HH602" s="358"/>
      <c r="HI602" s="358"/>
      <c r="HJ602" s="358"/>
      <c r="HK602" s="358"/>
      <c r="HL602" s="358"/>
      <c r="HM602" s="358"/>
      <c r="HN602" s="358"/>
      <c r="HO602" s="358"/>
      <c r="HP602" s="358"/>
      <c r="HQ602" s="358"/>
      <c r="HR602" s="358"/>
      <c r="HS602" s="358"/>
      <c r="HT602" s="358"/>
      <c r="HU602" s="358"/>
      <c r="HV602" s="358"/>
      <c r="HW602" s="358"/>
      <c r="HX602" s="358"/>
      <c r="HY602" s="358"/>
      <c r="HZ602" s="358"/>
      <c r="IA602" s="358"/>
      <c r="IB602" s="358"/>
      <c r="IC602" s="358"/>
      <c r="ID602" s="358"/>
      <c r="IE602" s="358"/>
      <c r="IF602" s="358"/>
      <c r="IG602" s="358"/>
      <c r="IH602" s="358"/>
      <c r="II602" s="358"/>
      <c r="IJ602" s="358"/>
      <c r="IK602" s="358"/>
      <c r="IL602" s="358"/>
      <c r="IM602" s="358"/>
      <c r="IN602" s="358"/>
      <c r="IO602" s="358"/>
      <c r="IP602" s="358"/>
      <c r="IQ602" s="358"/>
      <c r="IR602" s="358"/>
      <c r="IS602" s="358"/>
      <c r="IT602" s="358"/>
      <c r="IU602" s="358"/>
      <c r="IV602" s="358"/>
      <c r="IW602" s="358"/>
      <c r="IX602" s="358"/>
      <c r="IY602" s="358"/>
      <c r="IZ602" s="358"/>
      <c r="JA602" s="358"/>
      <c r="JB602" s="358"/>
      <c r="JC602" s="358"/>
      <c r="JD602" s="358"/>
      <c r="JE602" s="358"/>
      <c r="JF602" s="358"/>
      <c r="JG602" s="358"/>
      <c r="JH602" s="358"/>
      <c r="JI602" s="358"/>
      <c r="JJ602" s="358"/>
      <c r="JK602" s="358"/>
      <c r="JL602" s="358"/>
      <c r="JM602" s="358"/>
      <c r="JN602" s="358"/>
      <c r="JO602" s="358"/>
      <c r="JP602" s="358"/>
      <c r="JQ602" s="358"/>
      <c r="JR602" s="358"/>
      <c r="JS602" s="358"/>
      <c r="JT602" s="358"/>
      <c r="JU602" s="358"/>
      <c r="JV602" s="358"/>
      <c r="JW602" s="358"/>
      <c r="JX602" s="358"/>
      <c r="JY602" s="358"/>
      <c r="JZ602" s="358"/>
      <c r="KA602" s="358"/>
      <c r="KB602" s="358"/>
      <c r="KC602" s="358"/>
      <c r="KD602" s="358"/>
      <c r="KE602" s="358"/>
      <c r="KF602" s="358"/>
      <c r="KG602" s="358"/>
      <c r="KH602" s="358"/>
      <c r="KI602" s="358"/>
      <c r="KJ602" s="358"/>
      <c r="KK602" s="358"/>
      <c r="KL602" s="358"/>
      <c r="KM602" s="358"/>
      <c r="KN602" s="358"/>
      <c r="KO602" s="358"/>
      <c r="KP602" s="358"/>
      <c r="KQ602" s="358"/>
      <c r="KR602" s="358"/>
      <c r="KS602" s="358"/>
      <c r="KT602" s="358"/>
      <c r="KU602" s="358"/>
      <c r="KV602" s="358"/>
      <c r="KW602" s="358"/>
      <c r="KX602" s="358"/>
      <c r="KY602" s="358"/>
      <c r="KZ602" s="358"/>
      <c r="LA602" s="358"/>
      <c r="LB602" s="358"/>
      <c r="LC602" s="358"/>
      <c r="LD602" s="358"/>
      <c r="LE602" s="358"/>
      <c r="LF602" s="358"/>
      <c r="LG602" s="358"/>
      <c r="LH602" s="358"/>
      <c r="LI602" s="358"/>
      <c r="LJ602" s="358"/>
      <c r="LK602" s="358"/>
      <c r="LL602" s="358"/>
      <c r="LM602" s="358"/>
      <c r="LN602" s="358"/>
      <c r="LO602" s="358"/>
      <c r="LP602" s="358"/>
      <c r="LQ602" s="358"/>
      <c r="LR602" s="358"/>
      <c r="LS602" s="358"/>
      <c r="LT602" s="358"/>
      <c r="LU602" s="358"/>
      <c r="LV602" s="358"/>
      <c r="LW602" s="358"/>
      <c r="LX602" s="358"/>
      <c r="LY602" s="358"/>
      <c r="LZ602" s="358"/>
      <c r="MA602" s="358"/>
      <c r="MB602" s="358"/>
      <c r="MC602" s="358"/>
      <c r="MD602" s="358"/>
      <c r="ME602" s="358"/>
      <c r="MF602" s="358"/>
      <c r="MG602" s="358"/>
      <c r="MH602" s="358"/>
      <c r="MI602" s="358"/>
      <c r="MJ602" s="358"/>
      <c r="MK602" s="358"/>
      <c r="ML602" s="358"/>
      <c r="MM602" s="358"/>
      <c r="MN602" s="358"/>
      <c r="MO602" s="358"/>
      <c r="MP602" s="358"/>
      <c r="MQ602" s="358"/>
      <c r="MR602" s="358"/>
      <c r="MS602" s="358"/>
      <c r="MT602" s="358"/>
      <c r="MU602" s="358"/>
      <c r="MV602" s="358"/>
      <c r="MW602" s="358"/>
      <c r="MX602" s="358"/>
      <c r="MY602" s="358"/>
      <c r="MZ602" s="358"/>
      <c r="NA602" s="358"/>
      <c r="NB602" s="358"/>
      <c r="NC602" s="358"/>
      <c r="ND602" s="358"/>
      <c r="NE602" s="358"/>
      <c r="NF602" s="358"/>
      <c r="NG602" s="358"/>
      <c r="NH602" s="358"/>
      <c r="NI602" s="358"/>
      <c r="NJ602" s="358"/>
      <c r="NK602" s="358"/>
      <c r="NL602" s="358"/>
      <c r="NM602" s="358"/>
      <c r="NN602" s="358"/>
      <c r="NO602" s="358"/>
      <c r="NP602" s="358"/>
      <c r="NQ602" s="358"/>
      <c r="NR602" s="358"/>
      <c r="NS602" s="358"/>
      <c r="NT602" s="358"/>
      <c r="NU602" s="358"/>
      <c r="NV602" s="358"/>
      <c r="NW602" s="358"/>
      <c r="NX602" s="358"/>
      <c r="NY602" s="358"/>
      <c r="NZ602" s="358"/>
      <c r="OA602" s="358"/>
      <c r="OB602" s="358"/>
      <c r="OC602" s="358"/>
      <c r="OD602" s="358"/>
      <c r="OE602" s="358"/>
      <c r="OF602" s="358"/>
      <c r="OG602" s="358"/>
      <c r="OH602" s="358"/>
      <c r="OI602" s="358"/>
      <c r="OJ602" s="358"/>
      <c r="OK602" s="358"/>
      <c r="OL602" s="358"/>
      <c r="OM602" s="358"/>
      <c r="ON602" s="358"/>
      <c r="OO602" s="358"/>
      <c r="OP602" s="358"/>
      <c r="OQ602" s="358"/>
      <c r="OR602" s="358"/>
      <c r="OS602" s="358"/>
      <c r="OT602" s="358"/>
      <c r="OU602" s="358"/>
      <c r="OV602" s="358"/>
      <c r="OW602" s="358"/>
      <c r="OX602" s="358"/>
      <c r="OY602" s="358"/>
      <c r="OZ602" s="358"/>
      <c r="PA602" s="358"/>
      <c r="PB602" s="358"/>
      <c r="PC602" s="358"/>
      <c r="PD602" s="358"/>
      <c r="PE602" s="358"/>
      <c r="PF602" s="358"/>
      <c r="PG602" s="358"/>
      <c r="PH602" s="358"/>
      <c r="PI602" s="358"/>
      <c r="PJ602" s="358"/>
      <c r="PK602" s="358"/>
      <c r="PL602" s="358"/>
      <c r="PM602" s="358"/>
      <c r="PN602" s="358"/>
      <c r="PO602" s="358"/>
      <c r="PP602" s="358"/>
      <c r="PQ602" s="358"/>
      <c r="PR602" s="358"/>
      <c r="PS602" s="358"/>
      <c r="PT602" s="358"/>
      <c r="PU602" s="358"/>
      <c r="PV602" s="358"/>
      <c r="PW602" s="358"/>
      <c r="PX602" s="358"/>
      <c r="PY602" s="358"/>
      <c r="PZ602" s="358"/>
      <c r="QA602" s="358"/>
      <c r="QB602" s="358"/>
      <c r="QC602" s="358"/>
      <c r="QD602" s="358"/>
      <c r="QE602" s="358"/>
      <c r="QF602" s="358"/>
      <c r="QG602" s="358"/>
      <c r="QH602" s="358"/>
      <c r="QI602" s="358"/>
      <c r="QJ602" s="358"/>
      <c r="QK602" s="358"/>
      <c r="QL602" s="358"/>
      <c r="QM602" s="358"/>
      <c r="QN602" s="358"/>
      <c r="QO602" s="358"/>
      <c r="QP602" s="358"/>
      <c r="QQ602" s="358"/>
      <c r="QR602" s="358"/>
      <c r="QS602" s="358"/>
      <c r="QT602" s="358"/>
      <c r="QU602" s="358"/>
      <c r="QV602" s="358"/>
      <c r="QW602" s="358"/>
      <c r="QX602" s="358"/>
      <c r="QY602" s="358"/>
      <c r="QZ602" s="358"/>
      <c r="RA602" s="358"/>
      <c r="RB602" s="358"/>
      <c r="RC602" s="358"/>
      <c r="RD602" s="358"/>
      <c r="RE602" s="358"/>
      <c r="RF602" s="358"/>
      <c r="RG602" s="358"/>
      <c r="RH602" s="358"/>
      <c r="RI602" s="358"/>
      <c r="RJ602" s="358"/>
      <c r="RK602" s="358"/>
      <c r="RL602" s="358"/>
      <c r="RM602" s="358"/>
      <c r="RN602" s="358"/>
      <c r="RO602" s="358"/>
      <c r="RP602" s="358"/>
      <c r="RQ602" s="358"/>
      <c r="RR602" s="358"/>
      <c r="RS602" s="358"/>
      <c r="RT602" s="358"/>
      <c r="RU602" s="358"/>
      <c r="RV602" s="358"/>
      <c r="RW602" s="358"/>
      <c r="RX602" s="358"/>
      <c r="RY602" s="358"/>
      <c r="RZ602" s="358"/>
      <c r="SA602" s="358"/>
      <c r="SB602" s="358"/>
      <c r="SC602" s="358"/>
      <c r="SD602" s="358"/>
      <c r="SE602" s="358"/>
      <c r="SF602" s="358"/>
      <c r="SG602" s="358"/>
      <c r="SH602" s="358"/>
      <c r="SI602" s="358"/>
      <c r="SJ602" s="358"/>
      <c r="SK602" s="358"/>
      <c r="SL602" s="358"/>
      <c r="SM602" s="358"/>
      <c r="SN602" s="358"/>
      <c r="SO602" s="358"/>
      <c r="SP602" s="358"/>
      <c r="SQ602" s="358"/>
      <c r="SR602" s="358"/>
      <c r="SS602" s="358"/>
      <c r="ST602" s="358"/>
      <c r="SU602" s="358"/>
      <c r="SV602" s="358"/>
      <c r="SW602" s="358"/>
      <c r="SX602" s="358"/>
      <c r="SY602" s="358"/>
      <c r="SZ602" s="358"/>
      <c r="TA602" s="358"/>
      <c r="TB602" s="358"/>
      <c r="TC602" s="358"/>
      <c r="TD602" s="358"/>
      <c r="TE602" s="358"/>
      <c r="TF602" s="358"/>
      <c r="TG602" s="358"/>
      <c r="TH602" s="358"/>
      <c r="TI602" s="358"/>
      <c r="TJ602" s="358"/>
      <c r="TK602" s="358"/>
      <c r="TL602" s="358"/>
      <c r="TM602" s="358"/>
      <c r="TN602" s="358"/>
      <c r="TO602" s="358"/>
      <c r="TP602" s="358"/>
      <c r="TQ602" s="358"/>
      <c r="TR602" s="358"/>
      <c r="TS602" s="358"/>
      <c r="TT602" s="358"/>
      <c r="TU602" s="358"/>
      <c r="TV602" s="358"/>
      <c r="TW602" s="358"/>
      <c r="TX602" s="358"/>
      <c r="TY602" s="358"/>
      <c r="TZ602" s="358"/>
      <c r="UA602" s="358"/>
      <c r="UB602" s="358"/>
      <c r="UC602" s="358"/>
      <c r="UD602" s="358"/>
      <c r="UE602" s="358"/>
      <c r="UF602" s="358"/>
      <c r="UG602" s="358"/>
      <c r="UH602" s="358"/>
      <c r="UI602" s="358"/>
      <c r="UJ602" s="358"/>
      <c r="UK602" s="358"/>
      <c r="UL602" s="358"/>
      <c r="UM602" s="358"/>
      <c r="UN602" s="358"/>
      <c r="UO602" s="358"/>
      <c r="UP602" s="358"/>
      <c r="UQ602" s="358"/>
      <c r="UR602" s="358"/>
      <c r="US602" s="358"/>
      <c r="UT602" s="358"/>
      <c r="UU602" s="358"/>
      <c r="UV602" s="358"/>
      <c r="UW602" s="358"/>
      <c r="UX602" s="358"/>
      <c r="UY602" s="358"/>
      <c r="UZ602" s="358"/>
      <c r="VA602" s="358"/>
      <c r="VB602" s="358"/>
      <c r="VC602" s="358"/>
      <c r="VD602" s="358"/>
      <c r="VE602" s="358"/>
      <c r="VF602" s="358"/>
      <c r="VG602" s="358"/>
      <c r="VH602" s="358"/>
      <c r="VI602" s="358"/>
      <c r="VJ602" s="358"/>
      <c r="VK602" s="358"/>
      <c r="VL602" s="358"/>
      <c r="VM602" s="358"/>
      <c r="VN602" s="358"/>
      <c r="VO602" s="358"/>
      <c r="VP602" s="358"/>
      <c r="VQ602" s="358"/>
      <c r="VR602" s="358"/>
      <c r="VS602" s="358"/>
      <c r="VT602" s="358"/>
      <c r="VU602" s="358"/>
      <c r="VV602" s="358"/>
      <c r="VW602" s="358"/>
      <c r="VX602" s="358"/>
      <c r="VY602" s="358"/>
      <c r="VZ602" s="358"/>
      <c r="WA602" s="358"/>
      <c r="WB602" s="358"/>
      <c r="WC602" s="358"/>
      <c r="WD602" s="358"/>
      <c r="WE602" s="358"/>
      <c r="WF602" s="358"/>
      <c r="WG602" s="358"/>
      <c r="WH602" s="358"/>
    </row>
    <row r="603" spans="1:606" s="357" customFormat="1" ht="48.75" customHeight="1">
      <c r="A603" s="359"/>
      <c r="B603" s="234"/>
      <c r="C603" s="221"/>
      <c r="D603" s="180"/>
      <c r="E603" s="477"/>
      <c r="F603" s="480"/>
      <c r="G603" s="914"/>
      <c r="H603" s="932"/>
      <c r="I603" s="608" t="s">
        <v>0</v>
      </c>
      <c r="J603" s="608" t="s">
        <v>0</v>
      </c>
      <c r="K603" s="608" t="s">
        <v>1214</v>
      </c>
      <c r="L603" s="608" t="s">
        <v>5</v>
      </c>
      <c r="M603" s="604">
        <v>165000</v>
      </c>
      <c r="N603" s="604">
        <v>165000</v>
      </c>
      <c r="O603" s="604"/>
      <c r="P603" s="609"/>
      <c r="Q603" s="604"/>
      <c r="R603" s="604"/>
      <c r="S603" s="444">
        <v>3</v>
      </c>
      <c r="BF603" s="358"/>
      <c r="BG603" s="358"/>
      <c r="BH603" s="358"/>
      <c r="BI603" s="358"/>
      <c r="BJ603" s="358"/>
      <c r="BK603" s="358"/>
      <c r="BL603" s="358"/>
      <c r="BM603" s="358"/>
      <c r="BN603" s="358"/>
      <c r="BO603" s="358"/>
      <c r="BP603" s="358"/>
      <c r="BQ603" s="358"/>
      <c r="BR603" s="358"/>
      <c r="BS603" s="358"/>
      <c r="BT603" s="358"/>
      <c r="BU603" s="358"/>
      <c r="BV603" s="358"/>
      <c r="BW603" s="358"/>
      <c r="BX603" s="358"/>
      <c r="BY603" s="358"/>
      <c r="BZ603" s="358"/>
      <c r="CA603" s="358"/>
      <c r="CB603" s="358"/>
      <c r="CC603" s="358"/>
      <c r="CD603" s="358"/>
      <c r="CE603" s="358"/>
      <c r="CF603" s="358"/>
      <c r="CG603" s="358"/>
      <c r="CH603" s="358"/>
      <c r="CI603" s="358"/>
      <c r="CJ603" s="358"/>
      <c r="CK603" s="358"/>
      <c r="CL603" s="358"/>
      <c r="CM603" s="358"/>
      <c r="CN603" s="358"/>
      <c r="CO603" s="358"/>
      <c r="CP603" s="358"/>
      <c r="CQ603" s="358"/>
      <c r="CR603" s="358"/>
      <c r="CS603" s="358"/>
      <c r="CT603" s="358"/>
      <c r="CU603" s="358"/>
      <c r="CV603" s="358"/>
      <c r="CW603" s="358"/>
      <c r="CX603" s="358"/>
      <c r="CY603" s="358"/>
      <c r="CZ603" s="358"/>
      <c r="DA603" s="358"/>
      <c r="DB603" s="358"/>
      <c r="DC603" s="358"/>
      <c r="DD603" s="358"/>
      <c r="DE603" s="358"/>
      <c r="DF603" s="358"/>
      <c r="DG603" s="358"/>
      <c r="DH603" s="358"/>
      <c r="DI603" s="358"/>
      <c r="DJ603" s="358"/>
      <c r="DK603" s="358"/>
      <c r="DL603" s="358"/>
      <c r="DM603" s="358"/>
      <c r="DN603" s="358"/>
      <c r="DO603" s="358"/>
      <c r="DP603" s="358"/>
      <c r="DQ603" s="358"/>
      <c r="DR603" s="358"/>
      <c r="DS603" s="358"/>
      <c r="DT603" s="358"/>
      <c r="DU603" s="358"/>
      <c r="DV603" s="358"/>
      <c r="DW603" s="358"/>
      <c r="DX603" s="358"/>
      <c r="DY603" s="358"/>
      <c r="DZ603" s="358"/>
      <c r="EA603" s="358"/>
      <c r="EB603" s="358"/>
      <c r="EC603" s="358"/>
      <c r="ED603" s="358"/>
      <c r="EE603" s="358"/>
      <c r="EF603" s="358"/>
      <c r="EG603" s="358"/>
      <c r="EH603" s="358"/>
      <c r="EI603" s="358"/>
      <c r="EJ603" s="358"/>
      <c r="EK603" s="358"/>
      <c r="EL603" s="358"/>
      <c r="EM603" s="358"/>
      <c r="EN603" s="358"/>
      <c r="EO603" s="358"/>
      <c r="EP603" s="358"/>
      <c r="EQ603" s="358"/>
      <c r="ER603" s="358"/>
      <c r="ES603" s="358"/>
      <c r="ET603" s="358"/>
      <c r="EU603" s="358"/>
      <c r="EV603" s="358"/>
      <c r="EW603" s="358"/>
      <c r="EX603" s="358"/>
      <c r="EY603" s="358"/>
      <c r="EZ603" s="358"/>
      <c r="FA603" s="358"/>
      <c r="FB603" s="358"/>
      <c r="FC603" s="358"/>
      <c r="FD603" s="358"/>
      <c r="FE603" s="358"/>
      <c r="FF603" s="358"/>
      <c r="FG603" s="358"/>
      <c r="FH603" s="358"/>
      <c r="FI603" s="358"/>
      <c r="FJ603" s="358"/>
      <c r="FK603" s="358"/>
      <c r="FL603" s="358"/>
      <c r="FM603" s="358"/>
      <c r="FN603" s="358"/>
      <c r="FO603" s="358"/>
      <c r="FP603" s="358"/>
      <c r="FQ603" s="358"/>
      <c r="FR603" s="358"/>
      <c r="FS603" s="358"/>
      <c r="FT603" s="358"/>
      <c r="FU603" s="358"/>
      <c r="FV603" s="358"/>
      <c r="FW603" s="358"/>
      <c r="FX603" s="358"/>
      <c r="FY603" s="358"/>
      <c r="FZ603" s="358"/>
      <c r="GA603" s="358"/>
      <c r="GB603" s="358"/>
      <c r="GC603" s="358"/>
      <c r="GD603" s="358"/>
      <c r="GE603" s="358"/>
      <c r="GF603" s="358"/>
      <c r="GG603" s="358"/>
      <c r="GH603" s="358"/>
      <c r="GI603" s="358"/>
      <c r="GJ603" s="358"/>
      <c r="GK603" s="358"/>
      <c r="GL603" s="358"/>
      <c r="GM603" s="358"/>
      <c r="GN603" s="358"/>
      <c r="GO603" s="358"/>
      <c r="GP603" s="358"/>
      <c r="GQ603" s="358"/>
      <c r="GR603" s="358"/>
      <c r="GS603" s="358"/>
      <c r="GT603" s="358"/>
      <c r="GU603" s="358"/>
      <c r="GV603" s="358"/>
      <c r="GW603" s="358"/>
      <c r="GX603" s="358"/>
      <c r="GY603" s="358"/>
      <c r="GZ603" s="358"/>
      <c r="HA603" s="358"/>
      <c r="HB603" s="358"/>
      <c r="HC603" s="358"/>
      <c r="HD603" s="358"/>
      <c r="HE603" s="358"/>
      <c r="HF603" s="358"/>
      <c r="HG603" s="358"/>
      <c r="HH603" s="358"/>
      <c r="HI603" s="358"/>
      <c r="HJ603" s="358"/>
      <c r="HK603" s="358"/>
      <c r="HL603" s="358"/>
      <c r="HM603" s="358"/>
      <c r="HN603" s="358"/>
      <c r="HO603" s="358"/>
      <c r="HP603" s="358"/>
      <c r="HQ603" s="358"/>
      <c r="HR603" s="358"/>
      <c r="HS603" s="358"/>
      <c r="HT603" s="358"/>
      <c r="HU603" s="358"/>
      <c r="HV603" s="358"/>
      <c r="HW603" s="358"/>
      <c r="HX603" s="358"/>
      <c r="HY603" s="358"/>
      <c r="HZ603" s="358"/>
      <c r="IA603" s="358"/>
      <c r="IB603" s="358"/>
      <c r="IC603" s="358"/>
      <c r="ID603" s="358"/>
      <c r="IE603" s="358"/>
      <c r="IF603" s="358"/>
      <c r="IG603" s="358"/>
      <c r="IH603" s="358"/>
      <c r="II603" s="358"/>
      <c r="IJ603" s="358"/>
      <c r="IK603" s="358"/>
      <c r="IL603" s="358"/>
      <c r="IM603" s="358"/>
      <c r="IN603" s="358"/>
      <c r="IO603" s="358"/>
      <c r="IP603" s="358"/>
      <c r="IQ603" s="358"/>
      <c r="IR603" s="358"/>
      <c r="IS603" s="358"/>
      <c r="IT603" s="358"/>
      <c r="IU603" s="358"/>
      <c r="IV603" s="358"/>
      <c r="IW603" s="358"/>
      <c r="IX603" s="358"/>
      <c r="IY603" s="358"/>
      <c r="IZ603" s="358"/>
      <c r="JA603" s="358"/>
      <c r="JB603" s="358"/>
      <c r="JC603" s="358"/>
      <c r="JD603" s="358"/>
      <c r="JE603" s="358"/>
      <c r="JF603" s="358"/>
      <c r="JG603" s="358"/>
      <c r="JH603" s="358"/>
      <c r="JI603" s="358"/>
      <c r="JJ603" s="358"/>
      <c r="JK603" s="358"/>
      <c r="JL603" s="358"/>
      <c r="JM603" s="358"/>
      <c r="JN603" s="358"/>
      <c r="JO603" s="358"/>
      <c r="JP603" s="358"/>
      <c r="JQ603" s="358"/>
      <c r="JR603" s="358"/>
      <c r="JS603" s="358"/>
      <c r="JT603" s="358"/>
      <c r="JU603" s="358"/>
      <c r="JV603" s="358"/>
      <c r="JW603" s="358"/>
      <c r="JX603" s="358"/>
      <c r="JY603" s="358"/>
      <c r="JZ603" s="358"/>
      <c r="KA603" s="358"/>
      <c r="KB603" s="358"/>
      <c r="KC603" s="358"/>
      <c r="KD603" s="358"/>
      <c r="KE603" s="358"/>
      <c r="KF603" s="358"/>
      <c r="KG603" s="358"/>
      <c r="KH603" s="358"/>
      <c r="KI603" s="358"/>
      <c r="KJ603" s="358"/>
      <c r="KK603" s="358"/>
      <c r="KL603" s="358"/>
      <c r="KM603" s="358"/>
      <c r="KN603" s="358"/>
      <c r="KO603" s="358"/>
      <c r="KP603" s="358"/>
      <c r="KQ603" s="358"/>
      <c r="KR603" s="358"/>
      <c r="KS603" s="358"/>
      <c r="KT603" s="358"/>
      <c r="KU603" s="358"/>
      <c r="KV603" s="358"/>
      <c r="KW603" s="358"/>
      <c r="KX603" s="358"/>
      <c r="KY603" s="358"/>
      <c r="KZ603" s="358"/>
      <c r="LA603" s="358"/>
      <c r="LB603" s="358"/>
      <c r="LC603" s="358"/>
      <c r="LD603" s="358"/>
      <c r="LE603" s="358"/>
      <c r="LF603" s="358"/>
      <c r="LG603" s="358"/>
      <c r="LH603" s="358"/>
      <c r="LI603" s="358"/>
      <c r="LJ603" s="358"/>
      <c r="LK603" s="358"/>
      <c r="LL603" s="358"/>
      <c r="LM603" s="358"/>
      <c r="LN603" s="358"/>
      <c r="LO603" s="358"/>
      <c r="LP603" s="358"/>
      <c r="LQ603" s="358"/>
      <c r="LR603" s="358"/>
      <c r="LS603" s="358"/>
      <c r="LT603" s="358"/>
      <c r="LU603" s="358"/>
      <c r="LV603" s="358"/>
      <c r="LW603" s="358"/>
      <c r="LX603" s="358"/>
      <c r="LY603" s="358"/>
      <c r="LZ603" s="358"/>
      <c r="MA603" s="358"/>
      <c r="MB603" s="358"/>
      <c r="MC603" s="358"/>
      <c r="MD603" s="358"/>
      <c r="ME603" s="358"/>
      <c r="MF603" s="358"/>
      <c r="MG603" s="358"/>
      <c r="MH603" s="358"/>
      <c r="MI603" s="358"/>
      <c r="MJ603" s="358"/>
      <c r="MK603" s="358"/>
      <c r="ML603" s="358"/>
      <c r="MM603" s="358"/>
      <c r="MN603" s="358"/>
      <c r="MO603" s="358"/>
      <c r="MP603" s="358"/>
      <c r="MQ603" s="358"/>
      <c r="MR603" s="358"/>
      <c r="MS603" s="358"/>
      <c r="MT603" s="358"/>
      <c r="MU603" s="358"/>
      <c r="MV603" s="358"/>
      <c r="MW603" s="358"/>
      <c r="MX603" s="358"/>
      <c r="MY603" s="358"/>
      <c r="MZ603" s="358"/>
      <c r="NA603" s="358"/>
      <c r="NB603" s="358"/>
      <c r="NC603" s="358"/>
      <c r="ND603" s="358"/>
      <c r="NE603" s="358"/>
      <c r="NF603" s="358"/>
      <c r="NG603" s="358"/>
      <c r="NH603" s="358"/>
      <c r="NI603" s="358"/>
      <c r="NJ603" s="358"/>
      <c r="NK603" s="358"/>
      <c r="NL603" s="358"/>
      <c r="NM603" s="358"/>
      <c r="NN603" s="358"/>
      <c r="NO603" s="358"/>
      <c r="NP603" s="358"/>
      <c r="NQ603" s="358"/>
      <c r="NR603" s="358"/>
      <c r="NS603" s="358"/>
      <c r="NT603" s="358"/>
      <c r="NU603" s="358"/>
      <c r="NV603" s="358"/>
      <c r="NW603" s="358"/>
      <c r="NX603" s="358"/>
      <c r="NY603" s="358"/>
      <c r="NZ603" s="358"/>
      <c r="OA603" s="358"/>
      <c r="OB603" s="358"/>
      <c r="OC603" s="358"/>
      <c r="OD603" s="358"/>
      <c r="OE603" s="358"/>
      <c r="OF603" s="358"/>
      <c r="OG603" s="358"/>
      <c r="OH603" s="358"/>
      <c r="OI603" s="358"/>
      <c r="OJ603" s="358"/>
      <c r="OK603" s="358"/>
      <c r="OL603" s="358"/>
      <c r="OM603" s="358"/>
      <c r="ON603" s="358"/>
      <c r="OO603" s="358"/>
      <c r="OP603" s="358"/>
      <c r="OQ603" s="358"/>
      <c r="OR603" s="358"/>
      <c r="OS603" s="358"/>
      <c r="OT603" s="358"/>
      <c r="OU603" s="358"/>
      <c r="OV603" s="358"/>
      <c r="OW603" s="358"/>
      <c r="OX603" s="358"/>
      <c r="OY603" s="358"/>
      <c r="OZ603" s="358"/>
      <c r="PA603" s="358"/>
      <c r="PB603" s="358"/>
      <c r="PC603" s="358"/>
      <c r="PD603" s="358"/>
      <c r="PE603" s="358"/>
      <c r="PF603" s="358"/>
      <c r="PG603" s="358"/>
      <c r="PH603" s="358"/>
      <c r="PI603" s="358"/>
      <c r="PJ603" s="358"/>
      <c r="PK603" s="358"/>
      <c r="PL603" s="358"/>
      <c r="PM603" s="358"/>
      <c r="PN603" s="358"/>
      <c r="PO603" s="358"/>
      <c r="PP603" s="358"/>
      <c r="PQ603" s="358"/>
      <c r="PR603" s="358"/>
      <c r="PS603" s="358"/>
      <c r="PT603" s="358"/>
      <c r="PU603" s="358"/>
      <c r="PV603" s="358"/>
      <c r="PW603" s="358"/>
      <c r="PX603" s="358"/>
      <c r="PY603" s="358"/>
      <c r="PZ603" s="358"/>
      <c r="QA603" s="358"/>
      <c r="QB603" s="358"/>
      <c r="QC603" s="358"/>
      <c r="QD603" s="358"/>
      <c r="QE603" s="358"/>
      <c r="QF603" s="358"/>
      <c r="QG603" s="358"/>
      <c r="QH603" s="358"/>
      <c r="QI603" s="358"/>
      <c r="QJ603" s="358"/>
      <c r="QK603" s="358"/>
      <c r="QL603" s="358"/>
      <c r="QM603" s="358"/>
      <c r="QN603" s="358"/>
      <c r="QO603" s="358"/>
      <c r="QP603" s="358"/>
      <c r="QQ603" s="358"/>
      <c r="QR603" s="358"/>
      <c r="QS603" s="358"/>
      <c r="QT603" s="358"/>
      <c r="QU603" s="358"/>
      <c r="QV603" s="358"/>
      <c r="QW603" s="358"/>
      <c r="QX603" s="358"/>
      <c r="QY603" s="358"/>
      <c r="QZ603" s="358"/>
      <c r="RA603" s="358"/>
      <c r="RB603" s="358"/>
      <c r="RC603" s="358"/>
      <c r="RD603" s="358"/>
      <c r="RE603" s="358"/>
      <c r="RF603" s="358"/>
      <c r="RG603" s="358"/>
      <c r="RH603" s="358"/>
      <c r="RI603" s="358"/>
      <c r="RJ603" s="358"/>
      <c r="RK603" s="358"/>
      <c r="RL603" s="358"/>
      <c r="RM603" s="358"/>
      <c r="RN603" s="358"/>
      <c r="RO603" s="358"/>
      <c r="RP603" s="358"/>
      <c r="RQ603" s="358"/>
      <c r="RR603" s="358"/>
      <c r="RS603" s="358"/>
      <c r="RT603" s="358"/>
      <c r="RU603" s="358"/>
      <c r="RV603" s="358"/>
      <c r="RW603" s="358"/>
      <c r="RX603" s="358"/>
      <c r="RY603" s="358"/>
      <c r="RZ603" s="358"/>
      <c r="SA603" s="358"/>
      <c r="SB603" s="358"/>
      <c r="SC603" s="358"/>
      <c r="SD603" s="358"/>
      <c r="SE603" s="358"/>
      <c r="SF603" s="358"/>
      <c r="SG603" s="358"/>
      <c r="SH603" s="358"/>
      <c r="SI603" s="358"/>
      <c r="SJ603" s="358"/>
      <c r="SK603" s="358"/>
      <c r="SL603" s="358"/>
      <c r="SM603" s="358"/>
      <c r="SN603" s="358"/>
      <c r="SO603" s="358"/>
      <c r="SP603" s="358"/>
      <c r="SQ603" s="358"/>
      <c r="SR603" s="358"/>
      <c r="SS603" s="358"/>
      <c r="ST603" s="358"/>
      <c r="SU603" s="358"/>
      <c r="SV603" s="358"/>
      <c r="SW603" s="358"/>
      <c r="SX603" s="358"/>
      <c r="SY603" s="358"/>
      <c r="SZ603" s="358"/>
      <c r="TA603" s="358"/>
      <c r="TB603" s="358"/>
      <c r="TC603" s="358"/>
      <c r="TD603" s="358"/>
      <c r="TE603" s="358"/>
      <c r="TF603" s="358"/>
      <c r="TG603" s="358"/>
      <c r="TH603" s="358"/>
      <c r="TI603" s="358"/>
      <c r="TJ603" s="358"/>
      <c r="TK603" s="358"/>
      <c r="TL603" s="358"/>
      <c r="TM603" s="358"/>
      <c r="TN603" s="358"/>
      <c r="TO603" s="358"/>
      <c r="TP603" s="358"/>
      <c r="TQ603" s="358"/>
      <c r="TR603" s="358"/>
      <c r="TS603" s="358"/>
      <c r="TT603" s="358"/>
      <c r="TU603" s="358"/>
      <c r="TV603" s="358"/>
      <c r="TW603" s="358"/>
      <c r="TX603" s="358"/>
      <c r="TY603" s="358"/>
      <c r="TZ603" s="358"/>
      <c r="UA603" s="358"/>
      <c r="UB603" s="358"/>
      <c r="UC603" s="358"/>
      <c r="UD603" s="358"/>
      <c r="UE603" s="358"/>
      <c r="UF603" s="358"/>
      <c r="UG603" s="358"/>
      <c r="UH603" s="358"/>
      <c r="UI603" s="358"/>
      <c r="UJ603" s="358"/>
      <c r="UK603" s="358"/>
      <c r="UL603" s="358"/>
      <c r="UM603" s="358"/>
      <c r="UN603" s="358"/>
      <c r="UO603" s="358"/>
      <c r="UP603" s="358"/>
      <c r="UQ603" s="358"/>
      <c r="UR603" s="358"/>
      <c r="US603" s="358"/>
      <c r="UT603" s="358"/>
      <c r="UU603" s="358"/>
      <c r="UV603" s="358"/>
      <c r="UW603" s="358"/>
      <c r="UX603" s="358"/>
      <c r="UY603" s="358"/>
      <c r="UZ603" s="358"/>
      <c r="VA603" s="358"/>
      <c r="VB603" s="358"/>
      <c r="VC603" s="358"/>
      <c r="VD603" s="358"/>
      <c r="VE603" s="358"/>
      <c r="VF603" s="358"/>
      <c r="VG603" s="358"/>
      <c r="VH603" s="358"/>
      <c r="VI603" s="358"/>
      <c r="VJ603" s="358"/>
      <c r="VK603" s="358"/>
      <c r="VL603" s="358"/>
      <c r="VM603" s="358"/>
      <c r="VN603" s="358"/>
      <c r="VO603" s="358"/>
      <c r="VP603" s="358"/>
      <c r="VQ603" s="358"/>
      <c r="VR603" s="358"/>
      <c r="VS603" s="358"/>
      <c r="VT603" s="358"/>
      <c r="VU603" s="358"/>
      <c r="VV603" s="358"/>
      <c r="VW603" s="358"/>
      <c r="VX603" s="358"/>
      <c r="VY603" s="358"/>
      <c r="VZ603" s="358"/>
      <c r="WA603" s="358"/>
      <c r="WB603" s="358"/>
      <c r="WC603" s="358"/>
      <c r="WD603" s="358"/>
      <c r="WE603" s="358"/>
      <c r="WF603" s="358"/>
      <c r="WG603" s="358"/>
      <c r="WH603" s="358"/>
    </row>
    <row r="604" spans="1:606" s="357" customFormat="1" ht="48.75" customHeight="1">
      <c r="A604" s="359"/>
      <c r="B604" s="235"/>
      <c r="C604" s="222"/>
      <c r="D604" s="181"/>
      <c r="E604" s="478"/>
      <c r="F604" s="480"/>
      <c r="G604" s="914"/>
      <c r="H604" s="933"/>
      <c r="I604" s="608" t="s">
        <v>0</v>
      </c>
      <c r="J604" s="608" t="s">
        <v>500</v>
      </c>
      <c r="K604" s="608" t="s">
        <v>1214</v>
      </c>
      <c r="L604" s="608" t="s">
        <v>5</v>
      </c>
      <c r="M604" s="604"/>
      <c r="N604" s="604"/>
      <c r="O604" s="604">
        <v>165000</v>
      </c>
      <c r="P604" s="609">
        <v>165000</v>
      </c>
      <c r="Q604" s="604">
        <v>165000</v>
      </c>
      <c r="R604" s="604">
        <v>165000</v>
      </c>
      <c r="S604" s="444">
        <v>3</v>
      </c>
      <c r="BF604" s="358"/>
      <c r="BG604" s="358"/>
      <c r="BH604" s="358"/>
      <c r="BI604" s="358"/>
      <c r="BJ604" s="358"/>
      <c r="BK604" s="358"/>
      <c r="BL604" s="358"/>
      <c r="BM604" s="358"/>
      <c r="BN604" s="358"/>
      <c r="BO604" s="358"/>
      <c r="BP604" s="358"/>
      <c r="BQ604" s="358"/>
      <c r="BR604" s="358"/>
      <c r="BS604" s="358"/>
      <c r="BT604" s="358"/>
      <c r="BU604" s="358"/>
      <c r="BV604" s="358"/>
      <c r="BW604" s="358"/>
      <c r="BX604" s="358"/>
      <c r="BY604" s="358"/>
      <c r="BZ604" s="358"/>
      <c r="CA604" s="358"/>
      <c r="CB604" s="358"/>
      <c r="CC604" s="358"/>
      <c r="CD604" s="358"/>
      <c r="CE604" s="358"/>
      <c r="CF604" s="358"/>
      <c r="CG604" s="358"/>
      <c r="CH604" s="358"/>
      <c r="CI604" s="358"/>
      <c r="CJ604" s="358"/>
      <c r="CK604" s="358"/>
      <c r="CL604" s="358"/>
      <c r="CM604" s="358"/>
      <c r="CN604" s="358"/>
      <c r="CO604" s="358"/>
      <c r="CP604" s="358"/>
      <c r="CQ604" s="358"/>
      <c r="CR604" s="358"/>
      <c r="CS604" s="358"/>
      <c r="CT604" s="358"/>
      <c r="CU604" s="358"/>
      <c r="CV604" s="358"/>
      <c r="CW604" s="358"/>
      <c r="CX604" s="358"/>
      <c r="CY604" s="358"/>
      <c r="CZ604" s="358"/>
      <c r="DA604" s="358"/>
      <c r="DB604" s="358"/>
      <c r="DC604" s="358"/>
      <c r="DD604" s="358"/>
      <c r="DE604" s="358"/>
      <c r="DF604" s="358"/>
      <c r="DG604" s="358"/>
      <c r="DH604" s="358"/>
      <c r="DI604" s="358"/>
      <c r="DJ604" s="358"/>
      <c r="DK604" s="358"/>
      <c r="DL604" s="358"/>
      <c r="DM604" s="358"/>
      <c r="DN604" s="358"/>
      <c r="DO604" s="358"/>
      <c r="DP604" s="358"/>
      <c r="DQ604" s="358"/>
      <c r="DR604" s="358"/>
      <c r="DS604" s="358"/>
      <c r="DT604" s="358"/>
      <c r="DU604" s="358"/>
      <c r="DV604" s="358"/>
      <c r="DW604" s="358"/>
      <c r="DX604" s="358"/>
      <c r="DY604" s="358"/>
      <c r="DZ604" s="358"/>
      <c r="EA604" s="358"/>
      <c r="EB604" s="358"/>
      <c r="EC604" s="358"/>
      <c r="ED604" s="358"/>
      <c r="EE604" s="358"/>
      <c r="EF604" s="358"/>
      <c r="EG604" s="358"/>
      <c r="EH604" s="358"/>
      <c r="EI604" s="358"/>
      <c r="EJ604" s="358"/>
      <c r="EK604" s="358"/>
      <c r="EL604" s="358"/>
      <c r="EM604" s="358"/>
      <c r="EN604" s="358"/>
      <c r="EO604" s="358"/>
      <c r="EP604" s="358"/>
      <c r="EQ604" s="358"/>
      <c r="ER604" s="358"/>
      <c r="ES604" s="358"/>
      <c r="ET604" s="358"/>
      <c r="EU604" s="358"/>
      <c r="EV604" s="358"/>
      <c r="EW604" s="358"/>
      <c r="EX604" s="358"/>
      <c r="EY604" s="358"/>
      <c r="EZ604" s="358"/>
      <c r="FA604" s="358"/>
      <c r="FB604" s="358"/>
      <c r="FC604" s="358"/>
      <c r="FD604" s="358"/>
      <c r="FE604" s="358"/>
      <c r="FF604" s="358"/>
      <c r="FG604" s="358"/>
      <c r="FH604" s="358"/>
      <c r="FI604" s="358"/>
      <c r="FJ604" s="358"/>
      <c r="FK604" s="358"/>
      <c r="FL604" s="358"/>
      <c r="FM604" s="358"/>
      <c r="FN604" s="358"/>
      <c r="FO604" s="358"/>
      <c r="FP604" s="358"/>
      <c r="FQ604" s="358"/>
      <c r="FR604" s="358"/>
      <c r="FS604" s="358"/>
      <c r="FT604" s="358"/>
      <c r="FU604" s="358"/>
      <c r="FV604" s="358"/>
      <c r="FW604" s="358"/>
      <c r="FX604" s="358"/>
      <c r="FY604" s="358"/>
      <c r="FZ604" s="358"/>
      <c r="GA604" s="358"/>
      <c r="GB604" s="358"/>
      <c r="GC604" s="358"/>
      <c r="GD604" s="358"/>
      <c r="GE604" s="358"/>
      <c r="GF604" s="358"/>
      <c r="GG604" s="358"/>
      <c r="GH604" s="358"/>
      <c r="GI604" s="358"/>
      <c r="GJ604" s="358"/>
      <c r="GK604" s="358"/>
      <c r="GL604" s="358"/>
      <c r="GM604" s="358"/>
      <c r="GN604" s="358"/>
      <c r="GO604" s="358"/>
      <c r="GP604" s="358"/>
      <c r="GQ604" s="358"/>
      <c r="GR604" s="358"/>
      <c r="GS604" s="358"/>
      <c r="GT604" s="358"/>
      <c r="GU604" s="358"/>
      <c r="GV604" s="358"/>
      <c r="GW604" s="358"/>
      <c r="GX604" s="358"/>
      <c r="GY604" s="358"/>
      <c r="GZ604" s="358"/>
      <c r="HA604" s="358"/>
      <c r="HB604" s="358"/>
      <c r="HC604" s="358"/>
      <c r="HD604" s="358"/>
      <c r="HE604" s="358"/>
      <c r="HF604" s="358"/>
      <c r="HG604" s="358"/>
      <c r="HH604" s="358"/>
      <c r="HI604" s="358"/>
      <c r="HJ604" s="358"/>
      <c r="HK604" s="358"/>
      <c r="HL604" s="358"/>
      <c r="HM604" s="358"/>
      <c r="HN604" s="358"/>
      <c r="HO604" s="358"/>
      <c r="HP604" s="358"/>
      <c r="HQ604" s="358"/>
      <c r="HR604" s="358"/>
      <c r="HS604" s="358"/>
      <c r="HT604" s="358"/>
      <c r="HU604" s="358"/>
      <c r="HV604" s="358"/>
      <c r="HW604" s="358"/>
      <c r="HX604" s="358"/>
      <c r="HY604" s="358"/>
      <c r="HZ604" s="358"/>
      <c r="IA604" s="358"/>
      <c r="IB604" s="358"/>
      <c r="IC604" s="358"/>
      <c r="ID604" s="358"/>
      <c r="IE604" s="358"/>
      <c r="IF604" s="358"/>
      <c r="IG604" s="358"/>
      <c r="IH604" s="358"/>
      <c r="II604" s="358"/>
      <c r="IJ604" s="358"/>
      <c r="IK604" s="358"/>
      <c r="IL604" s="358"/>
      <c r="IM604" s="358"/>
      <c r="IN604" s="358"/>
      <c r="IO604" s="358"/>
      <c r="IP604" s="358"/>
      <c r="IQ604" s="358"/>
      <c r="IR604" s="358"/>
      <c r="IS604" s="358"/>
      <c r="IT604" s="358"/>
      <c r="IU604" s="358"/>
      <c r="IV604" s="358"/>
      <c r="IW604" s="358"/>
      <c r="IX604" s="358"/>
      <c r="IY604" s="358"/>
      <c r="IZ604" s="358"/>
      <c r="JA604" s="358"/>
      <c r="JB604" s="358"/>
      <c r="JC604" s="358"/>
      <c r="JD604" s="358"/>
      <c r="JE604" s="358"/>
      <c r="JF604" s="358"/>
      <c r="JG604" s="358"/>
      <c r="JH604" s="358"/>
      <c r="JI604" s="358"/>
      <c r="JJ604" s="358"/>
      <c r="JK604" s="358"/>
      <c r="JL604" s="358"/>
      <c r="JM604" s="358"/>
      <c r="JN604" s="358"/>
      <c r="JO604" s="358"/>
      <c r="JP604" s="358"/>
      <c r="JQ604" s="358"/>
      <c r="JR604" s="358"/>
      <c r="JS604" s="358"/>
      <c r="JT604" s="358"/>
      <c r="JU604" s="358"/>
      <c r="JV604" s="358"/>
      <c r="JW604" s="358"/>
      <c r="JX604" s="358"/>
      <c r="JY604" s="358"/>
      <c r="JZ604" s="358"/>
      <c r="KA604" s="358"/>
      <c r="KB604" s="358"/>
      <c r="KC604" s="358"/>
      <c r="KD604" s="358"/>
      <c r="KE604" s="358"/>
      <c r="KF604" s="358"/>
      <c r="KG604" s="358"/>
      <c r="KH604" s="358"/>
      <c r="KI604" s="358"/>
      <c r="KJ604" s="358"/>
      <c r="KK604" s="358"/>
      <c r="KL604" s="358"/>
      <c r="KM604" s="358"/>
      <c r="KN604" s="358"/>
      <c r="KO604" s="358"/>
      <c r="KP604" s="358"/>
      <c r="KQ604" s="358"/>
      <c r="KR604" s="358"/>
      <c r="KS604" s="358"/>
      <c r="KT604" s="358"/>
      <c r="KU604" s="358"/>
      <c r="KV604" s="358"/>
      <c r="KW604" s="358"/>
      <c r="KX604" s="358"/>
      <c r="KY604" s="358"/>
      <c r="KZ604" s="358"/>
      <c r="LA604" s="358"/>
      <c r="LB604" s="358"/>
      <c r="LC604" s="358"/>
      <c r="LD604" s="358"/>
      <c r="LE604" s="358"/>
      <c r="LF604" s="358"/>
      <c r="LG604" s="358"/>
      <c r="LH604" s="358"/>
      <c r="LI604" s="358"/>
      <c r="LJ604" s="358"/>
      <c r="LK604" s="358"/>
      <c r="LL604" s="358"/>
      <c r="LM604" s="358"/>
      <c r="LN604" s="358"/>
      <c r="LO604" s="358"/>
      <c r="LP604" s="358"/>
      <c r="LQ604" s="358"/>
      <c r="LR604" s="358"/>
      <c r="LS604" s="358"/>
      <c r="LT604" s="358"/>
      <c r="LU604" s="358"/>
      <c r="LV604" s="358"/>
      <c r="LW604" s="358"/>
      <c r="LX604" s="358"/>
      <c r="LY604" s="358"/>
      <c r="LZ604" s="358"/>
      <c r="MA604" s="358"/>
      <c r="MB604" s="358"/>
      <c r="MC604" s="358"/>
      <c r="MD604" s="358"/>
      <c r="ME604" s="358"/>
      <c r="MF604" s="358"/>
      <c r="MG604" s="358"/>
      <c r="MH604" s="358"/>
      <c r="MI604" s="358"/>
      <c r="MJ604" s="358"/>
      <c r="MK604" s="358"/>
      <c r="ML604" s="358"/>
      <c r="MM604" s="358"/>
      <c r="MN604" s="358"/>
      <c r="MO604" s="358"/>
      <c r="MP604" s="358"/>
      <c r="MQ604" s="358"/>
      <c r="MR604" s="358"/>
      <c r="MS604" s="358"/>
      <c r="MT604" s="358"/>
      <c r="MU604" s="358"/>
      <c r="MV604" s="358"/>
      <c r="MW604" s="358"/>
      <c r="MX604" s="358"/>
      <c r="MY604" s="358"/>
      <c r="MZ604" s="358"/>
      <c r="NA604" s="358"/>
      <c r="NB604" s="358"/>
      <c r="NC604" s="358"/>
      <c r="ND604" s="358"/>
      <c r="NE604" s="358"/>
      <c r="NF604" s="358"/>
      <c r="NG604" s="358"/>
      <c r="NH604" s="358"/>
      <c r="NI604" s="358"/>
      <c r="NJ604" s="358"/>
      <c r="NK604" s="358"/>
      <c r="NL604" s="358"/>
      <c r="NM604" s="358"/>
      <c r="NN604" s="358"/>
      <c r="NO604" s="358"/>
      <c r="NP604" s="358"/>
      <c r="NQ604" s="358"/>
      <c r="NR604" s="358"/>
      <c r="NS604" s="358"/>
      <c r="NT604" s="358"/>
      <c r="NU604" s="358"/>
      <c r="NV604" s="358"/>
      <c r="NW604" s="358"/>
      <c r="NX604" s="358"/>
      <c r="NY604" s="358"/>
      <c r="NZ604" s="358"/>
      <c r="OA604" s="358"/>
      <c r="OB604" s="358"/>
      <c r="OC604" s="358"/>
      <c r="OD604" s="358"/>
      <c r="OE604" s="358"/>
      <c r="OF604" s="358"/>
      <c r="OG604" s="358"/>
      <c r="OH604" s="358"/>
      <c r="OI604" s="358"/>
      <c r="OJ604" s="358"/>
      <c r="OK604" s="358"/>
      <c r="OL604" s="358"/>
      <c r="OM604" s="358"/>
      <c r="ON604" s="358"/>
      <c r="OO604" s="358"/>
      <c r="OP604" s="358"/>
      <c r="OQ604" s="358"/>
      <c r="OR604" s="358"/>
      <c r="OS604" s="358"/>
      <c r="OT604" s="358"/>
      <c r="OU604" s="358"/>
      <c r="OV604" s="358"/>
      <c r="OW604" s="358"/>
      <c r="OX604" s="358"/>
      <c r="OY604" s="358"/>
      <c r="OZ604" s="358"/>
      <c r="PA604" s="358"/>
      <c r="PB604" s="358"/>
      <c r="PC604" s="358"/>
      <c r="PD604" s="358"/>
      <c r="PE604" s="358"/>
      <c r="PF604" s="358"/>
      <c r="PG604" s="358"/>
      <c r="PH604" s="358"/>
      <c r="PI604" s="358"/>
      <c r="PJ604" s="358"/>
      <c r="PK604" s="358"/>
      <c r="PL604" s="358"/>
      <c r="PM604" s="358"/>
      <c r="PN604" s="358"/>
      <c r="PO604" s="358"/>
      <c r="PP604" s="358"/>
      <c r="PQ604" s="358"/>
      <c r="PR604" s="358"/>
      <c r="PS604" s="358"/>
      <c r="PT604" s="358"/>
      <c r="PU604" s="358"/>
      <c r="PV604" s="358"/>
      <c r="PW604" s="358"/>
      <c r="PX604" s="358"/>
      <c r="PY604" s="358"/>
      <c r="PZ604" s="358"/>
      <c r="QA604" s="358"/>
      <c r="QB604" s="358"/>
      <c r="QC604" s="358"/>
      <c r="QD604" s="358"/>
      <c r="QE604" s="358"/>
      <c r="QF604" s="358"/>
      <c r="QG604" s="358"/>
      <c r="QH604" s="358"/>
      <c r="QI604" s="358"/>
      <c r="QJ604" s="358"/>
      <c r="QK604" s="358"/>
      <c r="QL604" s="358"/>
      <c r="QM604" s="358"/>
      <c r="QN604" s="358"/>
      <c r="QO604" s="358"/>
      <c r="QP604" s="358"/>
      <c r="QQ604" s="358"/>
      <c r="QR604" s="358"/>
      <c r="QS604" s="358"/>
      <c r="QT604" s="358"/>
      <c r="QU604" s="358"/>
      <c r="QV604" s="358"/>
      <c r="QW604" s="358"/>
      <c r="QX604" s="358"/>
      <c r="QY604" s="358"/>
      <c r="QZ604" s="358"/>
      <c r="RA604" s="358"/>
      <c r="RB604" s="358"/>
      <c r="RC604" s="358"/>
      <c r="RD604" s="358"/>
      <c r="RE604" s="358"/>
      <c r="RF604" s="358"/>
      <c r="RG604" s="358"/>
      <c r="RH604" s="358"/>
      <c r="RI604" s="358"/>
      <c r="RJ604" s="358"/>
      <c r="RK604" s="358"/>
      <c r="RL604" s="358"/>
      <c r="RM604" s="358"/>
      <c r="RN604" s="358"/>
      <c r="RO604" s="358"/>
      <c r="RP604" s="358"/>
      <c r="RQ604" s="358"/>
      <c r="RR604" s="358"/>
      <c r="RS604" s="358"/>
      <c r="RT604" s="358"/>
      <c r="RU604" s="358"/>
      <c r="RV604" s="358"/>
      <c r="RW604" s="358"/>
      <c r="RX604" s="358"/>
      <c r="RY604" s="358"/>
      <c r="RZ604" s="358"/>
      <c r="SA604" s="358"/>
      <c r="SB604" s="358"/>
      <c r="SC604" s="358"/>
      <c r="SD604" s="358"/>
      <c r="SE604" s="358"/>
      <c r="SF604" s="358"/>
      <c r="SG604" s="358"/>
      <c r="SH604" s="358"/>
      <c r="SI604" s="358"/>
      <c r="SJ604" s="358"/>
      <c r="SK604" s="358"/>
      <c r="SL604" s="358"/>
      <c r="SM604" s="358"/>
      <c r="SN604" s="358"/>
      <c r="SO604" s="358"/>
      <c r="SP604" s="358"/>
      <c r="SQ604" s="358"/>
      <c r="SR604" s="358"/>
      <c r="SS604" s="358"/>
      <c r="ST604" s="358"/>
      <c r="SU604" s="358"/>
      <c r="SV604" s="358"/>
      <c r="SW604" s="358"/>
      <c r="SX604" s="358"/>
      <c r="SY604" s="358"/>
      <c r="SZ604" s="358"/>
      <c r="TA604" s="358"/>
      <c r="TB604" s="358"/>
      <c r="TC604" s="358"/>
      <c r="TD604" s="358"/>
      <c r="TE604" s="358"/>
      <c r="TF604" s="358"/>
      <c r="TG604" s="358"/>
      <c r="TH604" s="358"/>
      <c r="TI604" s="358"/>
      <c r="TJ604" s="358"/>
      <c r="TK604" s="358"/>
      <c r="TL604" s="358"/>
      <c r="TM604" s="358"/>
      <c r="TN604" s="358"/>
      <c r="TO604" s="358"/>
      <c r="TP604" s="358"/>
      <c r="TQ604" s="358"/>
      <c r="TR604" s="358"/>
      <c r="TS604" s="358"/>
      <c r="TT604" s="358"/>
      <c r="TU604" s="358"/>
      <c r="TV604" s="358"/>
      <c r="TW604" s="358"/>
      <c r="TX604" s="358"/>
      <c r="TY604" s="358"/>
      <c r="TZ604" s="358"/>
      <c r="UA604" s="358"/>
      <c r="UB604" s="358"/>
      <c r="UC604" s="358"/>
      <c r="UD604" s="358"/>
      <c r="UE604" s="358"/>
      <c r="UF604" s="358"/>
      <c r="UG604" s="358"/>
      <c r="UH604" s="358"/>
      <c r="UI604" s="358"/>
      <c r="UJ604" s="358"/>
      <c r="UK604" s="358"/>
      <c r="UL604" s="358"/>
      <c r="UM604" s="358"/>
      <c r="UN604" s="358"/>
      <c r="UO604" s="358"/>
      <c r="UP604" s="358"/>
      <c r="UQ604" s="358"/>
      <c r="UR604" s="358"/>
      <c r="US604" s="358"/>
      <c r="UT604" s="358"/>
      <c r="UU604" s="358"/>
      <c r="UV604" s="358"/>
      <c r="UW604" s="358"/>
      <c r="UX604" s="358"/>
      <c r="UY604" s="358"/>
      <c r="UZ604" s="358"/>
      <c r="VA604" s="358"/>
      <c r="VB604" s="358"/>
      <c r="VC604" s="358"/>
      <c r="VD604" s="358"/>
      <c r="VE604" s="358"/>
      <c r="VF604" s="358"/>
      <c r="VG604" s="358"/>
      <c r="VH604" s="358"/>
      <c r="VI604" s="358"/>
      <c r="VJ604" s="358"/>
      <c r="VK604" s="358"/>
      <c r="VL604" s="358"/>
      <c r="VM604" s="358"/>
      <c r="VN604" s="358"/>
      <c r="VO604" s="358"/>
      <c r="VP604" s="358"/>
      <c r="VQ604" s="358"/>
      <c r="VR604" s="358"/>
      <c r="VS604" s="358"/>
      <c r="VT604" s="358"/>
      <c r="VU604" s="358"/>
      <c r="VV604" s="358"/>
      <c r="VW604" s="358"/>
      <c r="VX604" s="358"/>
      <c r="VY604" s="358"/>
      <c r="VZ604" s="358"/>
      <c r="WA604" s="358"/>
      <c r="WB604" s="358"/>
      <c r="WC604" s="358"/>
      <c r="WD604" s="358"/>
      <c r="WE604" s="358"/>
      <c r="WF604" s="358"/>
      <c r="WG604" s="358"/>
      <c r="WH604" s="358"/>
    </row>
    <row r="605" spans="1:606" s="357" customFormat="1" ht="77.25" customHeight="1">
      <c r="A605" s="362"/>
      <c r="B605" s="233" t="s">
        <v>1217</v>
      </c>
      <c r="C605" s="266" t="s">
        <v>64</v>
      </c>
      <c r="D605" s="483" t="s">
        <v>1203</v>
      </c>
      <c r="E605" s="373" t="s">
        <v>1218</v>
      </c>
      <c r="F605" s="475" t="s">
        <v>113</v>
      </c>
      <c r="G605" s="894">
        <v>45198</v>
      </c>
      <c r="H605" s="475" t="s">
        <v>1075</v>
      </c>
      <c r="I605" s="608" t="s">
        <v>0</v>
      </c>
      <c r="J605" s="608" t="s">
        <v>0</v>
      </c>
      <c r="K605" s="608" t="s">
        <v>59</v>
      </c>
      <c r="L605" s="608" t="s">
        <v>54</v>
      </c>
      <c r="M605" s="602">
        <f t="shared" ref="M605:R605" si="105">M606</f>
        <v>295000</v>
      </c>
      <c r="N605" s="602">
        <f t="shared" si="105"/>
        <v>295000</v>
      </c>
      <c r="O605" s="602">
        <f t="shared" si="105"/>
        <v>0</v>
      </c>
      <c r="P605" s="602">
        <f t="shared" si="105"/>
        <v>0</v>
      </c>
      <c r="Q605" s="602">
        <f t="shared" si="105"/>
        <v>0</v>
      </c>
      <c r="R605" s="602">
        <f t="shared" si="105"/>
        <v>0</v>
      </c>
      <c r="S605" s="462"/>
      <c r="BF605" s="358"/>
      <c r="BG605" s="358"/>
      <c r="BH605" s="358"/>
      <c r="BI605" s="358"/>
      <c r="BJ605" s="358"/>
      <c r="BK605" s="358"/>
      <c r="BL605" s="358"/>
      <c r="BM605" s="358"/>
      <c r="BN605" s="358"/>
      <c r="BO605" s="358"/>
      <c r="BP605" s="358"/>
      <c r="BQ605" s="358"/>
      <c r="BR605" s="358"/>
      <c r="BS605" s="358"/>
      <c r="BT605" s="358"/>
      <c r="BU605" s="358"/>
      <c r="BV605" s="358"/>
      <c r="BW605" s="358"/>
      <c r="BX605" s="358"/>
      <c r="BY605" s="358"/>
      <c r="BZ605" s="358"/>
      <c r="CA605" s="358"/>
      <c r="CB605" s="358"/>
      <c r="CC605" s="358"/>
      <c r="CD605" s="358"/>
      <c r="CE605" s="358"/>
      <c r="CF605" s="358"/>
      <c r="CG605" s="358"/>
      <c r="CH605" s="358"/>
      <c r="CI605" s="358"/>
      <c r="CJ605" s="358"/>
      <c r="CK605" s="358"/>
      <c r="CL605" s="358"/>
      <c r="CM605" s="358"/>
      <c r="CN605" s="358"/>
      <c r="CO605" s="358"/>
      <c r="CP605" s="358"/>
      <c r="CQ605" s="358"/>
      <c r="CR605" s="358"/>
      <c r="CS605" s="358"/>
      <c r="CT605" s="358"/>
      <c r="CU605" s="358"/>
      <c r="CV605" s="358"/>
      <c r="CW605" s="358"/>
      <c r="CX605" s="358"/>
      <c r="CY605" s="358"/>
      <c r="CZ605" s="358"/>
      <c r="DA605" s="358"/>
      <c r="DB605" s="358"/>
      <c r="DC605" s="358"/>
      <c r="DD605" s="358"/>
      <c r="DE605" s="358"/>
      <c r="DF605" s="358"/>
      <c r="DG605" s="358"/>
      <c r="DH605" s="358"/>
      <c r="DI605" s="358"/>
      <c r="DJ605" s="358"/>
      <c r="DK605" s="358"/>
      <c r="DL605" s="358"/>
      <c r="DM605" s="358"/>
      <c r="DN605" s="358"/>
      <c r="DO605" s="358"/>
      <c r="DP605" s="358"/>
      <c r="DQ605" s="358"/>
      <c r="DR605" s="358"/>
      <c r="DS605" s="358"/>
      <c r="DT605" s="358"/>
      <c r="DU605" s="358"/>
      <c r="DV605" s="358"/>
      <c r="DW605" s="358"/>
      <c r="DX605" s="358"/>
      <c r="DY605" s="358"/>
      <c r="DZ605" s="358"/>
      <c r="EA605" s="358"/>
      <c r="EB605" s="358"/>
      <c r="EC605" s="358"/>
      <c r="ED605" s="358"/>
      <c r="EE605" s="358"/>
      <c r="EF605" s="358"/>
      <c r="EG605" s="358"/>
      <c r="EH605" s="358"/>
      <c r="EI605" s="358"/>
      <c r="EJ605" s="358"/>
      <c r="EK605" s="358"/>
      <c r="EL605" s="358"/>
      <c r="EM605" s="358"/>
      <c r="EN605" s="358"/>
      <c r="EO605" s="358"/>
      <c r="EP605" s="358"/>
      <c r="EQ605" s="358"/>
      <c r="ER605" s="358"/>
      <c r="ES605" s="358"/>
      <c r="ET605" s="358"/>
      <c r="EU605" s="358"/>
      <c r="EV605" s="358"/>
      <c r="EW605" s="358"/>
      <c r="EX605" s="358"/>
      <c r="EY605" s="358"/>
      <c r="EZ605" s="358"/>
      <c r="FA605" s="358"/>
      <c r="FB605" s="358"/>
      <c r="FC605" s="358"/>
      <c r="FD605" s="358"/>
      <c r="FE605" s="358"/>
      <c r="FF605" s="358"/>
      <c r="FG605" s="358"/>
      <c r="FH605" s="358"/>
      <c r="FI605" s="358"/>
      <c r="FJ605" s="358"/>
      <c r="FK605" s="358"/>
      <c r="FL605" s="358"/>
      <c r="FM605" s="358"/>
      <c r="FN605" s="358"/>
      <c r="FO605" s="358"/>
      <c r="FP605" s="358"/>
      <c r="FQ605" s="358"/>
      <c r="FR605" s="358"/>
      <c r="FS605" s="358"/>
      <c r="FT605" s="358"/>
      <c r="FU605" s="358"/>
      <c r="FV605" s="358"/>
      <c r="FW605" s="358"/>
      <c r="FX605" s="358"/>
      <c r="FY605" s="358"/>
      <c r="FZ605" s="358"/>
      <c r="GA605" s="358"/>
      <c r="GB605" s="358"/>
      <c r="GC605" s="358"/>
      <c r="GD605" s="358"/>
      <c r="GE605" s="358"/>
      <c r="GF605" s="358"/>
      <c r="GG605" s="358"/>
      <c r="GH605" s="358"/>
      <c r="GI605" s="358"/>
      <c r="GJ605" s="358"/>
      <c r="GK605" s="358"/>
      <c r="GL605" s="358"/>
      <c r="GM605" s="358"/>
      <c r="GN605" s="358"/>
      <c r="GO605" s="358"/>
      <c r="GP605" s="358"/>
      <c r="GQ605" s="358"/>
      <c r="GR605" s="358"/>
      <c r="GS605" s="358"/>
      <c r="GT605" s="358"/>
      <c r="GU605" s="358"/>
      <c r="GV605" s="358"/>
      <c r="GW605" s="358"/>
      <c r="GX605" s="358"/>
      <c r="GY605" s="358"/>
      <c r="GZ605" s="358"/>
      <c r="HA605" s="358"/>
      <c r="HB605" s="358"/>
      <c r="HC605" s="358"/>
      <c r="HD605" s="358"/>
      <c r="HE605" s="358"/>
      <c r="HF605" s="358"/>
      <c r="HG605" s="358"/>
      <c r="HH605" s="358"/>
      <c r="HI605" s="358"/>
      <c r="HJ605" s="358"/>
      <c r="HK605" s="358"/>
      <c r="HL605" s="358"/>
      <c r="HM605" s="358"/>
      <c r="HN605" s="358"/>
      <c r="HO605" s="358"/>
      <c r="HP605" s="358"/>
      <c r="HQ605" s="358"/>
      <c r="HR605" s="358"/>
      <c r="HS605" s="358"/>
      <c r="HT605" s="358"/>
      <c r="HU605" s="358"/>
      <c r="HV605" s="358"/>
      <c r="HW605" s="358"/>
      <c r="HX605" s="358"/>
      <c r="HY605" s="358"/>
      <c r="HZ605" s="358"/>
      <c r="IA605" s="358"/>
      <c r="IB605" s="358"/>
      <c r="IC605" s="358"/>
      <c r="ID605" s="358"/>
      <c r="IE605" s="358"/>
      <c r="IF605" s="358"/>
      <c r="IG605" s="358"/>
      <c r="IH605" s="358"/>
      <c r="II605" s="358"/>
      <c r="IJ605" s="358"/>
      <c r="IK605" s="358"/>
      <c r="IL605" s="358"/>
      <c r="IM605" s="358"/>
      <c r="IN605" s="358"/>
      <c r="IO605" s="358"/>
      <c r="IP605" s="358"/>
      <c r="IQ605" s="358"/>
      <c r="IR605" s="358"/>
      <c r="IS605" s="358"/>
      <c r="IT605" s="358"/>
      <c r="IU605" s="358"/>
      <c r="IV605" s="358"/>
      <c r="IW605" s="358"/>
      <c r="IX605" s="358"/>
      <c r="IY605" s="358"/>
      <c r="IZ605" s="358"/>
      <c r="JA605" s="358"/>
      <c r="JB605" s="358"/>
      <c r="JC605" s="358"/>
      <c r="JD605" s="358"/>
      <c r="JE605" s="358"/>
      <c r="JF605" s="358"/>
      <c r="JG605" s="358"/>
      <c r="JH605" s="358"/>
      <c r="JI605" s="358"/>
      <c r="JJ605" s="358"/>
      <c r="JK605" s="358"/>
      <c r="JL605" s="358"/>
      <c r="JM605" s="358"/>
      <c r="JN605" s="358"/>
      <c r="JO605" s="358"/>
      <c r="JP605" s="358"/>
      <c r="JQ605" s="358"/>
      <c r="JR605" s="358"/>
      <c r="JS605" s="358"/>
      <c r="JT605" s="358"/>
      <c r="JU605" s="358"/>
      <c r="JV605" s="358"/>
      <c r="JW605" s="358"/>
      <c r="JX605" s="358"/>
      <c r="JY605" s="358"/>
      <c r="JZ605" s="358"/>
      <c r="KA605" s="358"/>
      <c r="KB605" s="358"/>
      <c r="KC605" s="358"/>
      <c r="KD605" s="358"/>
      <c r="KE605" s="358"/>
      <c r="KF605" s="358"/>
      <c r="KG605" s="358"/>
      <c r="KH605" s="358"/>
      <c r="KI605" s="358"/>
      <c r="KJ605" s="358"/>
      <c r="KK605" s="358"/>
      <c r="KL605" s="358"/>
      <c r="KM605" s="358"/>
      <c r="KN605" s="358"/>
      <c r="KO605" s="358"/>
      <c r="KP605" s="358"/>
      <c r="KQ605" s="358"/>
      <c r="KR605" s="358"/>
      <c r="KS605" s="358"/>
      <c r="KT605" s="358"/>
      <c r="KU605" s="358"/>
      <c r="KV605" s="358"/>
      <c r="KW605" s="358"/>
      <c r="KX605" s="358"/>
      <c r="KY605" s="358"/>
      <c r="KZ605" s="358"/>
      <c r="LA605" s="358"/>
      <c r="LB605" s="358"/>
      <c r="LC605" s="358"/>
      <c r="LD605" s="358"/>
      <c r="LE605" s="358"/>
      <c r="LF605" s="358"/>
      <c r="LG605" s="358"/>
      <c r="LH605" s="358"/>
      <c r="LI605" s="358"/>
      <c r="LJ605" s="358"/>
      <c r="LK605" s="358"/>
      <c r="LL605" s="358"/>
      <c r="LM605" s="358"/>
      <c r="LN605" s="358"/>
      <c r="LO605" s="358"/>
      <c r="LP605" s="358"/>
      <c r="LQ605" s="358"/>
      <c r="LR605" s="358"/>
      <c r="LS605" s="358"/>
      <c r="LT605" s="358"/>
      <c r="LU605" s="358"/>
      <c r="LV605" s="358"/>
      <c r="LW605" s="358"/>
      <c r="LX605" s="358"/>
      <c r="LY605" s="358"/>
      <c r="LZ605" s="358"/>
      <c r="MA605" s="358"/>
      <c r="MB605" s="358"/>
      <c r="MC605" s="358"/>
      <c r="MD605" s="358"/>
      <c r="ME605" s="358"/>
      <c r="MF605" s="358"/>
      <c r="MG605" s="358"/>
      <c r="MH605" s="358"/>
      <c r="MI605" s="358"/>
      <c r="MJ605" s="358"/>
      <c r="MK605" s="358"/>
      <c r="ML605" s="358"/>
      <c r="MM605" s="358"/>
      <c r="MN605" s="358"/>
      <c r="MO605" s="358"/>
      <c r="MP605" s="358"/>
      <c r="MQ605" s="358"/>
      <c r="MR605" s="358"/>
      <c r="MS605" s="358"/>
      <c r="MT605" s="358"/>
      <c r="MU605" s="358"/>
      <c r="MV605" s="358"/>
      <c r="MW605" s="358"/>
      <c r="MX605" s="358"/>
      <c r="MY605" s="358"/>
      <c r="MZ605" s="358"/>
      <c r="NA605" s="358"/>
      <c r="NB605" s="358"/>
      <c r="NC605" s="358"/>
      <c r="ND605" s="358"/>
      <c r="NE605" s="358"/>
      <c r="NF605" s="358"/>
      <c r="NG605" s="358"/>
      <c r="NH605" s="358"/>
      <c r="NI605" s="358"/>
      <c r="NJ605" s="358"/>
      <c r="NK605" s="358"/>
      <c r="NL605" s="358"/>
      <c r="NM605" s="358"/>
      <c r="NN605" s="358"/>
      <c r="NO605" s="358"/>
      <c r="NP605" s="358"/>
      <c r="NQ605" s="358"/>
      <c r="NR605" s="358"/>
      <c r="NS605" s="358"/>
      <c r="NT605" s="358"/>
      <c r="NU605" s="358"/>
      <c r="NV605" s="358"/>
      <c r="NW605" s="358"/>
      <c r="NX605" s="358"/>
      <c r="NY605" s="358"/>
      <c r="NZ605" s="358"/>
      <c r="OA605" s="358"/>
      <c r="OB605" s="358"/>
      <c r="OC605" s="358"/>
      <c r="OD605" s="358"/>
      <c r="OE605" s="358"/>
      <c r="OF605" s="358"/>
      <c r="OG605" s="358"/>
      <c r="OH605" s="358"/>
      <c r="OI605" s="358"/>
      <c r="OJ605" s="358"/>
      <c r="OK605" s="358"/>
      <c r="OL605" s="358"/>
      <c r="OM605" s="358"/>
      <c r="ON605" s="358"/>
      <c r="OO605" s="358"/>
      <c r="OP605" s="358"/>
      <c r="OQ605" s="358"/>
      <c r="OR605" s="358"/>
      <c r="OS605" s="358"/>
      <c r="OT605" s="358"/>
      <c r="OU605" s="358"/>
      <c r="OV605" s="358"/>
      <c r="OW605" s="358"/>
      <c r="OX605" s="358"/>
      <c r="OY605" s="358"/>
      <c r="OZ605" s="358"/>
      <c r="PA605" s="358"/>
      <c r="PB605" s="358"/>
      <c r="PC605" s="358"/>
      <c r="PD605" s="358"/>
      <c r="PE605" s="358"/>
      <c r="PF605" s="358"/>
      <c r="PG605" s="358"/>
      <c r="PH605" s="358"/>
      <c r="PI605" s="358"/>
      <c r="PJ605" s="358"/>
      <c r="PK605" s="358"/>
      <c r="PL605" s="358"/>
      <c r="PM605" s="358"/>
      <c r="PN605" s="358"/>
      <c r="PO605" s="358"/>
      <c r="PP605" s="358"/>
      <c r="PQ605" s="358"/>
      <c r="PR605" s="358"/>
      <c r="PS605" s="358"/>
      <c r="PT605" s="358"/>
      <c r="PU605" s="358"/>
      <c r="PV605" s="358"/>
      <c r="PW605" s="358"/>
      <c r="PX605" s="358"/>
      <c r="PY605" s="358"/>
      <c r="PZ605" s="358"/>
      <c r="QA605" s="358"/>
      <c r="QB605" s="358"/>
      <c r="QC605" s="358"/>
      <c r="QD605" s="358"/>
      <c r="QE605" s="358"/>
      <c r="QF605" s="358"/>
      <c r="QG605" s="358"/>
      <c r="QH605" s="358"/>
      <c r="QI605" s="358"/>
      <c r="QJ605" s="358"/>
      <c r="QK605" s="358"/>
      <c r="QL605" s="358"/>
      <c r="QM605" s="358"/>
      <c r="QN605" s="358"/>
      <c r="QO605" s="358"/>
      <c r="QP605" s="358"/>
      <c r="QQ605" s="358"/>
      <c r="QR605" s="358"/>
      <c r="QS605" s="358"/>
      <c r="QT605" s="358"/>
      <c r="QU605" s="358"/>
      <c r="QV605" s="358"/>
      <c r="QW605" s="358"/>
      <c r="QX605" s="358"/>
      <c r="QY605" s="358"/>
      <c r="QZ605" s="358"/>
      <c r="RA605" s="358"/>
      <c r="RB605" s="358"/>
      <c r="RC605" s="358"/>
      <c r="RD605" s="358"/>
      <c r="RE605" s="358"/>
      <c r="RF605" s="358"/>
      <c r="RG605" s="358"/>
      <c r="RH605" s="358"/>
      <c r="RI605" s="358"/>
      <c r="RJ605" s="358"/>
      <c r="RK605" s="358"/>
      <c r="RL605" s="358"/>
      <c r="RM605" s="358"/>
      <c r="RN605" s="358"/>
      <c r="RO605" s="358"/>
      <c r="RP605" s="358"/>
      <c r="RQ605" s="358"/>
      <c r="RR605" s="358"/>
      <c r="RS605" s="358"/>
      <c r="RT605" s="358"/>
      <c r="RU605" s="358"/>
      <c r="RV605" s="358"/>
      <c r="RW605" s="358"/>
      <c r="RX605" s="358"/>
      <c r="RY605" s="358"/>
      <c r="RZ605" s="358"/>
      <c r="SA605" s="358"/>
      <c r="SB605" s="358"/>
      <c r="SC605" s="358"/>
      <c r="SD605" s="358"/>
      <c r="SE605" s="358"/>
      <c r="SF605" s="358"/>
      <c r="SG605" s="358"/>
      <c r="SH605" s="358"/>
      <c r="SI605" s="358"/>
      <c r="SJ605" s="358"/>
      <c r="SK605" s="358"/>
      <c r="SL605" s="358"/>
      <c r="SM605" s="358"/>
      <c r="SN605" s="358"/>
      <c r="SO605" s="358"/>
      <c r="SP605" s="358"/>
      <c r="SQ605" s="358"/>
      <c r="SR605" s="358"/>
      <c r="SS605" s="358"/>
      <c r="ST605" s="358"/>
      <c r="SU605" s="358"/>
      <c r="SV605" s="358"/>
      <c r="SW605" s="358"/>
      <c r="SX605" s="358"/>
      <c r="SY605" s="358"/>
      <c r="SZ605" s="358"/>
      <c r="TA605" s="358"/>
      <c r="TB605" s="358"/>
      <c r="TC605" s="358"/>
      <c r="TD605" s="358"/>
      <c r="TE605" s="358"/>
      <c r="TF605" s="358"/>
      <c r="TG605" s="358"/>
      <c r="TH605" s="358"/>
      <c r="TI605" s="358"/>
      <c r="TJ605" s="358"/>
      <c r="TK605" s="358"/>
      <c r="TL605" s="358"/>
      <c r="TM605" s="358"/>
      <c r="TN605" s="358"/>
      <c r="TO605" s="358"/>
      <c r="TP605" s="358"/>
      <c r="TQ605" s="358"/>
      <c r="TR605" s="358"/>
      <c r="TS605" s="358"/>
      <c r="TT605" s="358"/>
      <c r="TU605" s="358"/>
      <c r="TV605" s="358"/>
      <c r="TW605" s="358"/>
      <c r="TX605" s="358"/>
      <c r="TY605" s="358"/>
      <c r="TZ605" s="358"/>
      <c r="UA605" s="358"/>
      <c r="UB605" s="358"/>
      <c r="UC605" s="358"/>
      <c r="UD605" s="358"/>
      <c r="UE605" s="358"/>
      <c r="UF605" s="358"/>
      <c r="UG605" s="358"/>
      <c r="UH605" s="358"/>
      <c r="UI605" s="358"/>
      <c r="UJ605" s="358"/>
      <c r="UK605" s="358"/>
      <c r="UL605" s="358"/>
      <c r="UM605" s="358"/>
      <c r="UN605" s="358"/>
      <c r="UO605" s="358"/>
      <c r="UP605" s="358"/>
      <c r="UQ605" s="358"/>
      <c r="UR605" s="358"/>
      <c r="US605" s="358"/>
      <c r="UT605" s="358"/>
      <c r="UU605" s="358"/>
      <c r="UV605" s="358"/>
      <c r="UW605" s="358"/>
      <c r="UX605" s="358"/>
      <c r="UY605" s="358"/>
      <c r="UZ605" s="358"/>
      <c r="VA605" s="358"/>
      <c r="VB605" s="358"/>
      <c r="VC605" s="358"/>
      <c r="VD605" s="358"/>
      <c r="VE605" s="358"/>
      <c r="VF605" s="358"/>
      <c r="VG605" s="358"/>
      <c r="VH605" s="358"/>
      <c r="VI605" s="358"/>
      <c r="VJ605" s="358"/>
      <c r="VK605" s="358"/>
      <c r="VL605" s="358"/>
      <c r="VM605" s="358"/>
      <c r="VN605" s="358"/>
      <c r="VO605" s="358"/>
      <c r="VP605" s="358"/>
      <c r="VQ605" s="358"/>
      <c r="VR605" s="358"/>
      <c r="VS605" s="358"/>
      <c r="VT605" s="358"/>
      <c r="VU605" s="358"/>
      <c r="VV605" s="358"/>
      <c r="VW605" s="358"/>
      <c r="VX605" s="358"/>
      <c r="VY605" s="358"/>
      <c r="VZ605" s="358"/>
      <c r="WA605" s="358"/>
      <c r="WB605" s="358"/>
      <c r="WC605" s="358"/>
      <c r="WD605" s="358"/>
      <c r="WE605" s="358"/>
      <c r="WF605" s="358"/>
      <c r="WG605" s="358"/>
      <c r="WH605" s="358"/>
    </row>
    <row r="606" spans="1:606" s="357" customFormat="1" ht="98.25" customHeight="1">
      <c r="A606" s="362"/>
      <c r="B606" s="235"/>
      <c r="C606" s="222"/>
      <c r="D606" s="483"/>
      <c r="E606" s="374"/>
      <c r="F606" s="474"/>
      <c r="G606" s="901"/>
      <c r="H606" s="474"/>
      <c r="I606" s="608" t="s">
        <v>0</v>
      </c>
      <c r="J606" s="608" t="s">
        <v>0</v>
      </c>
      <c r="K606" s="608" t="s">
        <v>59</v>
      </c>
      <c r="L606" s="608" t="s">
        <v>8</v>
      </c>
      <c r="M606" s="604">
        <v>295000</v>
      </c>
      <c r="N606" s="604">
        <v>295000</v>
      </c>
      <c r="O606" s="604"/>
      <c r="P606" s="609"/>
      <c r="Q606" s="604"/>
      <c r="R606" s="604"/>
      <c r="S606" s="444">
        <v>3</v>
      </c>
      <c r="BF606" s="358"/>
      <c r="BG606" s="358"/>
      <c r="BH606" s="358"/>
      <c r="BI606" s="358"/>
      <c r="BJ606" s="358"/>
      <c r="BK606" s="358"/>
      <c r="BL606" s="358"/>
      <c r="BM606" s="358"/>
      <c r="BN606" s="358"/>
      <c r="BO606" s="358"/>
      <c r="BP606" s="358"/>
      <c r="BQ606" s="358"/>
      <c r="BR606" s="358"/>
      <c r="BS606" s="358"/>
      <c r="BT606" s="358"/>
      <c r="BU606" s="358"/>
      <c r="BV606" s="358"/>
      <c r="BW606" s="358"/>
      <c r="BX606" s="358"/>
      <c r="BY606" s="358"/>
      <c r="BZ606" s="358"/>
      <c r="CA606" s="358"/>
      <c r="CB606" s="358"/>
      <c r="CC606" s="358"/>
      <c r="CD606" s="358"/>
      <c r="CE606" s="358"/>
      <c r="CF606" s="358"/>
      <c r="CG606" s="358"/>
      <c r="CH606" s="358"/>
      <c r="CI606" s="358"/>
      <c r="CJ606" s="358"/>
      <c r="CK606" s="358"/>
      <c r="CL606" s="358"/>
      <c r="CM606" s="358"/>
      <c r="CN606" s="358"/>
      <c r="CO606" s="358"/>
      <c r="CP606" s="358"/>
      <c r="CQ606" s="358"/>
      <c r="CR606" s="358"/>
      <c r="CS606" s="358"/>
      <c r="CT606" s="358"/>
      <c r="CU606" s="358"/>
      <c r="CV606" s="358"/>
      <c r="CW606" s="358"/>
      <c r="CX606" s="358"/>
      <c r="CY606" s="358"/>
      <c r="CZ606" s="358"/>
      <c r="DA606" s="358"/>
      <c r="DB606" s="358"/>
      <c r="DC606" s="358"/>
      <c r="DD606" s="358"/>
      <c r="DE606" s="358"/>
      <c r="DF606" s="358"/>
      <c r="DG606" s="358"/>
      <c r="DH606" s="358"/>
      <c r="DI606" s="358"/>
      <c r="DJ606" s="358"/>
      <c r="DK606" s="358"/>
      <c r="DL606" s="358"/>
      <c r="DM606" s="358"/>
      <c r="DN606" s="358"/>
      <c r="DO606" s="358"/>
      <c r="DP606" s="358"/>
      <c r="DQ606" s="358"/>
      <c r="DR606" s="358"/>
      <c r="DS606" s="358"/>
      <c r="DT606" s="358"/>
      <c r="DU606" s="358"/>
      <c r="DV606" s="358"/>
      <c r="DW606" s="358"/>
      <c r="DX606" s="358"/>
      <c r="DY606" s="358"/>
      <c r="DZ606" s="358"/>
      <c r="EA606" s="358"/>
      <c r="EB606" s="358"/>
      <c r="EC606" s="358"/>
      <c r="ED606" s="358"/>
      <c r="EE606" s="358"/>
      <c r="EF606" s="358"/>
      <c r="EG606" s="358"/>
      <c r="EH606" s="358"/>
      <c r="EI606" s="358"/>
      <c r="EJ606" s="358"/>
      <c r="EK606" s="358"/>
      <c r="EL606" s="358"/>
      <c r="EM606" s="358"/>
      <c r="EN606" s="358"/>
      <c r="EO606" s="358"/>
      <c r="EP606" s="358"/>
      <c r="EQ606" s="358"/>
      <c r="ER606" s="358"/>
      <c r="ES606" s="358"/>
      <c r="ET606" s="358"/>
      <c r="EU606" s="358"/>
      <c r="EV606" s="358"/>
      <c r="EW606" s="358"/>
      <c r="EX606" s="358"/>
      <c r="EY606" s="358"/>
      <c r="EZ606" s="358"/>
      <c r="FA606" s="358"/>
      <c r="FB606" s="358"/>
      <c r="FC606" s="358"/>
      <c r="FD606" s="358"/>
      <c r="FE606" s="358"/>
      <c r="FF606" s="358"/>
      <c r="FG606" s="358"/>
      <c r="FH606" s="358"/>
      <c r="FI606" s="358"/>
      <c r="FJ606" s="358"/>
      <c r="FK606" s="358"/>
      <c r="FL606" s="358"/>
      <c r="FM606" s="358"/>
      <c r="FN606" s="358"/>
      <c r="FO606" s="358"/>
      <c r="FP606" s="358"/>
      <c r="FQ606" s="358"/>
      <c r="FR606" s="358"/>
      <c r="FS606" s="358"/>
      <c r="FT606" s="358"/>
      <c r="FU606" s="358"/>
      <c r="FV606" s="358"/>
      <c r="FW606" s="358"/>
      <c r="FX606" s="358"/>
      <c r="FY606" s="358"/>
      <c r="FZ606" s="358"/>
      <c r="GA606" s="358"/>
      <c r="GB606" s="358"/>
      <c r="GC606" s="358"/>
      <c r="GD606" s="358"/>
      <c r="GE606" s="358"/>
      <c r="GF606" s="358"/>
      <c r="GG606" s="358"/>
      <c r="GH606" s="358"/>
      <c r="GI606" s="358"/>
      <c r="GJ606" s="358"/>
      <c r="GK606" s="358"/>
      <c r="GL606" s="358"/>
      <c r="GM606" s="358"/>
      <c r="GN606" s="358"/>
      <c r="GO606" s="358"/>
      <c r="GP606" s="358"/>
      <c r="GQ606" s="358"/>
      <c r="GR606" s="358"/>
      <c r="GS606" s="358"/>
      <c r="GT606" s="358"/>
      <c r="GU606" s="358"/>
      <c r="GV606" s="358"/>
      <c r="GW606" s="358"/>
      <c r="GX606" s="358"/>
      <c r="GY606" s="358"/>
      <c r="GZ606" s="358"/>
      <c r="HA606" s="358"/>
      <c r="HB606" s="358"/>
      <c r="HC606" s="358"/>
      <c r="HD606" s="358"/>
      <c r="HE606" s="358"/>
      <c r="HF606" s="358"/>
      <c r="HG606" s="358"/>
      <c r="HH606" s="358"/>
      <c r="HI606" s="358"/>
      <c r="HJ606" s="358"/>
      <c r="HK606" s="358"/>
      <c r="HL606" s="358"/>
      <c r="HM606" s="358"/>
      <c r="HN606" s="358"/>
      <c r="HO606" s="358"/>
      <c r="HP606" s="358"/>
      <c r="HQ606" s="358"/>
      <c r="HR606" s="358"/>
      <c r="HS606" s="358"/>
      <c r="HT606" s="358"/>
      <c r="HU606" s="358"/>
      <c r="HV606" s="358"/>
      <c r="HW606" s="358"/>
      <c r="HX606" s="358"/>
      <c r="HY606" s="358"/>
      <c r="HZ606" s="358"/>
      <c r="IA606" s="358"/>
      <c r="IB606" s="358"/>
      <c r="IC606" s="358"/>
      <c r="ID606" s="358"/>
      <c r="IE606" s="358"/>
      <c r="IF606" s="358"/>
      <c r="IG606" s="358"/>
      <c r="IH606" s="358"/>
      <c r="II606" s="358"/>
      <c r="IJ606" s="358"/>
      <c r="IK606" s="358"/>
      <c r="IL606" s="358"/>
      <c r="IM606" s="358"/>
      <c r="IN606" s="358"/>
      <c r="IO606" s="358"/>
      <c r="IP606" s="358"/>
      <c r="IQ606" s="358"/>
      <c r="IR606" s="358"/>
      <c r="IS606" s="358"/>
      <c r="IT606" s="358"/>
      <c r="IU606" s="358"/>
      <c r="IV606" s="358"/>
      <c r="IW606" s="358"/>
      <c r="IX606" s="358"/>
      <c r="IY606" s="358"/>
      <c r="IZ606" s="358"/>
      <c r="JA606" s="358"/>
      <c r="JB606" s="358"/>
      <c r="JC606" s="358"/>
      <c r="JD606" s="358"/>
      <c r="JE606" s="358"/>
      <c r="JF606" s="358"/>
      <c r="JG606" s="358"/>
      <c r="JH606" s="358"/>
      <c r="JI606" s="358"/>
      <c r="JJ606" s="358"/>
      <c r="JK606" s="358"/>
      <c r="JL606" s="358"/>
      <c r="JM606" s="358"/>
      <c r="JN606" s="358"/>
      <c r="JO606" s="358"/>
      <c r="JP606" s="358"/>
      <c r="JQ606" s="358"/>
      <c r="JR606" s="358"/>
      <c r="JS606" s="358"/>
      <c r="JT606" s="358"/>
      <c r="JU606" s="358"/>
      <c r="JV606" s="358"/>
      <c r="JW606" s="358"/>
      <c r="JX606" s="358"/>
      <c r="JY606" s="358"/>
      <c r="JZ606" s="358"/>
      <c r="KA606" s="358"/>
      <c r="KB606" s="358"/>
      <c r="KC606" s="358"/>
      <c r="KD606" s="358"/>
      <c r="KE606" s="358"/>
      <c r="KF606" s="358"/>
      <c r="KG606" s="358"/>
      <c r="KH606" s="358"/>
      <c r="KI606" s="358"/>
      <c r="KJ606" s="358"/>
      <c r="KK606" s="358"/>
      <c r="KL606" s="358"/>
      <c r="KM606" s="358"/>
      <c r="KN606" s="358"/>
      <c r="KO606" s="358"/>
      <c r="KP606" s="358"/>
      <c r="KQ606" s="358"/>
      <c r="KR606" s="358"/>
      <c r="KS606" s="358"/>
      <c r="KT606" s="358"/>
      <c r="KU606" s="358"/>
      <c r="KV606" s="358"/>
      <c r="KW606" s="358"/>
      <c r="KX606" s="358"/>
      <c r="KY606" s="358"/>
      <c r="KZ606" s="358"/>
      <c r="LA606" s="358"/>
      <c r="LB606" s="358"/>
      <c r="LC606" s="358"/>
      <c r="LD606" s="358"/>
      <c r="LE606" s="358"/>
      <c r="LF606" s="358"/>
      <c r="LG606" s="358"/>
      <c r="LH606" s="358"/>
      <c r="LI606" s="358"/>
      <c r="LJ606" s="358"/>
      <c r="LK606" s="358"/>
      <c r="LL606" s="358"/>
      <c r="LM606" s="358"/>
      <c r="LN606" s="358"/>
      <c r="LO606" s="358"/>
      <c r="LP606" s="358"/>
      <c r="LQ606" s="358"/>
      <c r="LR606" s="358"/>
      <c r="LS606" s="358"/>
      <c r="LT606" s="358"/>
      <c r="LU606" s="358"/>
      <c r="LV606" s="358"/>
      <c r="LW606" s="358"/>
      <c r="LX606" s="358"/>
      <c r="LY606" s="358"/>
      <c r="LZ606" s="358"/>
      <c r="MA606" s="358"/>
      <c r="MB606" s="358"/>
      <c r="MC606" s="358"/>
      <c r="MD606" s="358"/>
      <c r="ME606" s="358"/>
      <c r="MF606" s="358"/>
      <c r="MG606" s="358"/>
      <c r="MH606" s="358"/>
      <c r="MI606" s="358"/>
      <c r="MJ606" s="358"/>
      <c r="MK606" s="358"/>
      <c r="ML606" s="358"/>
      <c r="MM606" s="358"/>
      <c r="MN606" s="358"/>
      <c r="MO606" s="358"/>
      <c r="MP606" s="358"/>
      <c r="MQ606" s="358"/>
      <c r="MR606" s="358"/>
      <c r="MS606" s="358"/>
      <c r="MT606" s="358"/>
      <c r="MU606" s="358"/>
      <c r="MV606" s="358"/>
      <c r="MW606" s="358"/>
      <c r="MX606" s="358"/>
      <c r="MY606" s="358"/>
      <c r="MZ606" s="358"/>
      <c r="NA606" s="358"/>
      <c r="NB606" s="358"/>
      <c r="NC606" s="358"/>
      <c r="ND606" s="358"/>
      <c r="NE606" s="358"/>
      <c r="NF606" s="358"/>
      <c r="NG606" s="358"/>
      <c r="NH606" s="358"/>
      <c r="NI606" s="358"/>
      <c r="NJ606" s="358"/>
      <c r="NK606" s="358"/>
      <c r="NL606" s="358"/>
      <c r="NM606" s="358"/>
      <c r="NN606" s="358"/>
      <c r="NO606" s="358"/>
      <c r="NP606" s="358"/>
      <c r="NQ606" s="358"/>
      <c r="NR606" s="358"/>
      <c r="NS606" s="358"/>
      <c r="NT606" s="358"/>
      <c r="NU606" s="358"/>
      <c r="NV606" s="358"/>
      <c r="NW606" s="358"/>
      <c r="NX606" s="358"/>
      <c r="NY606" s="358"/>
      <c r="NZ606" s="358"/>
      <c r="OA606" s="358"/>
      <c r="OB606" s="358"/>
      <c r="OC606" s="358"/>
      <c r="OD606" s="358"/>
      <c r="OE606" s="358"/>
      <c r="OF606" s="358"/>
      <c r="OG606" s="358"/>
      <c r="OH606" s="358"/>
      <c r="OI606" s="358"/>
      <c r="OJ606" s="358"/>
      <c r="OK606" s="358"/>
      <c r="OL606" s="358"/>
      <c r="OM606" s="358"/>
      <c r="ON606" s="358"/>
      <c r="OO606" s="358"/>
      <c r="OP606" s="358"/>
      <c r="OQ606" s="358"/>
      <c r="OR606" s="358"/>
      <c r="OS606" s="358"/>
      <c r="OT606" s="358"/>
      <c r="OU606" s="358"/>
      <c r="OV606" s="358"/>
      <c r="OW606" s="358"/>
      <c r="OX606" s="358"/>
      <c r="OY606" s="358"/>
      <c r="OZ606" s="358"/>
      <c r="PA606" s="358"/>
      <c r="PB606" s="358"/>
      <c r="PC606" s="358"/>
      <c r="PD606" s="358"/>
      <c r="PE606" s="358"/>
      <c r="PF606" s="358"/>
      <c r="PG606" s="358"/>
      <c r="PH606" s="358"/>
      <c r="PI606" s="358"/>
      <c r="PJ606" s="358"/>
      <c r="PK606" s="358"/>
      <c r="PL606" s="358"/>
      <c r="PM606" s="358"/>
      <c r="PN606" s="358"/>
      <c r="PO606" s="358"/>
      <c r="PP606" s="358"/>
      <c r="PQ606" s="358"/>
      <c r="PR606" s="358"/>
      <c r="PS606" s="358"/>
      <c r="PT606" s="358"/>
      <c r="PU606" s="358"/>
      <c r="PV606" s="358"/>
      <c r="PW606" s="358"/>
      <c r="PX606" s="358"/>
      <c r="PY606" s="358"/>
      <c r="PZ606" s="358"/>
      <c r="QA606" s="358"/>
      <c r="QB606" s="358"/>
      <c r="QC606" s="358"/>
      <c r="QD606" s="358"/>
      <c r="QE606" s="358"/>
      <c r="QF606" s="358"/>
      <c r="QG606" s="358"/>
      <c r="QH606" s="358"/>
      <c r="QI606" s="358"/>
      <c r="QJ606" s="358"/>
      <c r="QK606" s="358"/>
      <c r="QL606" s="358"/>
      <c r="QM606" s="358"/>
      <c r="QN606" s="358"/>
      <c r="QO606" s="358"/>
      <c r="QP606" s="358"/>
      <c r="QQ606" s="358"/>
      <c r="QR606" s="358"/>
      <c r="QS606" s="358"/>
      <c r="QT606" s="358"/>
      <c r="QU606" s="358"/>
      <c r="QV606" s="358"/>
      <c r="QW606" s="358"/>
      <c r="QX606" s="358"/>
      <c r="QY606" s="358"/>
      <c r="QZ606" s="358"/>
      <c r="RA606" s="358"/>
      <c r="RB606" s="358"/>
      <c r="RC606" s="358"/>
      <c r="RD606" s="358"/>
      <c r="RE606" s="358"/>
      <c r="RF606" s="358"/>
      <c r="RG606" s="358"/>
      <c r="RH606" s="358"/>
      <c r="RI606" s="358"/>
      <c r="RJ606" s="358"/>
      <c r="RK606" s="358"/>
      <c r="RL606" s="358"/>
      <c r="RM606" s="358"/>
      <c r="RN606" s="358"/>
      <c r="RO606" s="358"/>
      <c r="RP606" s="358"/>
      <c r="RQ606" s="358"/>
      <c r="RR606" s="358"/>
      <c r="RS606" s="358"/>
      <c r="RT606" s="358"/>
      <c r="RU606" s="358"/>
      <c r="RV606" s="358"/>
      <c r="RW606" s="358"/>
      <c r="RX606" s="358"/>
      <c r="RY606" s="358"/>
      <c r="RZ606" s="358"/>
      <c r="SA606" s="358"/>
      <c r="SB606" s="358"/>
      <c r="SC606" s="358"/>
      <c r="SD606" s="358"/>
      <c r="SE606" s="358"/>
      <c r="SF606" s="358"/>
      <c r="SG606" s="358"/>
      <c r="SH606" s="358"/>
      <c r="SI606" s="358"/>
      <c r="SJ606" s="358"/>
      <c r="SK606" s="358"/>
      <c r="SL606" s="358"/>
      <c r="SM606" s="358"/>
      <c r="SN606" s="358"/>
      <c r="SO606" s="358"/>
      <c r="SP606" s="358"/>
      <c r="SQ606" s="358"/>
      <c r="SR606" s="358"/>
      <c r="SS606" s="358"/>
      <c r="ST606" s="358"/>
      <c r="SU606" s="358"/>
      <c r="SV606" s="358"/>
      <c r="SW606" s="358"/>
      <c r="SX606" s="358"/>
      <c r="SY606" s="358"/>
      <c r="SZ606" s="358"/>
      <c r="TA606" s="358"/>
      <c r="TB606" s="358"/>
      <c r="TC606" s="358"/>
      <c r="TD606" s="358"/>
      <c r="TE606" s="358"/>
      <c r="TF606" s="358"/>
      <c r="TG606" s="358"/>
      <c r="TH606" s="358"/>
      <c r="TI606" s="358"/>
      <c r="TJ606" s="358"/>
      <c r="TK606" s="358"/>
      <c r="TL606" s="358"/>
      <c r="TM606" s="358"/>
      <c r="TN606" s="358"/>
      <c r="TO606" s="358"/>
      <c r="TP606" s="358"/>
      <c r="TQ606" s="358"/>
      <c r="TR606" s="358"/>
      <c r="TS606" s="358"/>
      <c r="TT606" s="358"/>
      <c r="TU606" s="358"/>
      <c r="TV606" s="358"/>
      <c r="TW606" s="358"/>
      <c r="TX606" s="358"/>
      <c r="TY606" s="358"/>
      <c r="TZ606" s="358"/>
      <c r="UA606" s="358"/>
      <c r="UB606" s="358"/>
      <c r="UC606" s="358"/>
      <c r="UD606" s="358"/>
      <c r="UE606" s="358"/>
      <c r="UF606" s="358"/>
      <c r="UG606" s="358"/>
      <c r="UH606" s="358"/>
      <c r="UI606" s="358"/>
      <c r="UJ606" s="358"/>
      <c r="UK606" s="358"/>
      <c r="UL606" s="358"/>
      <c r="UM606" s="358"/>
      <c r="UN606" s="358"/>
      <c r="UO606" s="358"/>
      <c r="UP606" s="358"/>
      <c r="UQ606" s="358"/>
      <c r="UR606" s="358"/>
      <c r="US606" s="358"/>
      <c r="UT606" s="358"/>
      <c r="UU606" s="358"/>
      <c r="UV606" s="358"/>
      <c r="UW606" s="358"/>
      <c r="UX606" s="358"/>
      <c r="UY606" s="358"/>
      <c r="UZ606" s="358"/>
      <c r="VA606" s="358"/>
      <c r="VB606" s="358"/>
      <c r="VC606" s="358"/>
      <c r="VD606" s="358"/>
      <c r="VE606" s="358"/>
      <c r="VF606" s="358"/>
      <c r="VG606" s="358"/>
      <c r="VH606" s="358"/>
      <c r="VI606" s="358"/>
      <c r="VJ606" s="358"/>
      <c r="VK606" s="358"/>
      <c r="VL606" s="358"/>
      <c r="VM606" s="358"/>
      <c r="VN606" s="358"/>
      <c r="VO606" s="358"/>
      <c r="VP606" s="358"/>
      <c r="VQ606" s="358"/>
      <c r="VR606" s="358"/>
      <c r="VS606" s="358"/>
      <c r="VT606" s="358"/>
      <c r="VU606" s="358"/>
      <c r="VV606" s="358"/>
      <c r="VW606" s="358"/>
      <c r="VX606" s="358"/>
      <c r="VY606" s="358"/>
      <c r="VZ606" s="358"/>
      <c r="WA606" s="358"/>
      <c r="WB606" s="358"/>
      <c r="WC606" s="358"/>
      <c r="WD606" s="358"/>
      <c r="WE606" s="358"/>
      <c r="WF606" s="358"/>
      <c r="WG606" s="358"/>
      <c r="WH606" s="358"/>
    </row>
    <row r="607" spans="1:606" s="357" customFormat="1" ht="116.25" customHeight="1">
      <c r="A607" s="362"/>
      <c r="B607" s="234" t="s">
        <v>1219</v>
      </c>
      <c r="C607" s="266" t="s">
        <v>1220</v>
      </c>
      <c r="D607" s="471" t="s">
        <v>1138</v>
      </c>
      <c r="E607" s="373" t="s">
        <v>296</v>
      </c>
      <c r="F607" s="475" t="s">
        <v>113</v>
      </c>
      <c r="G607" s="894">
        <v>43901</v>
      </c>
      <c r="H607" s="475" t="s">
        <v>114</v>
      </c>
      <c r="I607" s="608" t="s">
        <v>0</v>
      </c>
      <c r="J607" s="608" t="s">
        <v>0</v>
      </c>
      <c r="K607" s="608" t="s">
        <v>31</v>
      </c>
      <c r="L607" s="608" t="s">
        <v>54</v>
      </c>
      <c r="M607" s="602">
        <f>M608</f>
        <v>40000</v>
      </c>
      <c r="N607" s="602">
        <f>N608</f>
        <v>40000</v>
      </c>
      <c r="O607" s="602">
        <f>O608</f>
        <v>0</v>
      </c>
      <c r="P607" s="602">
        <f t="shared" ref="P607:R607" si="106">P608</f>
        <v>0</v>
      </c>
      <c r="Q607" s="602">
        <f t="shared" si="106"/>
        <v>0</v>
      </c>
      <c r="R607" s="602">
        <f t="shared" si="106"/>
        <v>0</v>
      </c>
      <c r="S607" s="462"/>
      <c r="BF607" s="358"/>
      <c r="BG607" s="358"/>
      <c r="BH607" s="358"/>
      <c r="BI607" s="358"/>
      <c r="BJ607" s="358"/>
      <c r="BK607" s="358"/>
      <c r="BL607" s="358"/>
      <c r="BM607" s="358"/>
      <c r="BN607" s="358"/>
      <c r="BO607" s="358"/>
      <c r="BP607" s="358"/>
      <c r="BQ607" s="358"/>
      <c r="BR607" s="358"/>
      <c r="BS607" s="358"/>
      <c r="BT607" s="358"/>
      <c r="BU607" s="358"/>
      <c r="BV607" s="358"/>
      <c r="BW607" s="358"/>
      <c r="BX607" s="358"/>
      <c r="BY607" s="358"/>
      <c r="BZ607" s="358"/>
      <c r="CA607" s="358"/>
      <c r="CB607" s="358"/>
      <c r="CC607" s="358"/>
      <c r="CD607" s="358"/>
      <c r="CE607" s="358"/>
      <c r="CF607" s="358"/>
      <c r="CG607" s="358"/>
      <c r="CH607" s="358"/>
      <c r="CI607" s="358"/>
      <c r="CJ607" s="358"/>
      <c r="CK607" s="358"/>
      <c r="CL607" s="358"/>
      <c r="CM607" s="358"/>
      <c r="CN607" s="358"/>
      <c r="CO607" s="358"/>
      <c r="CP607" s="358"/>
      <c r="CQ607" s="358"/>
      <c r="CR607" s="358"/>
      <c r="CS607" s="358"/>
      <c r="CT607" s="358"/>
      <c r="CU607" s="358"/>
      <c r="CV607" s="358"/>
      <c r="CW607" s="358"/>
      <c r="CX607" s="358"/>
      <c r="CY607" s="358"/>
      <c r="CZ607" s="358"/>
      <c r="DA607" s="358"/>
      <c r="DB607" s="358"/>
      <c r="DC607" s="358"/>
      <c r="DD607" s="358"/>
      <c r="DE607" s="358"/>
      <c r="DF607" s="358"/>
      <c r="DG607" s="358"/>
      <c r="DH607" s="358"/>
      <c r="DI607" s="358"/>
      <c r="DJ607" s="358"/>
      <c r="DK607" s="358"/>
      <c r="DL607" s="358"/>
      <c r="DM607" s="358"/>
      <c r="DN607" s="358"/>
      <c r="DO607" s="358"/>
      <c r="DP607" s="358"/>
      <c r="DQ607" s="358"/>
      <c r="DR607" s="358"/>
      <c r="DS607" s="358"/>
      <c r="DT607" s="358"/>
      <c r="DU607" s="358"/>
      <c r="DV607" s="358"/>
      <c r="DW607" s="358"/>
      <c r="DX607" s="358"/>
      <c r="DY607" s="358"/>
      <c r="DZ607" s="358"/>
      <c r="EA607" s="358"/>
      <c r="EB607" s="358"/>
      <c r="EC607" s="358"/>
      <c r="ED607" s="358"/>
      <c r="EE607" s="358"/>
      <c r="EF607" s="358"/>
      <c r="EG607" s="358"/>
      <c r="EH607" s="358"/>
      <c r="EI607" s="358"/>
      <c r="EJ607" s="358"/>
      <c r="EK607" s="358"/>
      <c r="EL607" s="358"/>
      <c r="EM607" s="358"/>
      <c r="EN607" s="358"/>
      <c r="EO607" s="358"/>
      <c r="EP607" s="358"/>
      <c r="EQ607" s="358"/>
      <c r="ER607" s="358"/>
      <c r="ES607" s="358"/>
      <c r="ET607" s="358"/>
      <c r="EU607" s="358"/>
      <c r="EV607" s="358"/>
      <c r="EW607" s="358"/>
      <c r="EX607" s="358"/>
      <c r="EY607" s="358"/>
      <c r="EZ607" s="358"/>
      <c r="FA607" s="358"/>
      <c r="FB607" s="358"/>
      <c r="FC607" s="358"/>
      <c r="FD607" s="358"/>
      <c r="FE607" s="358"/>
      <c r="FF607" s="358"/>
      <c r="FG607" s="358"/>
      <c r="FH607" s="358"/>
      <c r="FI607" s="358"/>
      <c r="FJ607" s="358"/>
      <c r="FK607" s="358"/>
      <c r="FL607" s="358"/>
      <c r="FM607" s="358"/>
      <c r="FN607" s="358"/>
      <c r="FO607" s="358"/>
      <c r="FP607" s="358"/>
      <c r="FQ607" s="358"/>
      <c r="FR607" s="358"/>
      <c r="FS607" s="358"/>
      <c r="FT607" s="358"/>
      <c r="FU607" s="358"/>
      <c r="FV607" s="358"/>
      <c r="FW607" s="358"/>
      <c r="FX607" s="358"/>
      <c r="FY607" s="358"/>
      <c r="FZ607" s="358"/>
      <c r="GA607" s="358"/>
      <c r="GB607" s="358"/>
      <c r="GC607" s="358"/>
      <c r="GD607" s="358"/>
      <c r="GE607" s="358"/>
      <c r="GF607" s="358"/>
      <c r="GG607" s="358"/>
      <c r="GH607" s="358"/>
      <c r="GI607" s="358"/>
      <c r="GJ607" s="358"/>
      <c r="GK607" s="358"/>
      <c r="GL607" s="358"/>
      <c r="GM607" s="358"/>
      <c r="GN607" s="358"/>
      <c r="GO607" s="358"/>
      <c r="GP607" s="358"/>
      <c r="GQ607" s="358"/>
      <c r="GR607" s="358"/>
      <c r="GS607" s="358"/>
      <c r="GT607" s="358"/>
      <c r="GU607" s="358"/>
      <c r="GV607" s="358"/>
      <c r="GW607" s="358"/>
      <c r="GX607" s="358"/>
      <c r="GY607" s="358"/>
      <c r="GZ607" s="358"/>
      <c r="HA607" s="358"/>
      <c r="HB607" s="358"/>
      <c r="HC607" s="358"/>
      <c r="HD607" s="358"/>
      <c r="HE607" s="358"/>
      <c r="HF607" s="358"/>
      <c r="HG607" s="358"/>
      <c r="HH607" s="358"/>
      <c r="HI607" s="358"/>
      <c r="HJ607" s="358"/>
      <c r="HK607" s="358"/>
      <c r="HL607" s="358"/>
      <c r="HM607" s="358"/>
      <c r="HN607" s="358"/>
      <c r="HO607" s="358"/>
      <c r="HP607" s="358"/>
      <c r="HQ607" s="358"/>
      <c r="HR607" s="358"/>
      <c r="HS607" s="358"/>
      <c r="HT607" s="358"/>
      <c r="HU607" s="358"/>
      <c r="HV607" s="358"/>
      <c r="HW607" s="358"/>
      <c r="HX607" s="358"/>
      <c r="HY607" s="358"/>
      <c r="HZ607" s="358"/>
      <c r="IA607" s="358"/>
      <c r="IB607" s="358"/>
      <c r="IC607" s="358"/>
      <c r="ID607" s="358"/>
      <c r="IE607" s="358"/>
      <c r="IF607" s="358"/>
      <c r="IG607" s="358"/>
      <c r="IH607" s="358"/>
      <c r="II607" s="358"/>
      <c r="IJ607" s="358"/>
      <c r="IK607" s="358"/>
      <c r="IL607" s="358"/>
      <c r="IM607" s="358"/>
      <c r="IN607" s="358"/>
      <c r="IO607" s="358"/>
      <c r="IP607" s="358"/>
      <c r="IQ607" s="358"/>
      <c r="IR607" s="358"/>
      <c r="IS607" s="358"/>
      <c r="IT607" s="358"/>
      <c r="IU607" s="358"/>
      <c r="IV607" s="358"/>
      <c r="IW607" s="358"/>
      <c r="IX607" s="358"/>
      <c r="IY607" s="358"/>
      <c r="IZ607" s="358"/>
      <c r="JA607" s="358"/>
      <c r="JB607" s="358"/>
      <c r="JC607" s="358"/>
      <c r="JD607" s="358"/>
      <c r="JE607" s="358"/>
      <c r="JF607" s="358"/>
      <c r="JG607" s="358"/>
      <c r="JH607" s="358"/>
      <c r="JI607" s="358"/>
      <c r="JJ607" s="358"/>
      <c r="JK607" s="358"/>
      <c r="JL607" s="358"/>
      <c r="JM607" s="358"/>
      <c r="JN607" s="358"/>
      <c r="JO607" s="358"/>
      <c r="JP607" s="358"/>
      <c r="JQ607" s="358"/>
      <c r="JR607" s="358"/>
      <c r="JS607" s="358"/>
      <c r="JT607" s="358"/>
      <c r="JU607" s="358"/>
      <c r="JV607" s="358"/>
      <c r="JW607" s="358"/>
      <c r="JX607" s="358"/>
      <c r="JY607" s="358"/>
      <c r="JZ607" s="358"/>
      <c r="KA607" s="358"/>
      <c r="KB607" s="358"/>
      <c r="KC607" s="358"/>
      <c r="KD607" s="358"/>
      <c r="KE607" s="358"/>
      <c r="KF607" s="358"/>
      <c r="KG607" s="358"/>
      <c r="KH607" s="358"/>
      <c r="KI607" s="358"/>
      <c r="KJ607" s="358"/>
      <c r="KK607" s="358"/>
      <c r="KL607" s="358"/>
      <c r="KM607" s="358"/>
      <c r="KN607" s="358"/>
      <c r="KO607" s="358"/>
      <c r="KP607" s="358"/>
      <c r="KQ607" s="358"/>
      <c r="KR607" s="358"/>
      <c r="KS607" s="358"/>
      <c r="KT607" s="358"/>
      <c r="KU607" s="358"/>
      <c r="KV607" s="358"/>
      <c r="KW607" s="358"/>
      <c r="KX607" s="358"/>
      <c r="KY607" s="358"/>
      <c r="KZ607" s="358"/>
      <c r="LA607" s="358"/>
      <c r="LB607" s="358"/>
      <c r="LC607" s="358"/>
      <c r="LD607" s="358"/>
      <c r="LE607" s="358"/>
      <c r="LF607" s="358"/>
      <c r="LG607" s="358"/>
      <c r="LH607" s="358"/>
      <c r="LI607" s="358"/>
      <c r="LJ607" s="358"/>
      <c r="LK607" s="358"/>
      <c r="LL607" s="358"/>
      <c r="LM607" s="358"/>
      <c r="LN607" s="358"/>
      <c r="LO607" s="358"/>
      <c r="LP607" s="358"/>
      <c r="LQ607" s="358"/>
      <c r="LR607" s="358"/>
      <c r="LS607" s="358"/>
      <c r="LT607" s="358"/>
      <c r="LU607" s="358"/>
      <c r="LV607" s="358"/>
      <c r="LW607" s="358"/>
      <c r="LX607" s="358"/>
      <c r="LY607" s="358"/>
      <c r="LZ607" s="358"/>
      <c r="MA607" s="358"/>
      <c r="MB607" s="358"/>
      <c r="MC607" s="358"/>
      <c r="MD607" s="358"/>
      <c r="ME607" s="358"/>
      <c r="MF607" s="358"/>
      <c r="MG607" s="358"/>
      <c r="MH607" s="358"/>
      <c r="MI607" s="358"/>
      <c r="MJ607" s="358"/>
      <c r="MK607" s="358"/>
      <c r="ML607" s="358"/>
      <c r="MM607" s="358"/>
      <c r="MN607" s="358"/>
      <c r="MO607" s="358"/>
      <c r="MP607" s="358"/>
      <c r="MQ607" s="358"/>
      <c r="MR607" s="358"/>
      <c r="MS607" s="358"/>
      <c r="MT607" s="358"/>
      <c r="MU607" s="358"/>
      <c r="MV607" s="358"/>
      <c r="MW607" s="358"/>
      <c r="MX607" s="358"/>
      <c r="MY607" s="358"/>
      <c r="MZ607" s="358"/>
      <c r="NA607" s="358"/>
      <c r="NB607" s="358"/>
      <c r="NC607" s="358"/>
      <c r="ND607" s="358"/>
      <c r="NE607" s="358"/>
      <c r="NF607" s="358"/>
      <c r="NG607" s="358"/>
      <c r="NH607" s="358"/>
      <c r="NI607" s="358"/>
      <c r="NJ607" s="358"/>
      <c r="NK607" s="358"/>
      <c r="NL607" s="358"/>
      <c r="NM607" s="358"/>
      <c r="NN607" s="358"/>
      <c r="NO607" s="358"/>
      <c r="NP607" s="358"/>
      <c r="NQ607" s="358"/>
      <c r="NR607" s="358"/>
      <c r="NS607" s="358"/>
      <c r="NT607" s="358"/>
      <c r="NU607" s="358"/>
      <c r="NV607" s="358"/>
      <c r="NW607" s="358"/>
      <c r="NX607" s="358"/>
      <c r="NY607" s="358"/>
      <c r="NZ607" s="358"/>
      <c r="OA607" s="358"/>
      <c r="OB607" s="358"/>
      <c r="OC607" s="358"/>
      <c r="OD607" s="358"/>
      <c r="OE607" s="358"/>
      <c r="OF607" s="358"/>
      <c r="OG607" s="358"/>
      <c r="OH607" s="358"/>
      <c r="OI607" s="358"/>
      <c r="OJ607" s="358"/>
      <c r="OK607" s="358"/>
      <c r="OL607" s="358"/>
      <c r="OM607" s="358"/>
      <c r="ON607" s="358"/>
      <c r="OO607" s="358"/>
      <c r="OP607" s="358"/>
      <c r="OQ607" s="358"/>
      <c r="OR607" s="358"/>
      <c r="OS607" s="358"/>
      <c r="OT607" s="358"/>
      <c r="OU607" s="358"/>
      <c r="OV607" s="358"/>
      <c r="OW607" s="358"/>
      <c r="OX607" s="358"/>
      <c r="OY607" s="358"/>
      <c r="OZ607" s="358"/>
      <c r="PA607" s="358"/>
      <c r="PB607" s="358"/>
      <c r="PC607" s="358"/>
      <c r="PD607" s="358"/>
      <c r="PE607" s="358"/>
      <c r="PF607" s="358"/>
      <c r="PG607" s="358"/>
      <c r="PH607" s="358"/>
      <c r="PI607" s="358"/>
      <c r="PJ607" s="358"/>
      <c r="PK607" s="358"/>
      <c r="PL607" s="358"/>
      <c r="PM607" s="358"/>
      <c r="PN607" s="358"/>
      <c r="PO607" s="358"/>
      <c r="PP607" s="358"/>
      <c r="PQ607" s="358"/>
      <c r="PR607" s="358"/>
      <c r="PS607" s="358"/>
      <c r="PT607" s="358"/>
      <c r="PU607" s="358"/>
      <c r="PV607" s="358"/>
      <c r="PW607" s="358"/>
      <c r="PX607" s="358"/>
      <c r="PY607" s="358"/>
      <c r="PZ607" s="358"/>
      <c r="QA607" s="358"/>
      <c r="QB607" s="358"/>
      <c r="QC607" s="358"/>
      <c r="QD607" s="358"/>
      <c r="QE607" s="358"/>
      <c r="QF607" s="358"/>
      <c r="QG607" s="358"/>
      <c r="QH607" s="358"/>
      <c r="QI607" s="358"/>
      <c r="QJ607" s="358"/>
      <c r="QK607" s="358"/>
      <c r="QL607" s="358"/>
      <c r="QM607" s="358"/>
      <c r="QN607" s="358"/>
      <c r="QO607" s="358"/>
      <c r="QP607" s="358"/>
      <c r="QQ607" s="358"/>
      <c r="QR607" s="358"/>
      <c r="QS607" s="358"/>
      <c r="QT607" s="358"/>
      <c r="QU607" s="358"/>
      <c r="QV607" s="358"/>
      <c r="QW607" s="358"/>
      <c r="QX607" s="358"/>
      <c r="QY607" s="358"/>
      <c r="QZ607" s="358"/>
      <c r="RA607" s="358"/>
      <c r="RB607" s="358"/>
      <c r="RC607" s="358"/>
      <c r="RD607" s="358"/>
      <c r="RE607" s="358"/>
      <c r="RF607" s="358"/>
      <c r="RG607" s="358"/>
      <c r="RH607" s="358"/>
      <c r="RI607" s="358"/>
      <c r="RJ607" s="358"/>
      <c r="RK607" s="358"/>
      <c r="RL607" s="358"/>
      <c r="RM607" s="358"/>
      <c r="RN607" s="358"/>
      <c r="RO607" s="358"/>
      <c r="RP607" s="358"/>
      <c r="RQ607" s="358"/>
      <c r="RR607" s="358"/>
      <c r="RS607" s="358"/>
      <c r="RT607" s="358"/>
      <c r="RU607" s="358"/>
      <c r="RV607" s="358"/>
      <c r="RW607" s="358"/>
      <c r="RX607" s="358"/>
      <c r="RY607" s="358"/>
      <c r="RZ607" s="358"/>
      <c r="SA607" s="358"/>
      <c r="SB607" s="358"/>
      <c r="SC607" s="358"/>
      <c r="SD607" s="358"/>
      <c r="SE607" s="358"/>
      <c r="SF607" s="358"/>
      <c r="SG607" s="358"/>
      <c r="SH607" s="358"/>
      <c r="SI607" s="358"/>
      <c r="SJ607" s="358"/>
      <c r="SK607" s="358"/>
      <c r="SL607" s="358"/>
      <c r="SM607" s="358"/>
      <c r="SN607" s="358"/>
      <c r="SO607" s="358"/>
      <c r="SP607" s="358"/>
      <c r="SQ607" s="358"/>
      <c r="SR607" s="358"/>
      <c r="SS607" s="358"/>
      <c r="ST607" s="358"/>
      <c r="SU607" s="358"/>
      <c r="SV607" s="358"/>
      <c r="SW607" s="358"/>
      <c r="SX607" s="358"/>
      <c r="SY607" s="358"/>
      <c r="SZ607" s="358"/>
      <c r="TA607" s="358"/>
      <c r="TB607" s="358"/>
      <c r="TC607" s="358"/>
      <c r="TD607" s="358"/>
      <c r="TE607" s="358"/>
      <c r="TF607" s="358"/>
      <c r="TG607" s="358"/>
      <c r="TH607" s="358"/>
      <c r="TI607" s="358"/>
      <c r="TJ607" s="358"/>
      <c r="TK607" s="358"/>
      <c r="TL607" s="358"/>
      <c r="TM607" s="358"/>
      <c r="TN607" s="358"/>
      <c r="TO607" s="358"/>
      <c r="TP607" s="358"/>
      <c r="TQ607" s="358"/>
      <c r="TR607" s="358"/>
      <c r="TS607" s="358"/>
      <c r="TT607" s="358"/>
      <c r="TU607" s="358"/>
      <c r="TV607" s="358"/>
      <c r="TW607" s="358"/>
      <c r="TX607" s="358"/>
      <c r="TY607" s="358"/>
      <c r="TZ607" s="358"/>
      <c r="UA607" s="358"/>
      <c r="UB607" s="358"/>
      <c r="UC607" s="358"/>
      <c r="UD607" s="358"/>
      <c r="UE607" s="358"/>
      <c r="UF607" s="358"/>
      <c r="UG607" s="358"/>
      <c r="UH607" s="358"/>
      <c r="UI607" s="358"/>
      <c r="UJ607" s="358"/>
      <c r="UK607" s="358"/>
      <c r="UL607" s="358"/>
      <c r="UM607" s="358"/>
      <c r="UN607" s="358"/>
      <c r="UO607" s="358"/>
      <c r="UP607" s="358"/>
      <c r="UQ607" s="358"/>
      <c r="UR607" s="358"/>
      <c r="US607" s="358"/>
      <c r="UT607" s="358"/>
      <c r="UU607" s="358"/>
      <c r="UV607" s="358"/>
      <c r="UW607" s="358"/>
      <c r="UX607" s="358"/>
      <c r="UY607" s="358"/>
      <c r="UZ607" s="358"/>
      <c r="VA607" s="358"/>
      <c r="VB607" s="358"/>
      <c r="VC607" s="358"/>
      <c r="VD607" s="358"/>
      <c r="VE607" s="358"/>
      <c r="VF607" s="358"/>
      <c r="VG607" s="358"/>
      <c r="VH607" s="358"/>
      <c r="VI607" s="358"/>
      <c r="VJ607" s="358"/>
      <c r="VK607" s="358"/>
      <c r="VL607" s="358"/>
      <c r="VM607" s="358"/>
      <c r="VN607" s="358"/>
      <c r="VO607" s="358"/>
      <c r="VP607" s="358"/>
      <c r="VQ607" s="358"/>
      <c r="VR607" s="358"/>
      <c r="VS607" s="358"/>
      <c r="VT607" s="358"/>
      <c r="VU607" s="358"/>
      <c r="VV607" s="358"/>
      <c r="VW607" s="358"/>
      <c r="VX607" s="358"/>
      <c r="VY607" s="358"/>
      <c r="VZ607" s="358"/>
      <c r="WA607" s="358"/>
      <c r="WB607" s="358"/>
      <c r="WC607" s="358"/>
      <c r="WD607" s="358"/>
      <c r="WE607" s="358"/>
      <c r="WF607" s="358"/>
      <c r="WG607" s="358"/>
      <c r="WH607" s="358"/>
    </row>
    <row r="608" spans="1:606" s="357" customFormat="1" ht="129.75" customHeight="1">
      <c r="A608" s="362"/>
      <c r="B608" s="235"/>
      <c r="C608" s="222"/>
      <c r="D608" s="181"/>
      <c r="E608" s="448"/>
      <c r="F608" s="474"/>
      <c r="G608" s="901"/>
      <c r="H608" s="474"/>
      <c r="I608" s="608" t="s">
        <v>0</v>
      </c>
      <c r="J608" s="608" t="s">
        <v>0</v>
      </c>
      <c r="K608" s="608" t="s">
        <v>31</v>
      </c>
      <c r="L608" s="608" t="s">
        <v>8</v>
      </c>
      <c r="M608" s="604">
        <v>40000</v>
      </c>
      <c r="N608" s="604">
        <v>40000</v>
      </c>
      <c r="O608" s="604"/>
      <c r="P608" s="609"/>
      <c r="Q608" s="604"/>
      <c r="R608" s="604"/>
      <c r="S608" s="444">
        <v>3</v>
      </c>
      <c r="BF608" s="358"/>
      <c r="BG608" s="358"/>
      <c r="BH608" s="358"/>
      <c r="BI608" s="358"/>
      <c r="BJ608" s="358"/>
      <c r="BK608" s="358"/>
      <c r="BL608" s="358"/>
      <c r="BM608" s="358"/>
      <c r="BN608" s="358"/>
      <c r="BO608" s="358"/>
      <c r="BP608" s="358"/>
      <c r="BQ608" s="358"/>
      <c r="BR608" s="358"/>
      <c r="BS608" s="358"/>
      <c r="BT608" s="358"/>
      <c r="BU608" s="358"/>
      <c r="BV608" s="358"/>
      <c r="BW608" s="358"/>
      <c r="BX608" s="358"/>
      <c r="BY608" s="358"/>
      <c r="BZ608" s="358"/>
      <c r="CA608" s="358"/>
      <c r="CB608" s="358"/>
      <c r="CC608" s="358"/>
      <c r="CD608" s="358"/>
      <c r="CE608" s="358"/>
      <c r="CF608" s="358"/>
      <c r="CG608" s="358"/>
      <c r="CH608" s="358"/>
      <c r="CI608" s="358"/>
      <c r="CJ608" s="358"/>
      <c r="CK608" s="358"/>
      <c r="CL608" s="358"/>
      <c r="CM608" s="358"/>
      <c r="CN608" s="358"/>
      <c r="CO608" s="358"/>
      <c r="CP608" s="358"/>
      <c r="CQ608" s="358"/>
      <c r="CR608" s="358"/>
      <c r="CS608" s="358"/>
      <c r="CT608" s="358"/>
      <c r="CU608" s="358"/>
      <c r="CV608" s="358"/>
      <c r="CW608" s="358"/>
      <c r="CX608" s="358"/>
      <c r="CY608" s="358"/>
      <c r="CZ608" s="358"/>
      <c r="DA608" s="358"/>
      <c r="DB608" s="358"/>
      <c r="DC608" s="358"/>
      <c r="DD608" s="358"/>
      <c r="DE608" s="358"/>
      <c r="DF608" s="358"/>
      <c r="DG608" s="358"/>
      <c r="DH608" s="358"/>
      <c r="DI608" s="358"/>
      <c r="DJ608" s="358"/>
      <c r="DK608" s="358"/>
      <c r="DL608" s="358"/>
      <c r="DM608" s="358"/>
      <c r="DN608" s="358"/>
      <c r="DO608" s="358"/>
      <c r="DP608" s="358"/>
      <c r="DQ608" s="358"/>
      <c r="DR608" s="358"/>
      <c r="DS608" s="358"/>
      <c r="DT608" s="358"/>
      <c r="DU608" s="358"/>
      <c r="DV608" s="358"/>
      <c r="DW608" s="358"/>
      <c r="DX608" s="358"/>
      <c r="DY608" s="358"/>
      <c r="DZ608" s="358"/>
      <c r="EA608" s="358"/>
      <c r="EB608" s="358"/>
      <c r="EC608" s="358"/>
      <c r="ED608" s="358"/>
      <c r="EE608" s="358"/>
      <c r="EF608" s="358"/>
      <c r="EG608" s="358"/>
      <c r="EH608" s="358"/>
      <c r="EI608" s="358"/>
      <c r="EJ608" s="358"/>
      <c r="EK608" s="358"/>
      <c r="EL608" s="358"/>
      <c r="EM608" s="358"/>
      <c r="EN608" s="358"/>
      <c r="EO608" s="358"/>
      <c r="EP608" s="358"/>
      <c r="EQ608" s="358"/>
      <c r="ER608" s="358"/>
      <c r="ES608" s="358"/>
      <c r="ET608" s="358"/>
      <c r="EU608" s="358"/>
      <c r="EV608" s="358"/>
      <c r="EW608" s="358"/>
      <c r="EX608" s="358"/>
      <c r="EY608" s="358"/>
      <c r="EZ608" s="358"/>
      <c r="FA608" s="358"/>
      <c r="FB608" s="358"/>
      <c r="FC608" s="358"/>
      <c r="FD608" s="358"/>
      <c r="FE608" s="358"/>
      <c r="FF608" s="358"/>
      <c r="FG608" s="358"/>
      <c r="FH608" s="358"/>
      <c r="FI608" s="358"/>
      <c r="FJ608" s="358"/>
      <c r="FK608" s="358"/>
      <c r="FL608" s="358"/>
      <c r="FM608" s="358"/>
      <c r="FN608" s="358"/>
      <c r="FO608" s="358"/>
      <c r="FP608" s="358"/>
      <c r="FQ608" s="358"/>
      <c r="FR608" s="358"/>
      <c r="FS608" s="358"/>
      <c r="FT608" s="358"/>
      <c r="FU608" s="358"/>
      <c r="FV608" s="358"/>
      <c r="FW608" s="358"/>
      <c r="FX608" s="358"/>
      <c r="FY608" s="358"/>
      <c r="FZ608" s="358"/>
      <c r="GA608" s="358"/>
      <c r="GB608" s="358"/>
      <c r="GC608" s="358"/>
      <c r="GD608" s="358"/>
      <c r="GE608" s="358"/>
      <c r="GF608" s="358"/>
      <c r="GG608" s="358"/>
      <c r="GH608" s="358"/>
      <c r="GI608" s="358"/>
      <c r="GJ608" s="358"/>
      <c r="GK608" s="358"/>
      <c r="GL608" s="358"/>
      <c r="GM608" s="358"/>
      <c r="GN608" s="358"/>
      <c r="GO608" s="358"/>
      <c r="GP608" s="358"/>
      <c r="GQ608" s="358"/>
      <c r="GR608" s="358"/>
      <c r="GS608" s="358"/>
      <c r="GT608" s="358"/>
      <c r="GU608" s="358"/>
      <c r="GV608" s="358"/>
      <c r="GW608" s="358"/>
      <c r="GX608" s="358"/>
      <c r="GY608" s="358"/>
      <c r="GZ608" s="358"/>
      <c r="HA608" s="358"/>
      <c r="HB608" s="358"/>
      <c r="HC608" s="358"/>
      <c r="HD608" s="358"/>
      <c r="HE608" s="358"/>
      <c r="HF608" s="358"/>
      <c r="HG608" s="358"/>
      <c r="HH608" s="358"/>
      <c r="HI608" s="358"/>
      <c r="HJ608" s="358"/>
      <c r="HK608" s="358"/>
      <c r="HL608" s="358"/>
      <c r="HM608" s="358"/>
      <c r="HN608" s="358"/>
      <c r="HO608" s="358"/>
      <c r="HP608" s="358"/>
      <c r="HQ608" s="358"/>
      <c r="HR608" s="358"/>
      <c r="HS608" s="358"/>
      <c r="HT608" s="358"/>
      <c r="HU608" s="358"/>
      <c r="HV608" s="358"/>
      <c r="HW608" s="358"/>
      <c r="HX608" s="358"/>
      <c r="HY608" s="358"/>
      <c r="HZ608" s="358"/>
      <c r="IA608" s="358"/>
      <c r="IB608" s="358"/>
      <c r="IC608" s="358"/>
      <c r="ID608" s="358"/>
      <c r="IE608" s="358"/>
      <c r="IF608" s="358"/>
      <c r="IG608" s="358"/>
      <c r="IH608" s="358"/>
      <c r="II608" s="358"/>
      <c r="IJ608" s="358"/>
      <c r="IK608" s="358"/>
      <c r="IL608" s="358"/>
      <c r="IM608" s="358"/>
      <c r="IN608" s="358"/>
      <c r="IO608" s="358"/>
      <c r="IP608" s="358"/>
      <c r="IQ608" s="358"/>
      <c r="IR608" s="358"/>
      <c r="IS608" s="358"/>
      <c r="IT608" s="358"/>
      <c r="IU608" s="358"/>
      <c r="IV608" s="358"/>
      <c r="IW608" s="358"/>
      <c r="IX608" s="358"/>
      <c r="IY608" s="358"/>
      <c r="IZ608" s="358"/>
      <c r="JA608" s="358"/>
      <c r="JB608" s="358"/>
      <c r="JC608" s="358"/>
      <c r="JD608" s="358"/>
      <c r="JE608" s="358"/>
      <c r="JF608" s="358"/>
      <c r="JG608" s="358"/>
      <c r="JH608" s="358"/>
      <c r="JI608" s="358"/>
      <c r="JJ608" s="358"/>
      <c r="JK608" s="358"/>
      <c r="JL608" s="358"/>
      <c r="JM608" s="358"/>
      <c r="JN608" s="358"/>
      <c r="JO608" s="358"/>
      <c r="JP608" s="358"/>
      <c r="JQ608" s="358"/>
      <c r="JR608" s="358"/>
      <c r="JS608" s="358"/>
      <c r="JT608" s="358"/>
      <c r="JU608" s="358"/>
      <c r="JV608" s="358"/>
      <c r="JW608" s="358"/>
      <c r="JX608" s="358"/>
      <c r="JY608" s="358"/>
      <c r="JZ608" s="358"/>
      <c r="KA608" s="358"/>
      <c r="KB608" s="358"/>
      <c r="KC608" s="358"/>
      <c r="KD608" s="358"/>
      <c r="KE608" s="358"/>
      <c r="KF608" s="358"/>
      <c r="KG608" s="358"/>
      <c r="KH608" s="358"/>
      <c r="KI608" s="358"/>
      <c r="KJ608" s="358"/>
      <c r="KK608" s="358"/>
      <c r="KL608" s="358"/>
      <c r="KM608" s="358"/>
      <c r="KN608" s="358"/>
      <c r="KO608" s="358"/>
      <c r="KP608" s="358"/>
      <c r="KQ608" s="358"/>
      <c r="KR608" s="358"/>
      <c r="KS608" s="358"/>
      <c r="KT608" s="358"/>
      <c r="KU608" s="358"/>
      <c r="KV608" s="358"/>
      <c r="KW608" s="358"/>
      <c r="KX608" s="358"/>
      <c r="KY608" s="358"/>
      <c r="KZ608" s="358"/>
      <c r="LA608" s="358"/>
      <c r="LB608" s="358"/>
      <c r="LC608" s="358"/>
      <c r="LD608" s="358"/>
      <c r="LE608" s="358"/>
      <c r="LF608" s="358"/>
      <c r="LG608" s="358"/>
      <c r="LH608" s="358"/>
      <c r="LI608" s="358"/>
      <c r="LJ608" s="358"/>
      <c r="LK608" s="358"/>
      <c r="LL608" s="358"/>
      <c r="LM608" s="358"/>
      <c r="LN608" s="358"/>
      <c r="LO608" s="358"/>
      <c r="LP608" s="358"/>
      <c r="LQ608" s="358"/>
      <c r="LR608" s="358"/>
      <c r="LS608" s="358"/>
      <c r="LT608" s="358"/>
      <c r="LU608" s="358"/>
      <c r="LV608" s="358"/>
      <c r="LW608" s="358"/>
      <c r="LX608" s="358"/>
      <c r="LY608" s="358"/>
      <c r="LZ608" s="358"/>
      <c r="MA608" s="358"/>
      <c r="MB608" s="358"/>
      <c r="MC608" s="358"/>
      <c r="MD608" s="358"/>
      <c r="ME608" s="358"/>
      <c r="MF608" s="358"/>
      <c r="MG608" s="358"/>
      <c r="MH608" s="358"/>
      <c r="MI608" s="358"/>
      <c r="MJ608" s="358"/>
      <c r="MK608" s="358"/>
      <c r="ML608" s="358"/>
      <c r="MM608" s="358"/>
      <c r="MN608" s="358"/>
      <c r="MO608" s="358"/>
      <c r="MP608" s="358"/>
      <c r="MQ608" s="358"/>
      <c r="MR608" s="358"/>
      <c r="MS608" s="358"/>
      <c r="MT608" s="358"/>
      <c r="MU608" s="358"/>
      <c r="MV608" s="358"/>
      <c r="MW608" s="358"/>
      <c r="MX608" s="358"/>
      <c r="MY608" s="358"/>
      <c r="MZ608" s="358"/>
      <c r="NA608" s="358"/>
      <c r="NB608" s="358"/>
      <c r="NC608" s="358"/>
      <c r="ND608" s="358"/>
      <c r="NE608" s="358"/>
      <c r="NF608" s="358"/>
      <c r="NG608" s="358"/>
      <c r="NH608" s="358"/>
      <c r="NI608" s="358"/>
      <c r="NJ608" s="358"/>
      <c r="NK608" s="358"/>
      <c r="NL608" s="358"/>
      <c r="NM608" s="358"/>
      <c r="NN608" s="358"/>
      <c r="NO608" s="358"/>
      <c r="NP608" s="358"/>
      <c r="NQ608" s="358"/>
      <c r="NR608" s="358"/>
      <c r="NS608" s="358"/>
      <c r="NT608" s="358"/>
      <c r="NU608" s="358"/>
      <c r="NV608" s="358"/>
      <c r="NW608" s="358"/>
      <c r="NX608" s="358"/>
      <c r="NY608" s="358"/>
      <c r="NZ608" s="358"/>
      <c r="OA608" s="358"/>
      <c r="OB608" s="358"/>
      <c r="OC608" s="358"/>
      <c r="OD608" s="358"/>
      <c r="OE608" s="358"/>
      <c r="OF608" s="358"/>
      <c r="OG608" s="358"/>
      <c r="OH608" s="358"/>
      <c r="OI608" s="358"/>
      <c r="OJ608" s="358"/>
      <c r="OK608" s="358"/>
      <c r="OL608" s="358"/>
      <c r="OM608" s="358"/>
      <c r="ON608" s="358"/>
      <c r="OO608" s="358"/>
      <c r="OP608" s="358"/>
      <c r="OQ608" s="358"/>
      <c r="OR608" s="358"/>
      <c r="OS608" s="358"/>
      <c r="OT608" s="358"/>
      <c r="OU608" s="358"/>
      <c r="OV608" s="358"/>
      <c r="OW608" s="358"/>
      <c r="OX608" s="358"/>
      <c r="OY608" s="358"/>
      <c r="OZ608" s="358"/>
      <c r="PA608" s="358"/>
      <c r="PB608" s="358"/>
      <c r="PC608" s="358"/>
      <c r="PD608" s="358"/>
      <c r="PE608" s="358"/>
      <c r="PF608" s="358"/>
      <c r="PG608" s="358"/>
      <c r="PH608" s="358"/>
      <c r="PI608" s="358"/>
      <c r="PJ608" s="358"/>
      <c r="PK608" s="358"/>
      <c r="PL608" s="358"/>
      <c r="PM608" s="358"/>
      <c r="PN608" s="358"/>
      <c r="PO608" s="358"/>
      <c r="PP608" s="358"/>
      <c r="PQ608" s="358"/>
      <c r="PR608" s="358"/>
      <c r="PS608" s="358"/>
      <c r="PT608" s="358"/>
      <c r="PU608" s="358"/>
      <c r="PV608" s="358"/>
      <c r="PW608" s="358"/>
      <c r="PX608" s="358"/>
      <c r="PY608" s="358"/>
      <c r="PZ608" s="358"/>
      <c r="QA608" s="358"/>
      <c r="QB608" s="358"/>
      <c r="QC608" s="358"/>
      <c r="QD608" s="358"/>
      <c r="QE608" s="358"/>
      <c r="QF608" s="358"/>
      <c r="QG608" s="358"/>
      <c r="QH608" s="358"/>
      <c r="QI608" s="358"/>
      <c r="QJ608" s="358"/>
      <c r="QK608" s="358"/>
      <c r="QL608" s="358"/>
      <c r="QM608" s="358"/>
      <c r="QN608" s="358"/>
      <c r="QO608" s="358"/>
      <c r="QP608" s="358"/>
      <c r="QQ608" s="358"/>
      <c r="QR608" s="358"/>
      <c r="QS608" s="358"/>
      <c r="QT608" s="358"/>
      <c r="QU608" s="358"/>
      <c r="QV608" s="358"/>
      <c r="QW608" s="358"/>
      <c r="QX608" s="358"/>
      <c r="QY608" s="358"/>
      <c r="QZ608" s="358"/>
      <c r="RA608" s="358"/>
      <c r="RB608" s="358"/>
      <c r="RC608" s="358"/>
      <c r="RD608" s="358"/>
      <c r="RE608" s="358"/>
      <c r="RF608" s="358"/>
      <c r="RG608" s="358"/>
      <c r="RH608" s="358"/>
      <c r="RI608" s="358"/>
      <c r="RJ608" s="358"/>
      <c r="RK608" s="358"/>
      <c r="RL608" s="358"/>
      <c r="RM608" s="358"/>
      <c r="RN608" s="358"/>
      <c r="RO608" s="358"/>
      <c r="RP608" s="358"/>
      <c r="RQ608" s="358"/>
      <c r="RR608" s="358"/>
      <c r="RS608" s="358"/>
      <c r="RT608" s="358"/>
      <c r="RU608" s="358"/>
      <c r="RV608" s="358"/>
      <c r="RW608" s="358"/>
      <c r="RX608" s="358"/>
      <c r="RY608" s="358"/>
      <c r="RZ608" s="358"/>
      <c r="SA608" s="358"/>
      <c r="SB608" s="358"/>
      <c r="SC608" s="358"/>
      <c r="SD608" s="358"/>
      <c r="SE608" s="358"/>
      <c r="SF608" s="358"/>
      <c r="SG608" s="358"/>
      <c r="SH608" s="358"/>
      <c r="SI608" s="358"/>
      <c r="SJ608" s="358"/>
      <c r="SK608" s="358"/>
      <c r="SL608" s="358"/>
      <c r="SM608" s="358"/>
      <c r="SN608" s="358"/>
      <c r="SO608" s="358"/>
      <c r="SP608" s="358"/>
      <c r="SQ608" s="358"/>
      <c r="SR608" s="358"/>
      <c r="SS608" s="358"/>
      <c r="ST608" s="358"/>
      <c r="SU608" s="358"/>
      <c r="SV608" s="358"/>
      <c r="SW608" s="358"/>
      <c r="SX608" s="358"/>
      <c r="SY608" s="358"/>
      <c r="SZ608" s="358"/>
      <c r="TA608" s="358"/>
      <c r="TB608" s="358"/>
      <c r="TC608" s="358"/>
      <c r="TD608" s="358"/>
      <c r="TE608" s="358"/>
      <c r="TF608" s="358"/>
      <c r="TG608" s="358"/>
      <c r="TH608" s="358"/>
      <c r="TI608" s="358"/>
      <c r="TJ608" s="358"/>
      <c r="TK608" s="358"/>
      <c r="TL608" s="358"/>
      <c r="TM608" s="358"/>
      <c r="TN608" s="358"/>
      <c r="TO608" s="358"/>
      <c r="TP608" s="358"/>
      <c r="TQ608" s="358"/>
      <c r="TR608" s="358"/>
      <c r="TS608" s="358"/>
      <c r="TT608" s="358"/>
      <c r="TU608" s="358"/>
      <c r="TV608" s="358"/>
      <c r="TW608" s="358"/>
      <c r="TX608" s="358"/>
      <c r="TY608" s="358"/>
      <c r="TZ608" s="358"/>
      <c r="UA608" s="358"/>
      <c r="UB608" s="358"/>
      <c r="UC608" s="358"/>
      <c r="UD608" s="358"/>
      <c r="UE608" s="358"/>
      <c r="UF608" s="358"/>
      <c r="UG608" s="358"/>
      <c r="UH608" s="358"/>
      <c r="UI608" s="358"/>
      <c r="UJ608" s="358"/>
      <c r="UK608" s="358"/>
      <c r="UL608" s="358"/>
      <c r="UM608" s="358"/>
      <c r="UN608" s="358"/>
      <c r="UO608" s="358"/>
      <c r="UP608" s="358"/>
      <c r="UQ608" s="358"/>
      <c r="UR608" s="358"/>
      <c r="US608" s="358"/>
      <c r="UT608" s="358"/>
      <c r="UU608" s="358"/>
      <c r="UV608" s="358"/>
      <c r="UW608" s="358"/>
      <c r="UX608" s="358"/>
      <c r="UY608" s="358"/>
      <c r="UZ608" s="358"/>
      <c r="VA608" s="358"/>
      <c r="VB608" s="358"/>
      <c r="VC608" s="358"/>
      <c r="VD608" s="358"/>
      <c r="VE608" s="358"/>
      <c r="VF608" s="358"/>
      <c r="VG608" s="358"/>
      <c r="VH608" s="358"/>
      <c r="VI608" s="358"/>
      <c r="VJ608" s="358"/>
      <c r="VK608" s="358"/>
      <c r="VL608" s="358"/>
      <c r="VM608" s="358"/>
      <c r="VN608" s="358"/>
      <c r="VO608" s="358"/>
      <c r="VP608" s="358"/>
      <c r="VQ608" s="358"/>
      <c r="VR608" s="358"/>
      <c r="VS608" s="358"/>
      <c r="VT608" s="358"/>
      <c r="VU608" s="358"/>
      <c r="VV608" s="358"/>
      <c r="VW608" s="358"/>
      <c r="VX608" s="358"/>
      <c r="VY608" s="358"/>
      <c r="VZ608" s="358"/>
      <c r="WA608" s="358"/>
      <c r="WB608" s="358"/>
      <c r="WC608" s="358"/>
      <c r="WD608" s="358"/>
      <c r="WE608" s="358"/>
      <c r="WF608" s="358"/>
      <c r="WG608" s="358"/>
      <c r="WH608" s="358"/>
    </row>
    <row r="609" spans="1:606" s="357" customFormat="1" ht="107.25" customHeight="1">
      <c r="A609" s="362"/>
      <c r="B609" s="233" t="s">
        <v>1221</v>
      </c>
      <c r="C609" s="266" t="s">
        <v>1222</v>
      </c>
      <c r="D609" s="471" t="s">
        <v>1138</v>
      </c>
      <c r="E609" s="373" t="s">
        <v>296</v>
      </c>
      <c r="F609" s="475" t="s">
        <v>113</v>
      </c>
      <c r="G609" s="894">
        <v>43901</v>
      </c>
      <c r="H609" s="475" t="s">
        <v>114</v>
      </c>
      <c r="I609" s="608" t="s">
        <v>0</v>
      </c>
      <c r="J609" s="608" t="s">
        <v>500</v>
      </c>
      <c r="K609" s="608" t="s">
        <v>1223</v>
      </c>
      <c r="L609" s="608" t="s">
        <v>54</v>
      </c>
      <c r="M609" s="602"/>
      <c r="N609" s="602"/>
      <c r="O609" s="602">
        <f>O610</f>
        <v>30000</v>
      </c>
      <c r="P609" s="602">
        <f>P610</f>
        <v>30000</v>
      </c>
      <c r="Q609" s="602">
        <f>Q610</f>
        <v>30000</v>
      </c>
      <c r="R609" s="602">
        <f>R610</f>
        <v>30000</v>
      </c>
      <c r="S609" s="462"/>
      <c r="BF609" s="358"/>
      <c r="BG609" s="358"/>
      <c r="BH609" s="358"/>
      <c r="BI609" s="358"/>
      <c r="BJ609" s="358"/>
      <c r="BK609" s="358"/>
      <c r="BL609" s="358"/>
      <c r="BM609" s="358"/>
      <c r="BN609" s="358"/>
      <c r="BO609" s="358"/>
      <c r="BP609" s="358"/>
      <c r="BQ609" s="358"/>
      <c r="BR609" s="358"/>
      <c r="BS609" s="358"/>
      <c r="BT609" s="358"/>
      <c r="BU609" s="358"/>
      <c r="BV609" s="358"/>
      <c r="BW609" s="358"/>
      <c r="BX609" s="358"/>
      <c r="BY609" s="358"/>
      <c r="BZ609" s="358"/>
      <c r="CA609" s="358"/>
      <c r="CB609" s="358"/>
      <c r="CC609" s="358"/>
      <c r="CD609" s="358"/>
      <c r="CE609" s="358"/>
      <c r="CF609" s="358"/>
      <c r="CG609" s="358"/>
      <c r="CH609" s="358"/>
      <c r="CI609" s="358"/>
      <c r="CJ609" s="358"/>
      <c r="CK609" s="358"/>
      <c r="CL609" s="358"/>
      <c r="CM609" s="358"/>
      <c r="CN609" s="358"/>
      <c r="CO609" s="358"/>
      <c r="CP609" s="358"/>
      <c r="CQ609" s="358"/>
      <c r="CR609" s="358"/>
      <c r="CS609" s="358"/>
      <c r="CT609" s="358"/>
      <c r="CU609" s="358"/>
      <c r="CV609" s="358"/>
      <c r="CW609" s="358"/>
      <c r="CX609" s="358"/>
      <c r="CY609" s="358"/>
      <c r="CZ609" s="358"/>
      <c r="DA609" s="358"/>
      <c r="DB609" s="358"/>
      <c r="DC609" s="358"/>
      <c r="DD609" s="358"/>
      <c r="DE609" s="358"/>
      <c r="DF609" s="358"/>
      <c r="DG609" s="358"/>
      <c r="DH609" s="358"/>
      <c r="DI609" s="358"/>
      <c r="DJ609" s="358"/>
      <c r="DK609" s="358"/>
      <c r="DL609" s="358"/>
      <c r="DM609" s="358"/>
      <c r="DN609" s="358"/>
      <c r="DO609" s="358"/>
      <c r="DP609" s="358"/>
      <c r="DQ609" s="358"/>
      <c r="DR609" s="358"/>
      <c r="DS609" s="358"/>
      <c r="DT609" s="358"/>
      <c r="DU609" s="358"/>
      <c r="DV609" s="358"/>
      <c r="DW609" s="358"/>
      <c r="DX609" s="358"/>
      <c r="DY609" s="358"/>
      <c r="DZ609" s="358"/>
      <c r="EA609" s="358"/>
      <c r="EB609" s="358"/>
      <c r="EC609" s="358"/>
      <c r="ED609" s="358"/>
      <c r="EE609" s="358"/>
      <c r="EF609" s="358"/>
      <c r="EG609" s="358"/>
      <c r="EH609" s="358"/>
      <c r="EI609" s="358"/>
      <c r="EJ609" s="358"/>
      <c r="EK609" s="358"/>
      <c r="EL609" s="358"/>
      <c r="EM609" s="358"/>
      <c r="EN609" s="358"/>
      <c r="EO609" s="358"/>
      <c r="EP609" s="358"/>
      <c r="EQ609" s="358"/>
      <c r="ER609" s="358"/>
      <c r="ES609" s="358"/>
      <c r="ET609" s="358"/>
      <c r="EU609" s="358"/>
      <c r="EV609" s="358"/>
      <c r="EW609" s="358"/>
      <c r="EX609" s="358"/>
      <c r="EY609" s="358"/>
      <c r="EZ609" s="358"/>
      <c r="FA609" s="358"/>
      <c r="FB609" s="358"/>
      <c r="FC609" s="358"/>
      <c r="FD609" s="358"/>
      <c r="FE609" s="358"/>
      <c r="FF609" s="358"/>
      <c r="FG609" s="358"/>
      <c r="FH609" s="358"/>
      <c r="FI609" s="358"/>
      <c r="FJ609" s="358"/>
      <c r="FK609" s="358"/>
      <c r="FL609" s="358"/>
      <c r="FM609" s="358"/>
      <c r="FN609" s="358"/>
      <c r="FO609" s="358"/>
      <c r="FP609" s="358"/>
      <c r="FQ609" s="358"/>
      <c r="FR609" s="358"/>
      <c r="FS609" s="358"/>
      <c r="FT609" s="358"/>
      <c r="FU609" s="358"/>
      <c r="FV609" s="358"/>
      <c r="FW609" s="358"/>
      <c r="FX609" s="358"/>
      <c r="FY609" s="358"/>
      <c r="FZ609" s="358"/>
      <c r="GA609" s="358"/>
      <c r="GB609" s="358"/>
      <c r="GC609" s="358"/>
      <c r="GD609" s="358"/>
      <c r="GE609" s="358"/>
      <c r="GF609" s="358"/>
      <c r="GG609" s="358"/>
      <c r="GH609" s="358"/>
      <c r="GI609" s="358"/>
      <c r="GJ609" s="358"/>
      <c r="GK609" s="358"/>
      <c r="GL609" s="358"/>
      <c r="GM609" s="358"/>
      <c r="GN609" s="358"/>
      <c r="GO609" s="358"/>
      <c r="GP609" s="358"/>
      <c r="GQ609" s="358"/>
      <c r="GR609" s="358"/>
      <c r="GS609" s="358"/>
      <c r="GT609" s="358"/>
      <c r="GU609" s="358"/>
      <c r="GV609" s="358"/>
      <c r="GW609" s="358"/>
      <c r="GX609" s="358"/>
      <c r="GY609" s="358"/>
      <c r="GZ609" s="358"/>
      <c r="HA609" s="358"/>
      <c r="HB609" s="358"/>
      <c r="HC609" s="358"/>
      <c r="HD609" s="358"/>
      <c r="HE609" s="358"/>
      <c r="HF609" s="358"/>
      <c r="HG609" s="358"/>
      <c r="HH609" s="358"/>
      <c r="HI609" s="358"/>
      <c r="HJ609" s="358"/>
      <c r="HK609" s="358"/>
      <c r="HL609" s="358"/>
      <c r="HM609" s="358"/>
      <c r="HN609" s="358"/>
      <c r="HO609" s="358"/>
      <c r="HP609" s="358"/>
      <c r="HQ609" s="358"/>
      <c r="HR609" s="358"/>
      <c r="HS609" s="358"/>
      <c r="HT609" s="358"/>
      <c r="HU609" s="358"/>
      <c r="HV609" s="358"/>
      <c r="HW609" s="358"/>
      <c r="HX609" s="358"/>
      <c r="HY609" s="358"/>
      <c r="HZ609" s="358"/>
      <c r="IA609" s="358"/>
      <c r="IB609" s="358"/>
      <c r="IC609" s="358"/>
      <c r="ID609" s="358"/>
      <c r="IE609" s="358"/>
      <c r="IF609" s="358"/>
      <c r="IG609" s="358"/>
      <c r="IH609" s="358"/>
      <c r="II609" s="358"/>
      <c r="IJ609" s="358"/>
      <c r="IK609" s="358"/>
      <c r="IL609" s="358"/>
      <c r="IM609" s="358"/>
      <c r="IN609" s="358"/>
      <c r="IO609" s="358"/>
      <c r="IP609" s="358"/>
      <c r="IQ609" s="358"/>
      <c r="IR609" s="358"/>
      <c r="IS609" s="358"/>
      <c r="IT609" s="358"/>
      <c r="IU609" s="358"/>
      <c r="IV609" s="358"/>
      <c r="IW609" s="358"/>
      <c r="IX609" s="358"/>
      <c r="IY609" s="358"/>
      <c r="IZ609" s="358"/>
      <c r="JA609" s="358"/>
      <c r="JB609" s="358"/>
      <c r="JC609" s="358"/>
      <c r="JD609" s="358"/>
      <c r="JE609" s="358"/>
      <c r="JF609" s="358"/>
      <c r="JG609" s="358"/>
      <c r="JH609" s="358"/>
      <c r="JI609" s="358"/>
      <c r="JJ609" s="358"/>
      <c r="JK609" s="358"/>
      <c r="JL609" s="358"/>
      <c r="JM609" s="358"/>
      <c r="JN609" s="358"/>
      <c r="JO609" s="358"/>
      <c r="JP609" s="358"/>
      <c r="JQ609" s="358"/>
      <c r="JR609" s="358"/>
      <c r="JS609" s="358"/>
      <c r="JT609" s="358"/>
      <c r="JU609" s="358"/>
      <c r="JV609" s="358"/>
      <c r="JW609" s="358"/>
      <c r="JX609" s="358"/>
      <c r="JY609" s="358"/>
      <c r="JZ609" s="358"/>
      <c r="KA609" s="358"/>
      <c r="KB609" s="358"/>
      <c r="KC609" s="358"/>
      <c r="KD609" s="358"/>
      <c r="KE609" s="358"/>
      <c r="KF609" s="358"/>
      <c r="KG609" s="358"/>
      <c r="KH609" s="358"/>
      <c r="KI609" s="358"/>
      <c r="KJ609" s="358"/>
      <c r="KK609" s="358"/>
      <c r="KL609" s="358"/>
      <c r="KM609" s="358"/>
      <c r="KN609" s="358"/>
      <c r="KO609" s="358"/>
      <c r="KP609" s="358"/>
      <c r="KQ609" s="358"/>
      <c r="KR609" s="358"/>
      <c r="KS609" s="358"/>
      <c r="KT609" s="358"/>
      <c r="KU609" s="358"/>
      <c r="KV609" s="358"/>
      <c r="KW609" s="358"/>
      <c r="KX609" s="358"/>
      <c r="KY609" s="358"/>
      <c r="KZ609" s="358"/>
      <c r="LA609" s="358"/>
      <c r="LB609" s="358"/>
      <c r="LC609" s="358"/>
      <c r="LD609" s="358"/>
      <c r="LE609" s="358"/>
      <c r="LF609" s="358"/>
      <c r="LG609" s="358"/>
      <c r="LH609" s="358"/>
      <c r="LI609" s="358"/>
      <c r="LJ609" s="358"/>
      <c r="LK609" s="358"/>
      <c r="LL609" s="358"/>
      <c r="LM609" s="358"/>
      <c r="LN609" s="358"/>
      <c r="LO609" s="358"/>
      <c r="LP609" s="358"/>
      <c r="LQ609" s="358"/>
      <c r="LR609" s="358"/>
      <c r="LS609" s="358"/>
      <c r="LT609" s="358"/>
      <c r="LU609" s="358"/>
      <c r="LV609" s="358"/>
      <c r="LW609" s="358"/>
      <c r="LX609" s="358"/>
      <c r="LY609" s="358"/>
      <c r="LZ609" s="358"/>
      <c r="MA609" s="358"/>
      <c r="MB609" s="358"/>
      <c r="MC609" s="358"/>
      <c r="MD609" s="358"/>
      <c r="ME609" s="358"/>
      <c r="MF609" s="358"/>
      <c r="MG609" s="358"/>
      <c r="MH609" s="358"/>
      <c r="MI609" s="358"/>
      <c r="MJ609" s="358"/>
      <c r="MK609" s="358"/>
      <c r="ML609" s="358"/>
      <c r="MM609" s="358"/>
      <c r="MN609" s="358"/>
      <c r="MO609" s="358"/>
      <c r="MP609" s="358"/>
      <c r="MQ609" s="358"/>
      <c r="MR609" s="358"/>
      <c r="MS609" s="358"/>
      <c r="MT609" s="358"/>
      <c r="MU609" s="358"/>
      <c r="MV609" s="358"/>
      <c r="MW609" s="358"/>
      <c r="MX609" s="358"/>
      <c r="MY609" s="358"/>
      <c r="MZ609" s="358"/>
      <c r="NA609" s="358"/>
      <c r="NB609" s="358"/>
      <c r="NC609" s="358"/>
      <c r="ND609" s="358"/>
      <c r="NE609" s="358"/>
      <c r="NF609" s="358"/>
      <c r="NG609" s="358"/>
      <c r="NH609" s="358"/>
      <c r="NI609" s="358"/>
      <c r="NJ609" s="358"/>
      <c r="NK609" s="358"/>
      <c r="NL609" s="358"/>
      <c r="NM609" s="358"/>
      <c r="NN609" s="358"/>
      <c r="NO609" s="358"/>
      <c r="NP609" s="358"/>
      <c r="NQ609" s="358"/>
      <c r="NR609" s="358"/>
      <c r="NS609" s="358"/>
      <c r="NT609" s="358"/>
      <c r="NU609" s="358"/>
      <c r="NV609" s="358"/>
      <c r="NW609" s="358"/>
      <c r="NX609" s="358"/>
      <c r="NY609" s="358"/>
      <c r="NZ609" s="358"/>
      <c r="OA609" s="358"/>
      <c r="OB609" s="358"/>
      <c r="OC609" s="358"/>
      <c r="OD609" s="358"/>
      <c r="OE609" s="358"/>
      <c r="OF609" s="358"/>
      <c r="OG609" s="358"/>
      <c r="OH609" s="358"/>
      <c r="OI609" s="358"/>
      <c r="OJ609" s="358"/>
      <c r="OK609" s="358"/>
      <c r="OL609" s="358"/>
      <c r="OM609" s="358"/>
      <c r="ON609" s="358"/>
      <c r="OO609" s="358"/>
      <c r="OP609" s="358"/>
      <c r="OQ609" s="358"/>
      <c r="OR609" s="358"/>
      <c r="OS609" s="358"/>
      <c r="OT609" s="358"/>
      <c r="OU609" s="358"/>
      <c r="OV609" s="358"/>
      <c r="OW609" s="358"/>
      <c r="OX609" s="358"/>
      <c r="OY609" s="358"/>
      <c r="OZ609" s="358"/>
      <c r="PA609" s="358"/>
      <c r="PB609" s="358"/>
      <c r="PC609" s="358"/>
      <c r="PD609" s="358"/>
      <c r="PE609" s="358"/>
      <c r="PF609" s="358"/>
      <c r="PG609" s="358"/>
      <c r="PH609" s="358"/>
      <c r="PI609" s="358"/>
      <c r="PJ609" s="358"/>
      <c r="PK609" s="358"/>
      <c r="PL609" s="358"/>
      <c r="PM609" s="358"/>
      <c r="PN609" s="358"/>
      <c r="PO609" s="358"/>
      <c r="PP609" s="358"/>
      <c r="PQ609" s="358"/>
      <c r="PR609" s="358"/>
      <c r="PS609" s="358"/>
      <c r="PT609" s="358"/>
      <c r="PU609" s="358"/>
      <c r="PV609" s="358"/>
      <c r="PW609" s="358"/>
      <c r="PX609" s="358"/>
      <c r="PY609" s="358"/>
      <c r="PZ609" s="358"/>
      <c r="QA609" s="358"/>
      <c r="QB609" s="358"/>
      <c r="QC609" s="358"/>
      <c r="QD609" s="358"/>
      <c r="QE609" s="358"/>
      <c r="QF609" s="358"/>
      <c r="QG609" s="358"/>
      <c r="QH609" s="358"/>
      <c r="QI609" s="358"/>
      <c r="QJ609" s="358"/>
      <c r="QK609" s="358"/>
      <c r="QL609" s="358"/>
      <c r="QM609" s="358"/>
      <c r="QN609" s="358"/>
      <c r="QO609" s="358"/>
      <c r="QP609" s="358"/>
      <c r="QQ609" s="358"/>
      <c r="QR609" s="358"/>
      <c r="QS609" s="358"/>
      <c r="QT609" s="358"/>
      <c r="QU609" s="358"/>
      <c r="QV609" s="358"/>
      <c r="QW609" s="358"/>
      <c r="QX609" s="358"/>
      <c r="QY609" s="358"/>
      <c r="QZ609" s="358"/>
      <c r="RA609" s="358"/>
      <c r="RB609" s="358"/>
      <c r="RC609" s="358"/>
      <c r="RD609" s="358"/>
      <c r="RE609" s="358"/>
      <c r="RF609" s="358"/>
      <c r="RG609" s="358"/>
      <c r="RH609" s="358"/>
      <c r="RI609" s="358"/>
      <c r="RJ609" s="358"/>
      <c r="RK609" s="358"/>
      <c r="RL609" s="358"/>
      <c r="RM609" s="358"/>
      <c r="RN609" s="358"/>
      <c r="RO609" s="358"/>
      <c r="RP609" s="358"/>
      <c r="RQ609" s="358"/>
      <c r="RR609" s="358"/>
      <c r="RS609" s="358"/>
      <c r="RT609" s="358"/>
      <c r="RU609" s="358"/>
      <c r="RV609" s="358"/>
      <c r="RW609" s="358"/>
      <c r="RX609" s="358"/>
      <c r="RY609" s="358"/>
      <c r="RZ609" s="358"/>
      <c r="SA609" s="358"/>
      <c r="SB609" s="358"/>
      <c r="SC609" s="358"/>
      <c r="SD609" s="358"/>
      <c r="SE609" s="358"/>
      <c r="SF609" s="358"/>
      <c r="SG609" s="358"/>
      <c r="SH609" s="358"/>
      <c r="SI609" s="358"/>
      <c r="SJ609" s="358"/>
      <c r="SK609" s="358"/>
      <c r="SL609" s="358"/>
      <c r="SM609" s="358"/>
      <c r="SN609" s="358"/>
      <c r="SO609" s="358"/>
      <c r="SP609" s="358"/>
      <c r="SQ609" s="358"/>
      <c r="SR609" s="358"/>
      <c r="SS609" s="358"/>
      <c r="ST609" s="358"/>
      <c r="SU609" s="358"/>
      <c r="SV609" s="358"/>
      <c r="SW609" s="358"/>
      <c r="SX609" s="358"/>
      <c r="SY609" s="358"/>
      <c r="SZ609" s="358"/>
      <c r="TA609" s="358"/>
      <c r="TB609" s="358"/>
      <c r="TC609" s="358"/>
      <c r="TD609" s="358"/>
      <c r="TE609" s="358"/>
      <c r="TF609" s="358"/>
      <c r="TG609" s="358"/>
      <c r="TH609" s="358"/>
      <c r="TI609" s="358"/>
      <c r="TJ609" s="358"/>
      <c r="TK609" s="358"/>
      <c r="TL609" s="358"/>
      <c r="TM609" s="358"/>
      <c r="TN609" s="358"/>
      <c r="TO609" s="358"/>
      <c r="TP609" s="358"/>
      <c r="TQ609" s="358"/>
      <c r="TR609" s="358"/>
      <c r="TS609" s="358"/>
      <c r="TT609" s="358"/>
      <c r="TU609" s="358"/>
      <c r="TV609" s="358"/>
      <c r="TW609" s="358"/>
      <c r="TX609" s="358"/>
      <c r="TY609" s="358"/>
      <c r="TZ609" s="358"/>
      <c r="UA609" s="358"/>
      <c r="UB609" s="358"/>
      <c r="UC609" s="358"/>
      <c r="UD609" s="358"/>
      <c r="UE609" s="358"/>
      <c r="UF609" s="358"/>
      <c r="UG609" s="358"/>
      <c r="UH609" s="358"/>
      <c r="UI609" s="358"/>
      <c r="UJ609" s="358"/>
      <c r="UK609" s="358"/>
      <c r="UL609" s="358"/>
      <c r="UM609" s="358"/>
      <c r="UN609" s="358"/>
      <c r="UO609" s="358"/>
      <c r="UP609" s="358"/>
      <c r="UQ609" s="358"/>
      <c r="UR609" s="358"/>
      <c r="US609" s="358"/>
      <c r="UT609" s="358"/>
      <c r="UU609" s="358"/>
      <c r="UV609" s="358"/>
      <c r="UW609" s="358"/>
      <c r="UX609" s="358"/>
      <c r="UY609" s="358"/>
      <c r="UZ609" s="358"/>
      <c r="VA609" s="358"/>
      <c r="VB609" s="358"/>
      <c r="VC609" s="358"/>
      <c r="VD609" s="358"/>
      <c r="VE609" s="358"/>
      <c r="VF609" s="358"/>
      <c r="VG609" s="358"/>
      <c r="VH609" s="358"/>
      <c r="VI609" s="358"/>
      <c r="VJ609" s="358"/>
      <c r="VK609" s="358"/>
      <c r="VL609" s="358"/>
      <c r="VM609" s="358"/>
      <c r="VN609" s="358"/>
      <c r="VO609" s="358"/>
      <c r="VP609" s="358"/>
      <c r="VQ609" s="358"/>
      <c r="VR609" s="358"/>
      <c r="VS609" s="358"/>
      <c r="VT609" s="358"/>
      <c r="VU609" s="358"/>
      <c r="VV609" s="358"/>
      <c r="VW609" s="358"/>
      <c r="VX609" s="358"/>
      <c r="VY609" s="358"/>
      <c r="VZ609" s="358"/>
      <c r="WA609" s="358"/>
      <c r="WB609" s="358"/>
      <c r="WC609" s="358"/>
      <c r="WD609" s="358"/>
      <c r="WE609" s="358"/>
      <c r="WF609" s="358"/>
      <c r="WG609" s="358"/>
      <c r="WH609" s="358"/>
    </row>
    <row r="610" spans="1:606" s="357" customFormat="1" ht="74.25" customHeight="1">
      <c r="A610" s="362"/>
      <c r="B610" s="235"/>
      <c r="C610" s="222"/>
      <c r="D610" s="181"/>
      <c r="E610" s="448"/>
      <c r="F610" s="474"/>
      <c r="G610" s="901"/>
      <c r="H610" s="474"/>
      <c r="I610" s="608" t="s">
        <v>0</v>
      </c>
      <c r="J610" s="608" t="s">
        <v>500</v>
      </c>
      <c r="K610" s="608" t="s">
        <v>1223</v>
      </c>
      <c r="L610" s="608" t="s">
        <v>8</v>
      </c>
      <c r="M610" s="604"/>
      <c r="N610" s="604"/>
      <c r="O610" s="604">
        <v>30000</v>
      </c>
      <c r="P610" s="609">
        <v>30000</v>
      </c>
      <c r="Q610" s="604">
        <v>30000</v>
      </c>
      <c r="R610" s="604">
        <v>30000</v>
      </c>
      <c r="S610" s="444">
        <v>3</v>
      </c>
      <c r="BF610" s="358"/>
      <c r="BG610" s="358"/>
      <c r="BH610" s="358"/>
      <c r="BI610" s="358"/>
      <c r="BJ610" s="358"/>
      <c r="BK610" s="358"/>
      <c r="BL610" s="358"/>
      <c r="BM610" s="358"/>
      <c r="BN610" s="358"/>
      <c r="BO610" s="358"/>
      <c r="BP610" s="358"/>
      <c r="BQ610" s="358"/>
      <c r="BR610" s="358"/>
      <c r="BS610" s="358"/>
      <c r="BT610" s="358"/>
      <c r="BU610" s="358"/>
      <c r="BV610" s="358"/>
      <c r="BW610" s="358"/>
      <c r="BX610" s="358"/>
      <c r="BY610" s="358"/>
      <c r="BZ610" s="358"/>
      <c r="CA610" s="358"/>
      <c r="CB610" s="358"/>
      <c r="CC610" s="358"/>
      <c r="CD610" s="358"/>
      <c r="CE610" s="358"/>
      <c r="CF610" s="358"/>
      <c r="CG610" s="358"/>
      <c r="CH610" s="358"/>
      <c r="CI610" s="358"/>
      <c r="CJ610" s="358"/>
      <c r="CK610" s="358"/>
      <c r="CL610" s="358"/>
      <c r="CM610" s="358"/>
      <c r="CN610" s="358"/>
      <c r="CO610" s="358"/>
      <c r="CP610" s="358"/>
      <c r="CQ610" s="358"/>
      <c r="CR610" s="358"/>
      <c r="CS610" s="358"/>
      <c r="CT610" s="358"/>
      <c r="CU610" s="358"/>
      <c r="CV610" s="358"/>
      <c r="CW610" s="358"/>
      <c r="CX610" s="358"/>
      <c r="CY610" s="358"/>
      <c r="CZ610" s="358"/>
      <c r="DA610" s="358"/>
      <c r="DB610" s="358"/>
      <c r="DC610" s="358"/>
      <c r="DD610" s="358"/>
      <c r="DE610" s="358"/>
      <c r="DF610" s="358"/>
      <c r="DG610" s="358"/>
      <c r="DH610" s="358"/>
      <c r="DI610" s="358"/>
      <c r="DJ610" s="358"/>
      <c r="DK610" s="358"/>
      <c r="DL610" s="358"/>
      <c r="DM610" s="358"/>
      <c r="DN610" s="358"/>
      <c r="DO610" s="358"/>
      <c r="DP610" s="358"/>
      <c r="DQ610" s="358"/>
      <c r="DR610" s="358"/>
      <c r="DS610" s="358"/>
      <c r="DT610" s="358"/>
      <c r="DU610" s="358"/>
      <c r="DV610" s="358"/>
      <c r="DW610" s="358"/>
      <c r="DX610" s="358"/>
      <c r="DY610" s="358"/>
      <c r="DZ610" s="358"/>
      <c r="EA610" s="358"/>
      <c r="EB610" s="358"/>
      <c r="EC610" s="358"/>
      <c r="ED610" s="358"/>
      <c r="EE610" s="358"/>
      <c r="EF610" s="358"/>
      <c r="EG610" s="358"/>
      <c r="EH610" s="358"/>
      <c r="EI610" s="358"/>
      <c r="EJ610" s="358"/>
      <c r="EK610" s="358"/>
      <c r="EL610" s="358"/>
      <c r="EM610" s="358"/>
      <c r="EN610" s="358"/>
      <c r="EO610" s="358"/>
      <c r="EP610" s="358"/>
      <c r="EQ610" s="358"/>
      <c r="ER610" s="358"/>
      <c r="ES610" s="358"/>
      <c r="ET610" s="358"/>
      <c r="EU610" s="358"/>
      <c r="EV610" s="358"/>
      <c r="EW610" s="358"/>
      <c r="EX610" s="358"/>
      <c r="EY610" s="358"/>
      <c r="EZ610" s="358"/>
      <c r="FA610" s="358"/>
      <c r="FB610" s="358"/>
      <c r="FC610" s="358"/>
      <c r="FD610" s="358"/>
      <c r="FE610" s="358"/>
      <c r="FF610" s="358"/>
      <c r="FG610" s="358"/>
      <c r="FH610" s="358"/>
      <c r="FI610" s="358"/>
      <c r="FJ610" s="358"/>
      <c r="FK610" s="358"/>
      <c r="FL610" s="358"/>
      <c r="FM610" s="358"/>
      <c r="FN610" s="358"/>
      <c r="FO610" s="358"/>
      <c r="FP610" s="358"/>
      <c r="FQ610" s="358"/>
      <c r="FR610" s="358"/>
      <c r="FS610" s="358"/>
      <c r="FT610" s="358"/>
      <c r="FU610" s="358"/>
      <c r="FV610" s="358"/>
      <c r="FW610" s="358"/>
      <c r="FX610" s="358"/>
      <c r="FY610" s="358"/>
      <c r="FZ610" s="358"/>
      <c r="GA610" s="358"/>
      <c r="GB610" s="358"/>
      <c r="GC610" s="358"/>
      <c r="GD610" s="358"/>
      <c r="GE610" s="358"/>
      <c r="GF610" s="358"/>
      <c r="GG610" s="358"/>
      <c r="GH610" s="358"/>
      <c r="GI610" s="358"/>
      <c r="GJ610" s="358"/>
      <c r="GK610" s="358"/>
      <c r="GL610" s="358"/>
      <c r="GM610" s="358"/>
      <c r="GN610" s="358"/>
      <c r="GO610" s="358"/>
      <c r="GP610" s="358"/>
      <c r="GQ610" s="358"/>
      <c r="GR610" s="358"/>
      <c r="GS610" s="358"/>
      <c r="GT610" s="358"/>
      <c r="GU610" s="358"/>
      <c r="GV610" s="358"/>
      <c r="GW610" s="358"/>
      <c r="GX610" s="358"/>
      <c r="GY610" s="358"/>
      <c r="GZ610" s="358"/>
      <c r="HA610" s="358"/>
      <c r="HB610" s="358"/>
      <c r="HC610" s="358"/>
      <c r="HD610" s="358"/>
      <c r="HE610" s="358"/>
      <c r="HF610" s="358"/>
      <c r="HG610" s="358"/>
      <c r="HH610" s="358"/>
      <c r="HI610" s="358"/>
      <c r="HJ610" s="358"/>
      <c r="HK610" s="358"/>
      <c r="HL610" s="358"/>
      <c r="HM610" s="358"/>
      <c r="HN610" s="358"/>
      <c r="HO610" s="358"/>
      <c r="HP610" s="358"/>
      <c r="HQ610" s="358"/>
      <c r="HR610" s="358"/>
      <c r="HS610" s="358"/>
      <c r="HT610" s="358"/>
      <c r="HU610" s="358"/>
      <c r="HV610" s="358"/>
      <c r="HW610" s="358"/>
      <c r="HX610" s="358"/>
      <c r="HY610" s="358"/>
      <c r="HZ610" s="358"/>
      <c r="IA610" s="358"/>
      <c r="IB610" s="358"/>
      <c r="IC610" s="358"/>
      <c r="ID610" s="358"/>
      <c r="IE610" s="358"/>
      <c r="IF610" s="358"/>
      <c r="IG610" s="358"/>
      <c r="IH610" s="358"/>
      <c r="II610" s="358"/>
      <c r="IJ610" s="358"/>
      <c r="IK610" s="358"/>
      <c r="IL610" s="358"/>
      <c r="IM610" s="358"/>
      <c r="IN610" s="358"/>
      <c r="IO610" s="358"/>
      <c r="IP610" s="358"/>
      <c r="IQ610" s="358"/>
      <c r="IR610" s="358"/>
      <c r="IS610" s="358"/>
      <c r="IT610" s="358"/>
      <c r="IU610" s="358"/>
      <c r="IV610" s="358"/>
      <c r="IW610" s="358"/>
      <c r="IX610" s="358"/>
      <c r="IY610" s="358"/>
      <c r="IZ610" s="358"/>
      <c r="JA610" s="358"/>
      <c r="JB610" s="358"/>
      <c r="JC610" s="358"/>
      <c r="JD610" s="358"/>
      <c r="JE610" s="358"/>
      <c r="JF610" s="358"/>
      <c r="JG610" s="358"/>
      <c r="JH610" s="358"/>
      <c r="JI610" s="358"/>
      <c r="JJ610" s="358"/>
      <c r="JK610" s="358"/>
      <c r="JL610" s="358"/>
      <c r="JM610" s="358"/>
      <c r="JN610" s="358"/>
      <c r="JO610" s="358"/>
      <c r="JP610" s="358"/>
      <c r="JQ610" s="358"/>
      <c r="JR610" s="358"/>
      <c r="JS610" s="358"/>
      <c r="JT610" s="358"/>
      <c r="JU610" s="358"/>
      <c r="JV610" s="358"/>
      <c r="JW610" s="358"/>
      <c r="JX610" s="358"/>
      <c r="JY610" s="358"/>
      <c r="JZ610" s="358"/>
      <c r="KA610" s="358"/>
      <c r="KB610" s="358"/>
      <c r="KC610" s="358"/>
      <c r="KD610" s="358"/>
      <c r="KE610" s="358"/>
      <c r="KF610" s="358"/>
      <c r="KG610" s="358"/>
      <c r="KH610" s="358"/>
      <c r="KI610" s="358"/>
      <c r="KJ610" s="358"/>
      <c r="KK610" s="358"/>
      <c r="KL610" s="358"/>
      <c r="KM610" s="358"/>
      <c r="KN610" s="358"/>
      <c r="KO610" s="358"/>
      <c r="KP610" s="358"/>
      <c r="KQ610" s="358"/>
      <c r="KR610" s="358"/>
      <c r="KS610" s="358"/>
      <c r="KT610" s="358"/>
      <c r="KU610" s="358"/>
      <c r="KV610" s="358"/>
      <c r="KW610" s="358"/>
      <c r="KX610" s="358"/>
      <c r="KY610" s="358"/>
      <c r="KZ610" s="358"/>
      <c r="LA610" s="358"/>
      <c r="LB610" s="358"/>
      <c r="LC610" s="358"/>
      <c r="LD610" s="358"/>
      <c r="LE610" s="358"/>
      <c r="LF610" s="358"/>
      <c r="LG610" s="358"/>
      <c r="LH610" s="358"/>
      <c r="LI610" s="358"/>
      <c r="LJ610" s="358"/>
      <c r="LK610" s="358"/>
      <c r="LL610" s="358"/>
      <c r="LM610" s="358"/>
      <c r="LN610" s="358"/>
      <c r="LO610" s="358"/>
      <c r="LP610" s="358"/>
      <c r="LQ610" s="358"/>
      <c r="LR610" s="358"/>
      <c r="LS610" s="358"/>
      <c r="LT610" s="358"/>
      <c r="LU610" s="358"/>
      <c r="LV610" s="358"/>
      <c r="LW610" s="358"/>
      <c r="LX610" s="358"/>
      <c r="LY610" s="358"/>
      <c r="LZ610" s="358"/>
      <c r="MA610" s="358"/>
      <c r="MB610" s="358"/>
      <c r="MC610" s="358"/>
      <c r="MD610" s="358"/>
      <c r="ME610" s="358"/>
      <c r="MF610" s="358"/>
      <c r="MG610" s="358"/>
      <c r="MH610" s="358"/>
      <c r="MI610" s="358"/>
      <c r="MJ610" s="358"/>
      <c r="MK610" s="358"/>
      <c r="ML610" s="358"/>
      <c r="MM610" s="358"/>
      <c r="MN610" s="358"/>
      <c r="MO610" s="358"/>
      <c r="MP610" s="358"/>
      <c r="MQ610" s="358"/>
      <c r="MR610" s="358"/>
      <c r="MS610" s="358"/>
      <c r="MT610" s="358"/>
      <c r="MU610" s="358"/>
      <c r="MV610" s="358"/>
      <c r="MW610" s="358"/>
      <c r="MX610" s="358"/>
      <c r="MY610" s="358"/>
      <c r="MZ610" s="358"/>
      <c r="NA610" s="358"/>
      <c r="NB610" s="358"/>
      <c r="NC610" s="358"/>
      <c r="ND610" s="358"/>
      <c r="NE610" s="358"/>
      <c r="NF610" s="358"/>
      <c r="NG610" s="358"/>
      <c r="NH610" s="358"/>
      <c r="NI610" s="358"/>
      <c r="NJ610" s="358"/>
      <c r="NK610" s="358"/>
      <c r="NL610" s="358"/>
      <c r="NM610" s="358"/>
      <c r="NN610" s="358"/>
      <c r="NO610" s="358"/>
      <c r="NP610" s="358"/>
      <c r="NQ610" s="358"/>
      <c r="NR610" s="358"/>
      <c r="NS610" s="358"/>
      <c r="NT610" s="358"/>
      <c r="NU610" s="358"/>
      <c r="NV610" s="358"/>
      <c r="NW610" s="358"/>
      <c r="NX610" s="358"/>
      <c r="NY610" s="358"/>
      <c r="NZ610" s="358"/>
      <c r="OA610" s="358"/>
      <c r="OB610" s="358"/>
      <c r="OC610" s="358"/>
      <c r="OD610" s="358"/>
      <c r="OE610" s="358"/>
      <c r="OF610" s="358"/>
      <c r="OG610" s="358"/>
      <c r="OH610" s="358"/>
      <c r="OI610" s="358"/>
      <c r="OJ610" s="358"/>
      <c r="OK610" s="358"/>
      <c r="OL610" s="358"/>
      <c r="OM610" s="358"/>
      <c r="ON610" s="358"/>
      <c r="OO610" s="358"/>
      <c r="OP610" s="358"/>
      <c r="OQ610" s="358"/>
      <c r="OR610" s="358"/>
      <c r="OS610" s="358"/>
      <c r="OT610" s="358"/>
      <c r="OU610" s="358"/>
      <c r="OV610" s="358"/>
      <c r="OW610" s="358"/>
      <c r="OX610" s="358"/>
      <c r="OY610" s="358"/>
      <c r="OZ610" s="358"/>
      <c r="PA610" s="358"/>
      <c r="PB610" s="358"/>
      <c r="PC610" s="358"/>
      <c r="PD610" s="358"/>
      <c r="PE610" s="358"/>
      <c r="PF610" s="358"/>
      <c r="PG610" s="358"/>
      <c r="PH610" s="358"/>
      <c r="PI610" s="358"/>
      <c r="PJ610" s="358"/>
      <c r="PK610" s="358"/>
      <c r="PL610" s="358"/>
      <c r="PM610" s="358"/>
      <c r="PN610" s="358"/>
      <c r="PO610" s="358"/>
      <c r="PP610" s="358"/>
      <c r="PQ610" s="358"/>
      <c r="PR610" s="358"/>
      <c r="PS610" s="358"/>
      <c r="PT610" s="358"/>
      <c r="PU610" s="358"/>
      <c r="PV610" s="358"/>
      <c r="PW610" s="358"/>
      <c r="PX610" s="358"/>
      <c r="PY610" s="358"/>
      <c r="PZ610" s="358"/>
      <c r="QA610" s="358"/>
      <c r="QB610" s="358"/>
      <c r="QC610" s="358"/>
      <c r="QD610" s="358"/>
      <c r="QE610" s="358"/>
      <c r="QF610" s="358"/>
      <c r="QG610" s="358"/>
      <c r="QH610" s="358"/>
      <c r="QI610" s="358"/>
      <c r="QJ610" s="358"/>
      <c r="QK610" s="358"/>
      <c r="QL610" s="358"/>
      <c r="QM610" s="358"/>
      <c r="QN610" s="358"/>
      <c r="QO610" s="358"/>
      <c r="QP610" s="358"/>
      <c r="QQ610" s="358"/>
      <c r="QR610" s="358"/>
      <c r="QS610" s="358"/>
      <c r="QT610" s="358"/>
      <c r="QU610" s="358"/>
      <c r="QV610" s="358"/>
      <c r="QW610" s="358"/>
      <c r="QX610" s="358"/>
      <c r="QY610" s="358"/>
      <c r="QZ610" s="358"/>
      <c r="RA610" s="358"/>
      <c r="RB610" s="358"/>
      <c r="RC610" s="358"/>
      <c r="RD610" s="358"/>
      <c r="RE610" s="358"/>
      <c r="RF610" s="358"/>
      <c r="RG610" s="358"/>
      <c r="RH610" s="358"/>
      <c r="RI610" s="358"/>
      <c r="RJ610" s="358"/>
      <c r="RK610" s="358"/>
      <c r="RL610" s="358"/>
      <c r="RM610" s="358"/>
      <c r="RN610" s="358"/>
      <c r="RO610" s="358"/>
      <c r="RP610" s="358"/>
      <c r="RQ610" s="358"/>
      <c r="RR610" s="358"/>
      <c r="RS610" s="358"/>
      <c r="RT610" s="358"/>
      <c r="RU610" s="358"/>
      <c r="RV610" s="358"/>
      <c r="RW610" s="358"/>
      <c r="RX610" s="358"/>
      <c r="RY610" s="358"/>
      <c r="RZ610" s="358"/>
      <c r="SA610" s="358"/>
      <c r="SB610" s="358"/>
      <c r="SC610" s="358"/>
      <c r="SD610" s="358"/>
      <c r="SE610" s="358"/>
      <c r="SF610" s="358"/>
      <c r="SG610" s="358"/>
      <c r="SH610" s="358"/>
      <c r="SI610" s="358"/>
      <c r="SJ610" s="358"/>
      <c r="SK610" s="358"/>
      <c r="SL610" s="358"/>
      <c r="SM610" s="358"/>
      <c r="SN610" s="358"/>
      <c r="SO610" s="358"/>
      <c r="SP610" s="358"/>
      <c r="SQ610" s="358"/>
      <c r="SR610" s="358"/>
      <c r="SS610" s="358"/>
      <c r="ST610" s="358"/>
      <c r="SU610" s="358"/>
      <c r="SV610" s="358"/>
      <c r="SW610" s="358"/>
      <c r="SX610" s="358"/>
      <c r="SY610" s="358"/>
      <c r="SZ610" s="358"/>
      <c r="TA610" s="358"/>
      <c r="TB610" s="358"/>
      <c r="TC610" s="358"/>
      <c r="TD610" s="358"/>
      <c r="TE610" s="358"/>
      <c r="TF610" s="358"/>
      <c r="TG610" s="358"/>
      <c r="TH610" s="358"/>
      <c r="TI610" s="358"/>
      <c r="TJ610" s="358"/>
      <c r="TK610" s="358"/>
      <c r="TL610" s="358"/>
      <c r="TM610" s="358"/>
      <c r="TN610" s="358"/>
      <c r="TO610" s="358"/>
      <c r="TP610" s="358"/>
      <c r="TQ610" s="358"/>
      <c r="TR610" s="358"/>
      <c r="TS610" s="358"/>
      <c r="TT610" s="358"/>
      <c r="TU610" s="358"/>
      <c r="TV610" s="358"/>
      <c r="TW610" s="358"/>
      <c r="TX610" s="358"/>
      <c r="TY610" s="358"/>
      <c r="TZ610" s="358"/>
      <c r="UA610" s="358"/>
      <c r="UB610" s="358"/>
      <c r="UC610" s="358"/>
      <c r="UD610" s="358"/>
      <c r="UE610" s="358"/>
      <c r="UF610" s="358"/>
      <c r="UG610" s="358"/>
      <c r="UH610" s="358"/>
      <c r="UI610" s="358"/>
      <c r="UJ610" s="358"/>
      <c r="UK610" s="358"/>
      <c r="UL610" s="358"/>
      <c r="UM610" s="358"/>
      <c r="UN610" s="358"/>
      <c r="UO610" s="358"/>
      <c r="UP610" s="358"/>
      <c r="UQ610" s="358"/>
      <c r="UR610" s="358"/>
      <c r="US610" s="358"/>
      <c r="UT610" s="358"/>
      <c r="UU610" s="358"/>
      <c r="UV610" s="358"/>
      <c r="UW610" s="358"/>
      <c r="UX610" s="358"/>
      <c r="UY610" s="358"/>
      <c r="UZ610" s="358"/>
      <c r="VA610" s="358"/>
      <c r="VB610" s="358"/>
      <c r="VC610" s="358"/>
      <c r="VD610" s="358"/>
      <c r="VE610" s="358"/>
      <c r="VF610" s="358"/>
      <c r="VG610" s="358"/>
      <c r="VH610" s="358"/>
      <c r="VI610" s="358"/>
      <c r="VJ610" s="358"/>
      <c r="VK610" s="358"/>
      <c r="VL610" s="358"/>
      <c r="VM610" s="358"/>
      <c r="VN610" s="358"/>
      <c r="VO610" s="358"/>
      <c r="VP610" s="358"/>
      <c r="VQ610" s="358"/>
      <c r="VR610" s="358"/>
      <c r="VS610" s="358"/>
      <c r="VT610" s="358"/>
      <c r="VU610" s="358"/>
      <c r="VV610" s="358"/>
      <c r="VW610" s="358"/>
      <c r="VX610" s="358"/>
      <c r="VY610" s="358"/>
      <c r="VZ610" s="358"/>
      <c r="WA610" s="358"/>
      <c r="WB610" s="358"/>
      <c r="WC610" s="358"/>
      <c r="WD610" s="358"/>
      <c r="WE610" s="358"/>
      <c r="WF610" s="358"/>
      <c r="WG610" s="358"/>
      <c r="WH610" s="358"/>
    </row>
    <row r="611" spans="1:606" s="357" customFormat="1" ht="72" customHeight="1">
      <c r="A611" s="362"/>
      <c r="B611" s="233" t="s">
        <v>1224</v>
      </c>
      <c r="C611" s="266" t="s">
        <v>1225</v>
      </c>
      <c r="D611" s="471" t="s">
        <v>1123</v>
      </c>
      <c r="E611" s="224" t="s">
        <v>1124</v>
      </c>
      <c r="F611" s="475" t="s">
        <v>1226</v>
      </c>
      <c r="G611" s="925">
        <v>43831</v>
      </c>
      <c r="H611" s="475" t="s">
        <v>114</v>
      </c>
      <c r="I611" s="608" t="s">
        <v>0</v>
      </c>
      <c r="J611" s="608" t="s">
        <v>500</v>
      </c>
      <c r="K611" s="608" t="s">
        <v>66</v>
      </c>
      <c r="L611" s="608" t="s">
        <v>54</v>
      </c>
      <c r="M611" s="602"/>
      <c r="N611" s="602"/>
      <c r="O611" s="602">
        <f>O612</f>
        <v>10000</v>
      </c>
      <c r="P611" s="602">
        <f t="shared" ref="P611:R611" si="107">P612</f>
        <v>10000</v>
      </c>
      <c r="Q611" s="602">
        <f t="shared" si="107"/>
        <v>10000</v>
      </c>
      <c r="R611" s="602">
        <f t="shared" si="107"/>
        <v>10000</v>
      </c>
      <c r="S611" s="462"/>
      <c r="BF611" s="358"/>
      <c r="BG611" s="358"/>
      <c r="BH611" s="358"/>
      <c r="BI611" s="358"/>
      <c r="BJ611" s="358"/>
      <c r="BK611" s="358"/>
      <c r="BL611" s="358"/>
      <c r="BM611" s="358"/>
      <c r="BN611" s="358"/>
      <c r="BO611" s="358"/>
      <c r="BP611" s="358"/>
      <c r="BQ611" s="358"/>
      <c r="BR611" s="358"/>
      <c r="BS611" s="358"/>
      <c r="BT611" s="358"/>
      <c r="BU611" s="358"/>
      <c r="BV611" s="358"/>
      <c r="BW611" s="358"/>
      <c r="BX611" s="358"/>
      <c r="BY611" s="358"/>
      <c r="BZ611" s="358"/>
      <c r="CA611" s="358"/>
      <c r="CB611" s="358"/>
      <c r="CC611" s="358"/>
      <c r="CD611" s="358"/>
      <c r="CE611" s="358"/>
      <c r="CF611" s="358"/>
      <c r="CG611" s="358"/>
      <c r="CH611" s="358"/>
      <c r="CI611" s="358"/>
      <c r="CJ611" s="358"/>
      <c r="CK611" s="358"/>
      <c r="CL611" s="358"/>
      <c r="CM611" s="358"/>
      <c r="CN611" s="358"/>
      <c r="CO611" s="358"/>
      <c r="CP611" s="358"/>
      <c r="CQ611" s="358"/>
      <c r="CR611" s="358"/>
      <c r="CS611" s="358"/>
      <c r="CT611" s="358"/>
      <c r="CU611" s="358"/>
      <c r="CV611" s="358"/>
      <c r="CW611" s="358"/>
      <c r="CX611" s="358"/>
      <c r="CY611" s="358"/>
      <c r="CZ611" s="358"/>
      <c r="DA611" s="358"/>
      <c r="DB611" s="358"/>
      <c r="DC611" s="358"/>
      <c r="DD611" s="358"/>
      <c r="DE611" s="358"/>
      <c r="DF611" s="358"/>
      <c r="DG611" s="358"/>
      <c r="DH611" s="358"/>
      <c r="DI611" s="358"/>
      <c r="DJ611" s="358"/>
      <c r="DK611" s="358"/>
      <c r="DL611" s="358"/>
      <c r="DM611" s="358"/>
      <c r="DN611" s="358"/>
      <c r="DO611" s="358"/>
      <c r="DP611" s="358"/>
      <c r="DQ611" s="358"/>
      <c r="DR611" s="358"/>
      <c r="DS611" s="358"/>
      <c r="DT611" s="358"/>
      <c r="DU611" s="358"/>
      <c r="DV611" s="358"/>
      <c r="DW611" s="358"/>
      <c r="DX611" s="358"/>
      <c r="DY611" s="358"/>
      <c r="DZ611" s="358"/>
      <c r="EA611" s="358"/>
      <c r="EB611" s="358"/>
      <c r="EC611" s="358"/>
      <c r="ED611" s="358"/>
      <c r="EE611" s="358"/>
      <c r="EF611" s="358"/>
      <c r="EG611" s="358"/>
      <c r="EH611" s="358"/>
      <c r="EI611" s="358"/>
      <c r="EJ611" s="358"/>
      <c r="EK611" s="358"/>
      <c r="EL611" s="358"/>
      <c r="EM611" s="358"/>
      <c r="EN611" s="358"/>
      <c r="EO611" s="358"/>
      <c r="EP611" s="358"/>
      <c r="EQ611" s="358"/>
      <c r="ER611" s="358"/>
      <c r="ES611" s="358"/>
      <c r="ET611" s="358"/>
      <c r="EU611" s="358"/>
      <c r="EV611" s="358"/>
      <c r="EW611" s="358"/>
      <c r="EX611" s="358"/>
      <c r="EY611" s="358"/>
      <c r="EZ611" s="358"/>
      <c r="FA611" s="358"/>
      <c r="FB611" s="358"/>
      <c r="FC611" s="358"/>
      <c r="FD611" s="358"/>
      <c r="FE611" s="358"/>
      <c r="FF611" s="358"/>
      <c r="FG611" s="358"/>
      <c r="FH611" s="358"/>
      <c r="FI611" s="358"/>
      <c r="FJ611" s="358"/>
      <c r="FK611" s="358"/>
      <c r="FL611" s="358"/>
      <c r="FM611" s="358"/>
      <c r="FN611" s="358"/>
      <c r="FO611" s="358"/>
      <c r="FP611" s="358"/>
      <c r="FQ611" s="358"/>
      <c r="FR611" s="358"/>
      <c r="FS611" s="358"/>
      <c r="FT611" s="358"/>
      <c r="FU611" s="358"/>
      <c r="FV611" s="358"/>
      <c r="FW611" s="358"/>
      <c r="FX611" s="358"/>
      <c r="FY611" s="358"/>
      <c r="FZ611" s="358"/>
      <c r="GA611" s="358"/>
      <c r="GB611" s="358"/>
      <c r="GC611" s="358"/>
      <c r="GD611" s="358"/>
      <c r="GE611" s="358"/>
      <c r="GF611" s="358"/>
      <c r="GG611" s="358"/>
      <c r="GH611" s="358"/>
      <c r="GI611" s="358"/>
      <c r="GJ611" s="358"/>
      <c r="GK611" s="358"/>
      <c r="GL611" s="358"/>
      <c r="GM611" s="358"/>
      <c r="GN611" s="358"/>
      <c r="GO611" s="358"/>
      <c r="GP611" s="358"/>
      <c r="GQ611" s="358"/>
      <c r="GR611" s="358"/>
      <c r="GS611" s="358"/>
      <c r="GT611" s="358"/>
      <c r="GU611" s="358"/>
      <c r="GV611" s="358"/>
      <c r="GW611" s="358"/>
      <c r="GX611" s="358"/>
      <c r="GY611" s="358"/>
      <c r="GZ611" s="358"/>
      <c r="HA611" s="358"/>
      <c r="HB611" s="358"/>
      <c r="HC611" s="358"/>
      <c r="HD611" s="358"/>
      <c r="HE611" s="358"/>
      <c r="HF611" s="358"/>
      <c r="HG611" s="358"/>
      <c r="HH611" s="358"/>
      <c r="HI611" s="358"/>
      <c r="HJ611" s="358"/>
      <c r="HK611" s="358"/>
      <c r="HL611" s="358"/>
      <c r="HM611" s="358"/>
      <c r="HN611" s="358"/>
      <c r="HO611" s="358"/>
      <c r="HP611" s="358"/>
      <c r="HQ611" s="358"/>
      <c r="HR611" s="358"/>
      <c r="HS611" s="358"/>
      <c r="HT611" s="358"/>
      <c r="HU611" s="358"/>
      <c r="HV611" s="358"/>
      <c r="HW611" s="358"/>
      <c r="HX611" s="358"/>
      <c r="HY611" s="358"/>
      <c r="HZ611" s="358"/>
      <c r="IA611" s="358"/>
      <c r="IB611" s="358"/>
      <c r="IC611" s="358"/>
      <c r="ID611" s="358"/>
      <c r="IE611" s="358"/>
      <c r="IF611" s="358"/>
      <c r="IG611" s="358"/>
      <c r="IH611" s="358"/>
      <c r="II611" s="358"/>
      <c r="IJ611" s="358"/>
      <c r="IK611" s="358"/>
      <c r="IL611" s="358"/>
      <c r="IM611" s="358"/>
      <c r="IN611" s="358"/>
      <c r="IO611" s="358"/>
      <c r="IP611" s="358"/>
      <c r="IQ611" s="358"/>
      <c r="IR611" s="358"/>
      <c r="IS611" s="358"/>
      <c r="IT611" s="358"/>
      <c r="IU611" s="358"/>
      <c r="IV611" s="358"/>
      <c r="IW611" s="358"/>
      <c r="IX611" s="358"/>
      <c r="IY611" s="358"/>
      <c r="IZ611" s="358"/>
      <c r="JA611" s="358"/>
      <c r="JB611" s="358"/>
      <c r="JC611" s="358"/>
      <c r="JD611" s="358"/>
      <c r="JE611" s="358"/>
      <c r="JF611" s="358"/>
      <c r="JG611" s="358"/>
      <c r="JH611" s="358"/>
      <c r="JI611" s="358"/>
      <c r="JJ611" s="358"/>
      <c r="JK611" s="358"/>
      <c r="JL611" s="358"/>
      <c r="JM611" s="358"/>
      <c r="JN611" s="358"/>
      <c r="JO611" s="358"/>
      <c r="JP611" s="358"/>
      <c r="JQ611" s="358"/>
      <c r="JR611" s="358"/>
      <c r="JS611" s="358"/>
      <c r="JT611" s="358"/>
      <c r="JU611" s="358"/>
      <c r="JV611" s="358"/>
      <c r="JW611" s="358"/>
      <c r="JX611" s="358"/>
      <c r="JY611" s="358"/>
      <c r="JZ611" s="358"/>
      <c r="KA611" s="358"/>
      <c r="KB611" s="358"/>
      <c r="KC611" s="358"/>
      <c r="KD611" s="358"/>
      <c r="KE611" s="358"/>
      <c r="KF611" s="358"/>
      <c r="KG611" s="358"/>
      <c r="KH611" s="358"/>
      <c r="KI611" s="358"/>
      <c r="KJ611" s="358"/>
      <c r="KK611" s="358"/>
      <c r="KL611" s="358"/>
      <c r="KM611" s="358"/>
      <c r="KN611" s="358"/>
      <c r="KO611" s="358"/>
      <c r="KP611" s="358"/>
      <c r="KQ611" s="358"/>
      <c r="KR611" s="358"/>
      <c r="KS611" s="358"/>
      <c r="KT611" s="358"/>
      <c r="KU611" s="358"/>
      <c r="KV611" s="358"/>
      <c r="KW611" s="358"/>
      <c r="KX611" s="358"/>
      <c r="KY611" s="358"/>
      <c r="KZ611" s="358"/>
      <c r="LA611" s="358"/>
      <c r="LB611" s="358"/>
      <c r="LC611" s="358"/>
      <c r="LD611" s="358"/>
      <c r="LE611" s="358"/>
      <c r="LF611" s="358"/>
      <c r="LG611" s="358"/>
      <c r="LH611" s="358"/>
      <c r="LI611" s="358"/>
      <c r="LJ611" s="358"/>
      <c r="LK611" s="358"/>
      <c r="LL611" s="358"/>
      <c r="LM611" s="358"/>
      <c r="LN611" s="358"/>
      <c r="LO611" s="358"/>
      <c r="LP611" s="358"/>
      <c r="LQ611" s="358"/>
      <c r="LR611" s="358"/>
      <c r="LS611" s="358"/>
      <c r="LT611" s="358"/>
      <c r="LU611" s="358"/>
      <c r="LV611" s="358"/>
      <c r="LW611" s="358"/>
      <c r="LX611" s="358"/>
      <c r="LY611" s="358"/>
      <c r="LZ611" s="358"/>
      <c r="MA611" s="358"/>
      <c r="MB611" s="358"/>
      <c r="MC611" s="358"/>
      <c r="MD611" s="358"/>
      <c r="ME611" s="358"/>
      <c r="MF611" s="358"/>
      <c r="MG611" s="358"/>
      <c r="MH611" s="358"/>
      <c r="MI611" s="358"/>
      <c r="MJ611" s="358"/>
      <c r="MK611" s="358"/>
      <c r="ML611" s="358"/>
      <c r="MM611" s="358"/>
      <c r="MN611" s="358"/>
      <c r="MO611" s="358"/>
      <c r="MP611" s="358"/>
      <c r="MQ611" s="358"/>
      <c r="MR611" s="358"/>
      <c r="MS611" s="358"/>
      <c r="MT611" s="358"/>
      <c r="MU611" s="358"/>
      <c r="MV611" s="358"/>
      <c r="MW611" s="358"/>
      <c r="MX611" s="358"/>
      <c r="MY611" s="358"/>
      <c r="MZ611" s="358"/>
      <c r="NA611" s="358"/>
      <c r="NB611" s="358"/>
      <c r="NC611" s="358"/>
      <c r="ND611" s="358"/>
      <c r="NE611" s="358"/>
      <c r="NF611" s="358"/>
      <c r="NG611" s="358"/>
      <c r="NH611" s="358"/>
      <c r="NI611" s="358"/>
      <c r="NJ611" s="358"/>
      <c r="NK611" s="358"/>
      <c r="NL611" s="358"/>
      <c r="NM611" s="358"/>
      <c r="NN611" s="358"/>
      <c r="NO611" s="358"/>
      <c r="NP611" s="358"/>
      <c r="NQ611" s="358"/>
      <c r="NR611" s="358"/>
      <c r="NS611" s="358"/>
      <c r="NT611" s="358"/>
      <c r="NU611" s="358"/>
      <c r="NV611" s="358"/>
      <c r="NW611" s="358"/>
      <c r="NX611" s="358"/>
      <c r="NY611" s="358"/>
      <c r="NZ611" s="358"/>
      <c r="OA611" s="358"/>
      <c r="OB611" s="358"/>
      <c r="OC611" s="358"/>
      <c r="OD611" s="358"/>
      <c r="OE611" s="358"/>
      <c r="OF611" s="358"/>
      <c r="OG611" s="358"/>
      <c r="OH611" s="358"/>
      <c r="OI611" s="358"/>
      <c r="OJ611" s="358"/>
      <c r="OK611" s="358"/>
      <c r="OL611" s="358"/>
      <c r="OM611" s="358"/>
      <c r="ON611" s="358"/>
      <c r="OO611" s="358"/>
      <c r="OP611" s="358"/>
      <c r="OQ611" s="358"/>
      <c r="OR611" s="358"/>
      <c r="OS611" s="358"/>
      <c r="OT611" s="358"/>
      <c r="OU611" s="358"/>
      <c r="OV611" s="358"/>
      <c r="OW611" s="358"/>
      <c r="OX611" s="358"/>
      <c r="OY611" s="358"/>
      <c r="OZ611" s="358"/>
      <c r="PA611" s="358"/>
      <c r="PB611" s="358"/>
      <c r="PC611" s="358"/>
      <c r="PD611" s="358"/>
      <c r="PE611" s="358"/>
      <c r="PF611" s="358"/>
      <c r="PG611" s="358"/>
      <c r="PH611" s="358"/>
      <c r="PI611" s="358"/>
      <c r="PJ611" s="358"/>
      <c r="PK611" s="358"/>
      <c r="PL611" s="358"/>
      <c r="PM611" s="358"/>
      <c r="PN611" s="358"/>
      <c r="PO611" s="358"/>
      <c r="PP611" s="358"/>
      <c r="PQ611" s="358"/>
      <c r="PR611" s="358"/>
      <c r="PS611" s="358"/>
      <c r="PT611" s="358"/>
      <c r="PU611" s="358"/>
      <c r="PV611" s="358"/>
      <c r="PW611" s="358"/>
      <c r="PX611" s="358"/>
      <c r="PY611" s="358"/>
      <c r="PZ611" s="358"/>
      <c r="QA611" s="358"/>
      <c r="QB611" s="358"/>
      <c r="QC611" s="358"/>
      <c r="QD611" s="358"/>
      <c r="QE611" s="358"/>
      <c r="QF611" s="358"/>
      <c r="QG611" s="358"/>
      <c r="QH611" s="358"/>
      <c r="QI611" s="358"/>
      <c r="QJ611" s="358"/>
      <c r="QK611" s="358"/>
      <c r="QL611" s="358"/>
      <c r="QM611" s="358"/>
      <c r="QN611" s="358"/>
      <c r="QO611" s="358"/>
      <c r="QP611" s="358"/>
      <c r="QQ611" s="358"/>
      <c r="QR611" s="358"/>
      <c r="QS611" s="358"/>
      <c r="QT611" s="358"/>
      <c r="QU611" s="358"/>
      <c r="QV611" s="358"/>
      <c r="QW611" s="358"/>
      <c r="QX611" s="358"/>
      <c r="QY611" s="358"/>
      <c r="QZ611" s="358"/>
      <c r="RA611" s="358"/>
      <c r="RB611" s="358"/>
      <c r="RC611" s="358"/>
      <c r="RD611" s="358"/>
      <c r="RE611" s="358"/>
      <c r="RF611" s="358"/>
      <c r="RG611" s="358"/>
      <c r="RH611" s="358"/>
      <c r="RI611" s="358"/>
      <c r="RJ611" s="358"/>
      <c r="RK611" s="358"/>
      <c r="RL611" s="358"/>
      <c r="RM611" s="358"/>
      <c r="RN611" s="358"/>
      <c r="RO611" s="358"/>
      <c r="RP611" s="358"/>
      <c r="RQ611" s="358"/>
      <c r="RR611" s="358"/>
      <c r="RS611" s="358"/>
      <c r="RT611" s="358"/>
      <c r="RU611" s="358"/>
      <c r="RV611" s="358"/>
      <c r="RW611" s="358"/>
      <c r="RX611" s="358"/>
      <c r="RY611" s="358"/>
      <c r="RZ611" s="358"/>
      <c r="SA611" s="358"/>
      <c r="SB611" s="358"/>
      <c r="SC611" s="358"/>
      <c r="SD611" s="358"/>
      <c r="SE611" s="358"/>
      <c r="SF611" s="358"/>
      <c r="SG611" s="358"/>
      <c r="SH611" s="358"/>
      <c r="SI611" s="358"/>
      <c r="SJ611" s="358"/>
      <c r="SK611" s="358"/>
      <c r="SL611" s="358"/>
      <c r="SM611" s="358"/>
      <c r="SN611" s="358"/>
      <c r="SO611" s="358"/>
      <c r="SP611" s="358"/>
      <c r="SQ611" s="358"/>
      <c r="SR611" s="358"/>
      <c r="SS611" s="358"/>
      <c r="ST611" s="358"/>
      <c r="SU611" s="358"/>
      <c r="SV611" s="358"/>
      <c r="SW611" s="358"/>
      <c r="SX611" s="358"/>
      <c r="SY611" s="358"/>
      <c r="SZ611" s="358"/>
      <c r="TA611" s="358"/>
      <c r="TB611" s="358"/>
      <c r="TC611" s="358"/>
      <c r="TD611" s="358"/>
      <c r="TE611" s="358"/>
      <c r="TF611" s="358"/>
      <c r="TG611" s="358"/>
      <c r="TH611" s="358"/>
      <c r="TI611" s="358"/>
      <c r="TJ611" s="358"/>
      <c r="TK611" s="358"/>
      <c r="TL611" s="358"/>
      <c r="TM611" s="358"/>
      <c r="TN611" s="358"/>
      <c r="TO611" s="358"/>
      <c r="TP611" s="358"/>
      <c r="TQ611" s="358"/>
      <c r="TR611" s="358"/>
      <c r="TS611" s="358"/>
      <c r="TT611" s="358"/>
      <c r="TU611" s="358"/>
      <c r="TV611" s="358"/>
      <c r="TW611" s="358"/>
      <c r="TX611" s="358"/>
      <c r="TY611" s="358"/>
      <c r="TZ611" s="358"/>
      <c r="UA611" s="358"/>
      <c r="UB611" s="358"/>
      <c r="UC611" s="358"/>
      <c r="UD611" s="358"/>
      <c r="UE611" s="358"/>
      <c r="UF611" s="358"/>
      <c r="UG611" s="358"/>
      <c r="UH611" s="358"/>
      <c r="UI611" s="358"/>
      <c r="UJ611" s="358"/>
      <c r="UK611" s="358"/>
      <c r="UL611" s="358"/>
      <c r="UM611" s="358"/>
      <c r="UN611" s="358"/>
      <c r="UO611" s="358"/>
      <c r="UP611" s="358"/>
      <c r="UQ611" s="358"/>
      <c r="UR611" s="358"/>
      <c r="US611" s="358"/>
      <c r="UT611" s="358"/>
      <c r="UU611" s="358"/>
      <c r="UV611" s="358"/>
      <c r="UW611" s="358"/>
      <c r="UX611" s="358"/>
      <c r="UY611" s="358"/>
      <c r="UZ611" s="358"/>
      <c r="VA611" s="358"/>
      <c r="VB611" s="358"/>
      <c r="VC611" s="358"/>
      <c r="VD611" s="358"/>
      <c r="VE611" s="358"/>
      <c r="VF611" s="358"/>
      <c r="VG611" s="358"/>
      <c r="VH611" s="358"/>
      <c r="VI611" s="358"/>
      <c r="VJ611" s="358"/>
      <c r="VK611" s="358"/>
      <c r="VL611" s="358"/>
      <c r="VM611" s="358"/>
      <c r="VN611" s="358"/>
      <c r="VO611" s="358"/>
      <c r="VP611" s="358"/>
      <c r="VQ611" s="358"/>
      <c r="VR611" s="358"/>
      <c r="VS611" s="358"/>
      <c r="VT611" s="358"/>
      <c r="VU611" s="358"/>
      <c r="VV611" s="358"/>
      <c r="VW611" s="358"/>
      <c r="VX611" s="358"/>
      <c r="VY611" s="358"/>
      <c r="VZ611" s="358"/>
      <c r="WA611" s="358"/>
      <c r="WB611" s="358"/>
      <c r="WC611" s="358"/>
      <c r="WD611" s="358"/>
      <c r="WE611" s="358"/>
      <c r="WF611" s="358"/>
      <c r="WG611" s="358"/>
      <c r="WH611" s="358"/>
    </row>
    <row r="612" spans="1:606" s="357" customFormat="1" ht="84.75" customHeight="1">
      <c r="A612" s="362"/>
      <c r="B612" s="235"/>
      <c r="C612" s="222"/>
      <c r="D612" s="181"/>
      <c r="E612" s="225"/>
      <c r="F612" s="474"/>
      <c r="G612" s="926"/>
      <c r="H612" s="474"/>
      <c r="I612" s="608" t="s">
        <v>0</v>
      </c>
      <c r="J612" s="608" t="s">
        <v>500</v>
      </c>
      <c r="K612" s="608" t="s">
        <v>66</v>
      </c>
      <c r="L612" s="608" t="s">
        <v>5</v>
      </c>
      <c r="M612" s="604"/>
      <c r="N612" s="604"/>
      <c r="O612" s="604">
        <v>10000</v>
      </c>
      <c r="P612" s="609">
        <v>10000</v>
      </c>
      <c r="Q612" s="604">
        <v>10000</v>
      </c>
      <c r="R612" s="604">
        <v>10000</v>
      </c>
      <c r="S612" s="444">
        <v>3</v>
      </c>
      <c r="BF612" s="358"/>
      <c r="BG612" s="358"/>
      <c r="BH612" s="358"/>
      <c r="BI612" s="358"/>
      <c r="BJ612" s="358"/>
      <c r="BK612" s="358"/>
      <c r="BL612" s="358"/>
      <c r="BM612" s="358"/>
      <c r="BN612" s="358"/>
      <c r="BO612" s="358"/>
      <c r="BP612" s="358"/>
      <c r="BQ612" s="358"/>
      <c r="BR612" s="358"/>
      <c r="BS612" s="358"/>
      <c r="BT612" s="358"/>
      <c r="BU612" s="358"/>
      <c r="BV612" s="358"/>
      <c r="BW612" s="358"/>
      <c r="BX612" s="358"/>
      <c r="BY612" s="358"/>
      <c r="BZ612" s="358"/>
      <c r="CA612" s="358"/>
      <c r="CB612" s="358"/>
      <c r="CC612" s="358"/>
      <c r="CD612" s="358"/>
      <c r="CE612" s="358"/>
      <c r="CF612" s="358"/>
      <c r="CG612" s="358"/>
      <c r="CH612" s="358"/>
      <c r="CI612" s="358"/>
      <c r="CJ612" s="358"/>
      <c r="CK612" s="358"/>
      <c r="CL612" s="358"/>
      <c r="CM612" s="358"/>
      <c r="CN612" s="358"/>
      <c r="CO612" s="358"/>
      <c r="CP612" s="358"/>
      <c r="CQ612" s="358"/>
      <c r="CR612" s="358"/>
      <c r="CS612" s="358"/>
      <c r="CT612" s="358"/>
      <c r="CU612" s="358"/>
      <c r="CV612" s="358"/>
      <c r="CW612" s="358"/>
      <c r="CX612" s="358"/>
      <c r="CY612" s="358"/>
      <c r="CZ612" s="358"/>
      <c r="DA612" s="358"/>
      <c r="DB612" s="358"/>
      <c r="DC612" s="358"/>
      <c r="DD612" s="358"/>
      <c r="DE612" s="358"/>
      <c r="DF612" s="358"/>
      <c r="DG612" s="358"/>
      <c r="DH612" s="358"/>
      <c r="DI612" s="358"/>
      <c r="DJ612" s="358"/>
      <c r="DK612" s="358"/>
      <c r="DL612" s="358"/>
      <c r="DM612" s="358"/>
      <c r="DN612" s="358"/>
      <c r="DO612" s="358"/>
      <c r="DP612" s="358"/>
      <c r="DQ612" s="358"/>
      <c r="DR612" s="358"/>
      <c r="DS612" s="358"/>
      <c r="DT612" s="358"/>
      <c r="DU612" s="358"/>
      <c r="DV612" s="358"/>
      <c r="DW612" s="358"/>
      <c r="DX612" s="358"/>
      <c r="DY612" s="358"/>
      <c r="DZ612" s="358"/>
      <c r="EA612" s="358"/>
      <c r="EB612" s="358"/>
      <c r="EC612" s="358"/>
      <c r="ED612" s="358"/>
      <c r="EE612" s="358"/>
      <c r="EF612" s="358"/>
      <c r="EG612" s="358"/>
      <c r="EH612" s="358"/>
      <c r="EI612" s="358"/>
      <c r="EJ612" s="358"/>
      <c r="EK612" s="358"/>
      <c r="EL612" s="358"/>
      <c r="EM612" s="358"/>
      <c r="EN612" s="358"/>
      <c r="EO612" s="358"/>
      <c r="EP612" s="358"/>
      <c r="EQ612" s="358"/>
      <c r="ER612" s="358"/>
      <c r="ES612" s="358"/>
      <c r="ET612" s="358"/>
      <c r="EU612" s="358"/>
      <c r="EV612" s="358"/>
      <c r="EW612" s="358"/>
      <c r="EX612" s="358"/>
      <c r="EY612" s="358"/>
      <c r="EZ612" s="358"/>
      <c r="FA612" s="358"/>
      <c r="FB612" s="358"/>
      <c r="FC612" s="358"/>
      <c r="FD612" s="358"/>
      <c r="FE612" s="358"/>
      <c r="FF612" s="358"/>
      <c r="FG612" s="358"/>
      <c r="FH612" s="358"/>
      <c r="FI612" s="358"/>
      <c r="FJ612" s="358"/>
      <c r="FK612" s="358"/>
      <c r="FL612" s="358"/>
      <c r="FM612" s="358"/>
      <c r="FN612" s="358"/>
      <c r="FO612" s="358"/>
      <c r="FP612" s="358"/>
      <c r="FQ612" s="358"/>
      <c r="FR612" s="358"/>
      <c r="FS612" s="358"/>
      <c r="FT612" s="358"/>
      <c r="FU612" s="358"/>
      <c r="FV612" s="358"/>
      <c r="FW612" s="358"/>
      <c r="FX612" s="358"/>
      <c r="FY612" s="358"/>
      <c r="FZ612" s="358"/>
      <c r="GA612" s="358"/>
      <c r="GB612" s="358"/>
      <c r="GC612" s="358"/>
      <c r="GD612" s="358"/>
      <c r="GE612" s="358"/>
      <c r="GF612" s="358"/>
      <c r="GG612" s="358"/>
      <c r="GH612" s="358"/>
      <c r="GI612" s="358"/>
      <c r="GJ612" s="358"/>
      <c r="GK612" s="358"/>
      <c r="GL612" s="358"/>
      <c r="GM612" s="358"/>
      <c r="GN612" s="358"/>
      <c r="GO612" s="358"/>
      <c r="GP612" s="358"/>
      <c r="GQ612" s="358"/>
      <c r="GR612" s="358"/>
      <c r="GS612" s="358"/>
      <c r="GT612" s="358"/>
      <c r="GU612" s="358"/>
      <c r="GV612" s="358"/>
      <c r="GW612" s="358"/>
      <c r="GX612" s="358"/>
      <c r="GY612" s="358"/>
      <c r="GZ612" s="358"/>
      <c r="HA612" s="358"/>
      <c r="HB612" s="358"/>
      <c r="HC612" s="358"/>
      <c r="HD612" s="358"/>
      <c r="HE612" s="358"/>
      <c r="HF612" s="358"/>
      <c r="HG612" s="358"/>
      <c r="HH612" s="358"/>
      <c r="HI612" s="358"/>
      <c r="HJ612" s="358"/>
      <c r="HK612" s="358"/>
      <c r="HL612" s="358"/>
      <c r="HM612" s="358"/>
      <c r="HN612" s="358"/>
      <c r="HO612" s="358"/>
      <c r="HP612" s="358"/>
      <c r="HQ612" s="358"/>
      <c r="HR612" s="358"/>
      <c r="HS612" s="358"/>
      <c r="HT612" s="358"/>
      <c r="HU612" s="358"/>
      <c r="HV612" s="358"/>
      <c r="HW612" s="358"/>
      <c r="HX612" s="358"/>
      <c r="HY612" s="358"/>
      <c r="HZ612" s="358"/>
      <c r="IA612" s="358"/>
      <c r="IB612" s="358"/>
      <c r="IC612" s="358"/>
      <c r="ID612" s="358"/>
      <c r="IE612" s="358"/>
      <c r="IF612" s="358"/>
      <c r="IG612" s="358"/>
      <c r="IH612" s="358"/>
      <c r="II612" s="358"/>
      <c r="IJ612" s="358"/>
      <c r="IK612" s="358"/>
      <c r="IL612" s="358"/>
      <c r="IM612" s="358"/>
      <c r="IN612" s="358"/>
      <c r="IO612" s="358"/>
      <c r="IP612" s="358"/>
      <c r="IQ612" s="358"/>
      <c r="IR612" s="358"/>
      <c r="IS612" s="358"/>
      <c r="IT612" s="358"/>
      <c r="IU612" s="358"/>
      <c r="IV612" s="358"/>
      <c r="IW612" s="358"/>
      <c r="IX612" s="358"/>
      <c r="IY612" s="358"/>
      <c r="IZ612" s="358"/>
      <c r="JA612" s="358"/>
      <c r="JB612" s="358"/>
      <c r="JC612" s="358"/>
      <c r="JD612" s="358"/>
      <c r="JE612" s="358"/>
      <c r="JF612" s="358"/>
      <c r="JG612" s="358"/>
      <c r="JH612" s="358"/>
      <c r="JI612" s="358"/>
      <c r="JJ612" s="358"/>
      <c r="JK612" s="358"/>
      <c r="JL612" s="358"/>
      <c r="JM612" s="358"/>
      <c r="JN612" s="358"/>
      <c r="JO612" s="358"/>
      <c r="JP612" s="358"/>
      <c r="JQ612" s="358"/>
      <c r="JR612" s="358"/>
      <c r="JS612" s="358"/>
      <c r="JT612" s="358"/>
      <c r="JU612" s="358"/>
      <c r="JV612" s="358"/>
      <c r="JW612" s="358"/>
      <c r="JX612" s="358"/>
      <c r="JY612" s="358"/>
      <c r="JZ612" s="358"/>
      <c r="KA612" s="358"/>
      <c r="KB612" s="358"/>
      <c r="KC612" s="358"/>
      <c r="KD612" s="358"/>
      <c r="KE612" s="358"/>
      <c r="KF612" s="358"/>
      <c r="KG612" s="358"/>
      <c r="KH612" s="358"/>
      <c r="KI612" s="358"/>
      <c r="KJ612" s="358"/>
      <c r="KK612" s="358"/>
      <c r="KL612" s="358"/>
      <c r="KM612" s="358"/>
      <c r="KN612" s="358"/>
      <c r="KO612" s="358"/>
      <c r="KP612" s="358"/>
      <c r="KQ612" s="358"/>
      <c r="KR612" s="358"/>
      <c r="KS612" s="358"/>
      <c r="KT612" s="358"/>
      <c r="KU612" s="358"/>
      <c r="KV612" s="358"/>
      <c r="KW612" s="358"/>
      <c r="KX612" s="358"/>
      <c r="KY612" s="358"/>
      <c r="KZ612" s="358"/>
      <c r="LA612" s="358"/>
      <c r="LB612" s="358"/>
      <c r="LC612" s="358"/>
      <c r="LD612" s="358"/>
      <c r="LE612" s="358"/>
      <c r="LF612" s="358"/>
      <c r="LG612" s="358"/>
      <c r="LH612" s="358"/>
      <c r="LI612" s="358"/>
      <c r="LJ612" s="358"/>
      <c r="LK612" s="358"/>
      <c r="LL612" s="358"/>
      <c r="LM612" s="358"/>
      <c r="LN612" s="358"/>
      <c r="LO612" s="358"/>
      <c r="LP612" s="358"/>
      <c r="LQ612" s="358"/>
      <c r="LR612" s="358"/>
      <c r="LS612" s="358"/>
      <c r="LT612" s="358"/>
      <c r="LU612" s="358"/>
      <c r="LV612" s="358"/>
      <c r="LW612" s="358"/>
      <c r="LX612" s="358"/>
      <c r="LY612" s="358"/>
      <c r="LZ612" s="358"/>
      <c r="MA612" s="358"/>
      <c r="MB612" s="358"/>
      <c r="MC612" s="358"/>
      <c r="MD612" s="358"/>
      <c r="ME612" s="358"/>
      <c r="MF612" s="358"/>
      <c r="MG612" s="358"/>
      <c r="MH612" s="358"/>
      <c r="MI612" s="358"/>
      <c r="MJ612" s="358"/>
      <c r="MK612" s="358"/>
      <c r="ML612" s="358"/>
      <c r="MM612" s="358"/>
      <c r="MN612" s="358"/>
      <c r="MO612" s="358"/>
      <c r="MP612" s="358"/>
      <c r="MQ612" s="358"/>
      <c r="MR612" s="358"/>
      <c r="MS612" s="358"/>
      <c r="MT612" s="358"/>
      <c r="MU612" s="358"/>
      <c r="MV612" s="358"/>
      <c r="MW612" s="358"/>
      <c r="MX612" s="358"/>
      <c r="MY612" s="358"/>
      <c r="MZ612" s="358"/>
      <c r="NA612" s="358"/>
      <c r="NB612" s="358"/>
      <c r="NC612" s="358"/>
      <c r="ND612" s="358"/>
      <c r="NE612" s="358"/>
      <c r="NF612" s="358"/>
      <c r="NG612" s="358"/>
      <c r="NH612" s="358"/>
      <c r="NI612" s="358"/>
      <c r="NJ612" s="358"/>
      <c r="NK612" s="358"/>
      <c r="NL612" s="358"/>
      <c r="NM612" s="358"/>
      <c r="NN612" s="358"/>
      <c r="NO612" s="358"/>
      <c r="NP612" s="358"/>
      <c r="NQ612" s="358"/>
      <c r="NR612" s="358"/>
      <c r="NS612" s="358"/>
      <c r="NT612" s="358"/>
      <c r="NU612" s="358"/>
      <c r="NV612" s="358"/>
      <c r="NW612" s="358"/>
      <c r="NX612" s="358"/>
      <c r="NY612" s="358"/>
      <c r="NZ612" s="358"/>
      <c r="OA612" s="358"/>
      <c r="OB612" s="358"/>
      <c r="OC612" s="358"/>
      <c r="OD612" s="358"/>
      <c r="OE612" s="358"/>
      <c r="OF612" s="358"/>
      <c r="OG612" s="358"/>
      <c r="OH612" s="358"/>
      <c r="OI612" s="358"/>
      <c r="OJ612" s="358"/>
      <c r="OK612" s="358"/>
      <c r="OL612" s="358"/>
      <c r="OM612" s="358"/>
      <c r="ON612" s="358"/>
      <c r="OO612" s="358"/>
      <c r="OP612" s="358"/>
      <c r="OQ612" s="358"/>
      <c r="OR612" s="358"/>
      <c r="OS612" s="358"/>
      <c r="OT612" s="358"/>
      <c r="OU612" s="358"/>
      <c r="OV612" s="358"/>
      <c r="OW612" s="358"/>
      <c r="OX612" s="358"/>
      <c r="OY612" s="358"/>
      <c r="OZ612" s="358"/>
      <c r="PA612" s="358"/>
      <c r="PB612" s="358"/>
      <c r="PC612" s="358"/>
      <c r="PD612" s="358"/>
      <c r="PE612" s="358"/>
      <c r="PF612" s="358"/>
      <c r="PG612" s="358"/>
      <c r="PH612" s="358"/>
      <c r="PI612" s="358"/>
      <c r="PJ612" s="358"/>
      <c r="PK612" s="358"/>
      <c r="PL612" s="358"/>
      <c r="PM612" s="358"/>
      <c r="PN612" s="358"/>
      <c r="PO612" s="358"/>
      <c r="PP612" s="358"/>
      <c r="PQ612" s="358"/>
      <c r="PR612" s="358"/>
      <c r="PS612" s="358"/>
      <c r="PT612" s="358"/>
      <c r="PU612" s="358"/>
      <c r="PV612" s="358"/>
      <c r="PW612" s="358"/>
      <c r="PX612" s="358"/>
      <c r="PY612" s="358"/>
      <c r="PZ612" s="358"/>
      <c r="QA612" s="358"/>
      <c r="QB612" s="358"/>
      <c r="QC612" s="358"/>
      <c r="QD612" s="358"/>
      <c r="QE612" s="358"/>
      <c r="QF612" s="358"/>
      <c r="QG612" s="358"/>
      <c r="QH612" s="358"/>
      <c r="QI612" s="358"/>
      <c r="QJ612" s="358"/>
      <c r="QK612" s="358"/>
      <c r="QL612" s="358"/>
      <c r="QM612" s="358"/>
      <c r="QN612" s="358"/>
      <c r="QO612" s="358"/>
      <c r="QP612" s="358"/>
      <c r="QQ612" s="358"/>
      <c r="QR612" s="358"/>
      <c r="QS612" s="358"/>
      <c r="QT612" s="358"/>
      <c r="QU612" s="358"/>
      <c r="QV612" s="358"/>
      <c r="QW612" s="358"/>
      <c r="QX612" s="358"/>
      <c r="QY612" s="358"/>
      <c r="QZ612" s="358"/>
      <c r="RA612" s="358"/>
      <c r="RB612" s="358"/>
      <c r="RC612" s="358"/>
      <c r="RD612" s="358"/>
      <c r="RE612" s="358"/>
      <c r="RF612" s="358"/>
      <c r="RG612" s="358"/>
      <c r="RH612" s="358"/>
      <c r="RI612" s="358"/>
      <c r="RJ612" s="358"/>
      <c r="RK612" s="358"/>
      <c r="RL612" s="358"/>
      <c r="RM612" s="358"/>
      <c r="RN612" s="358"/>
      <c r="RO612" s="358"/>
      <c r="RP612" s="358"/>
      <c r="RQ612" s="358"/>
      <c r="RR612" s="358"/>
      <c r="RS612" s="358"/>
      <c r="RT612" s="358"/>
      <c r="RU612" s="358"/>
      <c r="RV612" s="358"/>
      <c r="RW612" s="358"/>
      <c r="RX612" s="358"/>
      <c r="RY612" s="358"/>
      <c r="RZ612" s="358"/>
      <c r="SA612" s="358"/>
      <c r="SB612" s="358"/>
      <c r="SC612" s="358"/>
      <c r="SD612" s="358"/>
      <c r="SE612" s="358"/>
      <c r="SF612" s="358"/>
      <c r="SG612" s="358"/>
      <c r="SH612" s="358"/>
      <c r="SI612" s="358"/>
      <c r="SJ612" s="358"/>
      <c r="SK612" s="358"/>
      <c r="SL612" s="358"/>
      <c r="SM612" s="358"/>
      <c r="SN612" s="358"/>
      <c r="SO612" s="358"/>
      <c r="SP612" s="358"/>
      <c r="SQ612" s="358"/>
      <c r="SR612" s="358"/>
      <c r="SS612" s="358"/>
      <c r="ST612" s="358"/>
      <c r="SU612" s="358"/>
      <c r="SV612" s="358"/>
      <c r="SW612" s="358"/>
      <c r="SX612" s="358"/>
      <c r="SY612" s="358"/>
      <c r="SZ612" s="358"/>
      <c r="TA612" s="358"/>
      <c r="TB612" s="358"/>
      <c r="TC612" s="358"/>
      <c r="TD612" s="358"/>
      <c r="TE612" s="358"/>
      <c r="TF612" s="358"/>
      <c r="TG612" s="358"/>
      <c r="TH612" s="358"/>
      <c r="TI612" s="358"/>
      <c r="TJ612" s="358"/>
      <c r="TK612" s="358"/>
      <c r="TL612" s="358"/>
      <c r="TM612" s="358"/>
      <c r="TN612" s="358"/>
      <c r="TO612" s="358"/>
      <c r="TP612" s="358"/>
      <c r="TQ612" s="358"/>
      <c r="TR612" s="358"/>
      <c r="TS612" s="358"/>
      <c r="TT612" s="358"/>
      <c r="TU612" s="358"/>
      <c r="TV612" s="358"/>
      <c r="TW612" s="358"/>
      <c r="TX612" s="358"/>
      <c r="TY612" s="358"/>
      <c r="TZ612" s="358"/>
      <c r="UA612" s="358"/>
      <c r="UB612" s="358"/>
      <c r="UC612" s="358"/>
      <c r="UD612" s="358"/>
      <c r="UE612" s="358"/>
      <c r="UF612" s="358"/>
      <c r="UG612" s="358"/>
      <c r="UH612" s="358"/>
      <c r="UI612" s="358"/>
      <c r="UJ612" s="358"/>
      <c r="UK612" s="358"/>
      <c r="UL612" s="358"/>
      <c r="UM612" s="358"/>
      <c r="UN612" s="358"/>
      <c r="UO612" s="358"/>
      <c r="UP612" s="358"/>
      <c r="UQ612" s="358"/>
      <c r="UR612" s="358"/>
      <c r="US612" s="358"/>
      <c r="UT612" s="358"/>
      <c r="UU612" s="358"/>
      <c r="UV612" s="358"/>
      <c r="UW612" s="358"/>
      <c r="UX612" s="358"/>
      <c r="UY612" s="358"/>
      <c r="UZ612" s="358"/>
      <c r="VA612" s="358"/>
      <c r="VB612" s="358"/>
      <c r="VC612" s="358"/>
      <c r="VD612" s="358"/>
      <c r="VE612" s="358"/>
      <c r="VF612" s="358"/>
      <c r="VG612" s="358"/>
      <c r="VH612" s="358"/>
      <c r="VI612" s="358"/>
      <c r="VJ612" s="358"/>
      <c r="VK612" s="358"/>
      <c r="VL612" s="358"/>
      <c r="VM612" s="358"/>
      <c r="VN612" s="358"/>
      <c r="VO612" s="358"/>
      <c r="VP612" s="358"/>
      <c r="VQ612" s="358"/>
      <c r="VR612" s="358"/>
      <c r="VS612" s="358"/>
      <c r="VT612" s="358"/>
      <c r="VU612" s="358"/>
      <c r="VV612" s="358"/>
      <c r="VW612" s="358"/>
      <c r="VX612" s="358"/>
      <c r="VY612" s="358"/>
      <c r="VZ612" s="358"/>
      <c r="WA612" s="358"/>
      <c r="WB612" s="358"/>
      <c r="WC612" s="358"/>
      <c r="WD612" s="358"/>
      <c r="WE612" s="358"/>
      <c r="WF612" s="358"/>
      <c r="WG612" s="358"/>
      <c r="WH612" s="358"/>
    </row>
    <row r="613" spans="1:606" s="368" customFormat="1" ht="33.75" customHeight="1">
      <c r="A613" s="359"/>
      <c r="B613" s="775" t="s">
        <v>1227</v>
      </c>
      <c r="C613" s="467" t="s">
        <v>1228</v>
      </c>
      <c r="D613" s="471" t="s">
        <v>893</v>
      </c>
      <c r="E613" s="549" t="s">
        <v>1229</v>
      </c>
      <c r="F613" s="934" t="s">
        <v>113</v>
      </c>
      <c r="G613" s="935">
        <v>44927</v>
      </c>
      <c r="H613" s="935" t="s">
        <v>1075</v>
      </c>
      <c r="I613" s="624" t="s">
        <v>0</v>
      </c>
      <c r="J613" s="624" t="s">
        <v>500</v>
      </c>
      <c r="K613" s="624" t="s">
        <v>1230</v>
      </c>
      <c r="L613" s="624" t="s">
        <v>54</v>
      </c>
      <c r="M613" s="602">
        <f>M614+M615</f>
        <v>4816657.75</v>
      </c>
      <c r="N613" s="602">
        <f t="shared" ref="N613:R613" si="108">N614+N615</f>
        <v>4816657.75</v>
      </c>
      <c r="O613" s="602">
        <f t="shared" si="108"/>
        <v>5713800</v>
      </c>
      <c r="P613" s="602">
        <f t="shared" si="108"/>
        <v>5713800</v>
      </c>
      <c r="Q613" s="602">
        <f t="shared" si="108"/>
        <v>5713800</v>
      </c>
      <c r="R613" s="602">
        <f t="shared" si="108"/>
        <v>5713800</v>
      </c>
      <c r="S613" s="481"/>
      <c r="BF613" s="370"/>
      <c r="BG613" s="370"/>
      <c r="BH613" s="370"/>
      <c r="BI613" s="370"/>
      <c r="BJ613" s="370"/>
      <c r="BK613" s="370"/>
      <c r="BL613" s="370"/>
      <c r="BM613" s="370"/>
      <c r="BN613" s="370"/>
      <c r="BO613" s="370"/>
      <c r="BP613" s="370"/>
      <c r="BQ613" s="370"/>
      <c r="BR613" s="370"/>
      <c r="BS613" s="370"/>
      <c r="BT613" s="370"/>
      <c r="BU613" s="370"/>
      <c r="BV613" s="370"/>
      <c r="BW613" s="370"/>
      <c r="BX613" s="370"/>
      <c r="BY613" s="370"/>
      <c r="BZ613" s="370"/>
      <c r="CA613" s="370"/>
      <c r="CB613" s="370"/>
      <c r="CC613" s="370"/>
      <c r="CD613" s="370"/>
      <c r="CE613" s="370"/>
      <c r="CF613" s="370"/>
      <c r="CG613" s="370"/>
      <c r="CH613" s="370"/>
      <c r="CI613" s="370"/>
      <c r="CJ613" s="370"/>
      <c r="CK613" s="370"/>
      <c r="CL613" s="370"/>
      <c r="CM613" s="370"/>
      <c r="CN613" s="370"/>
      <c r="CO613" s="370"/>
      <c r="CP613" s="370"/>
      <c r="CQ613" s="370"/>
      <c r="CR613" s="370"/>
      <c r="CS613" s="370"/>
      <c r="CT613" s="370"/>
      <c r="CU613" s="370"/>
      <c r="CV613" s="370"/>
      <c r="CW613" s="370"/>
      <c r="CX613" s="370"/>
      <c r="CY613" s="370"/>
      <c r="CZ613" s="370"/>
      <c r="DA613" s="370"/>
      <c r="DB613" s="370"/>
      <c r="DC613" s="370"/>
      <c r="DD613" s="370"/>
      <c r="DE613" s="370"/>
      <c r="DF613" s="370"/>
      <c r="DG613" s="370"/>
      <c r="DH613" s="370"/>
      <c r="DI613" s="370"/>
      <c r="DJ613" s="370"/>
      <c r="DK613" s="370"/>
      <c r="DL613" s="370"/>
      <c r="DM613" s="370"/>
      <c r="DN613" s="370"/>
      <c r="DO613" s="370"/>
      <c r="DP613" s="370"/>
      <c r="DQ613" s="370"/>
      <c r="DR613" s="370"/>
      <c r="DS613" s="370"/>
      <c r="DT613" s="370"/>
      <c r="DU613" s="370"/>
      <c r="DV613" s="370"/>
      <c r="DW613" s="370"/>
      <c r="DX613" s="370"/>
      <c r="DY613" s="370"/>
      <c r="DZ613" s="370"/>
      <c r="EA613" s="370"/>
      <c r="EB613" s="370"/>
      <c r="EC613" s="370"/>
      <c r="ED613" s="370"/>
      <c r="EE613" s="370"/>
      <c r="EF613" s="370"/>
      <c r="EG613" s="370"/>
      <c r="EH613" s="370"/>
      <c r="EI613" s="370"/>
      <c r="EJ613" s="370"/>
      <c r="EK613" s="370"/>
      <c r="EL613" s="370"/>
      <c r="EM613" s="370"/>
      <c r="EN613" s="370"/>
      <c r="EO613" s="370"/>
      <c r="EP613" s="370"/>
      <c r="EQ613" s="370"/>
      <c r="ER613" s="370"/>
      <c r="ES613" s="370"/>
      <c r="ET613" s="370"/>
      <c r="EU613" s="370"/>
      <c r="EV613" s="370"/>
      <c r="EW613" s="370"/>
      <c r="EX613" s="370"/>
      <c r="EY613" s="370"/>
      <c r="EZ613" s="370"/>
      <c r="FA613" s="370"/>
      <c r="FB613" s="370"/>
      <c r="FC613" s="370"/>
      <c r="FD613" s="370"/>
      <c r="FE613" s="370"/>
      <c r="FF613" s="370"/>
      <c r="FG613" s="370"/>
      <c r="FH613" s="370"/>
      <c r="FI613" s="370"/>
      <c r="FJ613" s="370"/>
      <c r="FK613" s="370"/>
      <c r="FL613" s="370"/>
      <c r="FM613" s="370"/>
      <c r="FN613" s="370"/>
      <c r="FO613" s="370"/>
      <c r="FP613" s="370"/>
      <c r="FQ613" s="370"/>
      <c r="FR613" s="370"/>
      <c r="FS613" s="370"/>
      <c r="FT613" s="370"/>
      <c r="FU613" s="370"/>
      <c r="FV613" s="370"/>
      <c r="FW613" s="370"/>
      <c r="FX613" s="370"/>
      <c r="FY613" s="370"/>
      <c r="FZ613" s="370"/>
      <c r="GA613" s="370"/>
      <c r="GB613" s="370"/>
      <c r="GC613" s="370"/>
      <c r="GD613" s="370"/>
      <c r="GE613" s="370"/>
      <c r="GF613" s="370"/>
      <c r="GG613" s="370"/>
      <c r="GH613" s="370"/>
      <c r="GI613" s="370"/>
      <c r="GJ613" s="370"/>
      <c r="GK613" s="370"/>
      <c r="GL613" s="370"/>
      <c r="GM613" s="370"/>
      <c r="GN613" s="370"/>
      <c r="GO613" s="370"/>
      <c r="GP613" s="370"/>
      <c r="GQ613" s="370"/>
      <c r="GR613" s="370"/>
      <c r="GS613" s="370"/>
      <c r="GT613" s="370"/>
      <c r="GU613" s="370"/>
      <c r="GV613" s="370"/>
      <c r="GW613" s="370"/>
      <c r="GX613" s="370"/>
      <c r="GY613" s="370"/>
      <c r="GZ613" s="370"/>
      <c r="HA613" s="370"/>
      <c r="HB613" s="370"/>
      <c r="HC613" s="370"/>
      <c r="HD613" s="370"/>
      <c r="HE613" s="370"/>
      <c r="HF613" s="370"/>
      <c r="HG613" s="370"/>
      <c r="HH613" s="370"/>
      <c r="HI613" s="370"/>
      <c r="HJ613" s="370"/>
      <c r="HK613" s="370"/>
      <c r="HL613" s="370"/>
      <c r="HM613" s="370"/>
      <c r="HN613" s="370"/>
      <c r="HO613" s="370"/>
      <c r="HP613" s="370"/>
      <c r="HQ613" s="370"/>
      <c r="HR613" s="370"/>
      <c r="HS613" s="370"/>
      <c r="HT613" s="370"/>
      <c r="HU613" s="370"/>
      <c r="HV613" s="370"/>
      <c r="HW613" s="370"/>
      <c r="HX613" s="370"/>
      <c r="HY613" s="370"/>
      <c r="HZ613" s="370"/>
      <c r="IA613" s="370"/>
      <c r="IB613" s="370"/>
      <c r="IC613" s="370"/>
      <c r="ID613" s="370"/>
      <c r="IE613" s="370"/>
      <c r="IF613" s="370"/>
      <c r="IG613" s="370"/>
      <c r="IH613" s="370"/>
      <c r="II613" s="370"/>
      <c r="IJ613" s="370"/>
      <c r="IK613" s="370"/>
      <c r="IL613" s="370"/>
      <c r="IM613" s="370"/>
      <c r="IN613" s="370"/>
      <c r="IO613" s="370"/>
      <c r="IP613" s="370"/>
      <c r="IQ613" s="370"/>
      <c r="IR613" s="370"/>
      <c r="IS613" s="370"/>
      <c r="IT613" s="370"/>
      <c r="IU613" s="370"/>
      <c r="IV613" s="370"/>
      <c r="IW613" s="370"/>
      <c r="IX613" s="370"/>
      <c r="IY613" s="370"/>
      <c r="IZ613" s="370"/>
      <c r="JA613" s="370"/>
      <c r="JB613" s="370"/>
      <c r="JC613" s="370"/>
      <c r="JD613" s="370"/>
      <c r="JE613" s="370"/>
      <c r="JF613" s="370"/>
      <c r="JG613" s="370"/>
      <c r="JH613" s="370"/>
      <c r="JI613" s="370"/>
      <c r="JJ613" s="370"/>
      <c r="JK613" s="370"/>
      <c r="JL613" s="370"/>
      <c r="JM613" s="370"/>
      <c r="JN613" s="370"/>
      <c r="JO613" s="370"/>
      <c r="JP613" s="370"/>
      <c r="JQ613" s="370"/>
      <c r="JR613" s="370"/>
      <c r="JS613" s="370"/>
      <c r="JT613" s="370"/>
      <c r="JU613" s="370"/>
      <c r="JV613" s="370"/>
      <c r="JW613" s="370"/>
      <c r="JX613" s="370"/>
      <c r="JY613" s="370"/>
      <c r="JZ613" s="370"/>
      <c r="KA613" s="370"/>
      <c r="KB613" s="370"/>
      <c r="KC613" s="370"/>
      <c r="KD613" s="370"/>
      <c r="KE613" s="370"/>
      <c r="KF613" s="370"/>
      <c r="KG613" s="370"/>
      <c r="KH613" s="370"/>
      <c r="KI613" s="370"/>
      <c r="KJ613" s="370"/>
      <c r="KK613" s="370"/>
      <c r="KL613" s="370"/>
      <c r="KM613" s="370"/>
      <c r="KN613" s="370"/>
      <c r="KO613" s="370"/>
      <c r="KP613" s="370"/>
      <c r="KQ613" s="370"/>
      <c r="KR613" s="370"/>
      <c r="KS613" s="370"/>
      <c r="KT613" s="370"/>
      <c r="KU613" s="370"/>
      <c r="KV613" s="370"/>
      <c r="KW613" s="370"/>
      <c r="KX613" s="370"/>
      <c r="KY613" s="370"/>
      <c r="KZ613" s="370"/>
      <c r="LA613" s="370"/>
      <c r="LB613" s="370"/>
      <c r="LC613" s="370"/>
      <c r="LD613" s="370"/>
      <c r="LE613" s="370"/>
      <c r="LF613" s="370"/>
      <c r="LG613" s="370"/>
      <c r="LH613" s="370"/>
      <c r="LI613" s="370"/>
      <c r="LJ613" s="370"/>
      <c r="LK613" s="370"/>
      <c r="LL613" s="370"/>
      <c r="LM613" s="370"/>
      <c r="LN613" s="370"/>
      <c r="LO613" s="370"/>
      <c r="LP613" s="370"/>
      <c r="LQ613" s="370"/>
      <c r="LR613" s="370"/>
      <c r="LS613" s="370"/>
      <c r="LT613" s="370"/>
      <c r="LU613" s="370"/>
      <c r="LV613" s="370"/>
      <c r="LW613" s="370"/>
      <c r="LX613" s="370"/>
      <c r="LY613" s="370"/>
      <c r="LZ613" s="370"/>
      <c r="MA613" s="370"/>
      <c r="MB613" s="370"/>
      <c r="MC613" s="370"/>
      <c r="MD613" s="370"/>
      <c r="ME613" s="370"/>
      <c r="MF613" s="370"/>
      <c r="MG613" s="370"/>
      <c r="MH613" s="370"/>
      <c r="MI613" s="370"/>
      <c r="MJ613" s="370"/>
      <c r="MK613" s="370"/>
      <c r="ML613" s="370"/>
      <c r="MM613" s="370"/>
      <c r="MN613" s="370"/>
      <c r="MO613" s="370"/>
      <c r="MP613" s="370"/>
      <c r="MQ613" s="370"/>
      <c r="MR613" s="370"/>
      <c r="MS613" s="370"/>
      <c r="MT613" s="370"/>
      <c r="MU613" s="370"/>
      <c r="MV613" s="370"/>
      <c r="MW613" s="370"/>
      <c r="MX613" s="370"/>
      <c r="MY613" s="370"/>
      <c r="MZ613" s="370"/>
      <c r="NA613" s="370"/>
      <c r="NB613" s="370"/>
      <c r="NC613" s="370"/>
      <c r="ND613" s="370"/>
      <c r="NE613" s="370"/>
      <c r="NF613" s="370"/>
      <c r="NG613" s="370"/>
      <c r="NH613" s="370"/>
      <c r="NI613" s="370"/>
      <c r="NJ613" s="370"/>
      <c r="NK613" s="370"/>
      <c r="NL613" s="370"/>
      <c r="NM613" s="370"/>
      <c r="NN613" s="370"/>
      <c r="NO613" s="370"/>
      <c r="NP613" s="370"/>
      <c r="NQ613" s="370"/>
      <c r="NR613" s="370"/>
      <c r="NS613" s="370"/>
      <c r="NT613" s="370"/>
      <c r="NU613" s="370"/>
      <c r="NV613" s="370"/>
      <c r="NW613" s="370"/>
      <c r="NX613" s="370"/>
      <c r="NY613" s="370"/>
      <c r="NZ613" s="370"/>
      <c r="OA613" s="370"/>
      <c r="OB613" s="370"/>
      <c r="OC613" s="370"/>
      <c r="OD613" s="370"/>
      <c r="OE613" s="370"/>
      <c r="OF613" s="370"/>
      <c r="OG613" s="370"/>
      <c r="OH613" s="370"/>
      <c r="OI613" s="370"/>
      <c r="OJ613" s="370"/>
      <c r="OK613" s="370"/>
      <c r="OL613" s="370"/>
      <c r="OM613" s="370"/>
      <c r="ON613" s="370"/>
      <c r="OO613" s="370"/>
      <c r="OP613" s="370"/>
      <c r="OQ613" s="370"/>
      <c r="OR613" s="370"/>
      <c r="OS613" s="370"/>
      <c r="OT613" s="370"/>
      <c r="OU613" s="370"/>
      <c r="OV613" s="370"/>
      <c r="OW613" s="370"/>
      <c r="OX613" s="370"/>
      <c r="OY613" s="370"/>
      <c r="OZ613" s="370"/>
      <c r="PA613" s="370"/>
      <c r="PB613" s="370"/>
      <c r="PC613" s="370"/>
      <c r="PD613" s="370"/>
      <c r="PE613" s="370"/>
      <c r="PF613" s="370"/>
      <c r="PG613" s="370"/>
      <c r="PH613" s="370"/>
      <c r="PI613" s="370"/>
      <c r="PJ613" s="370"/>
      <c r="PK613" s="370"/>
      <c r="PL613" s="370"/>
      <c r="PM613" s="370"/>
      <c r="PN613" s="370"/>
      <c r="PO613" s="370"/>
      <c r="PP613" s="370"/>
      <c r="PQ613" s="370"/>
      <c r="PR613" s="370"/>
      <c r="PS613" s="370"/>
      <c r="PT613" s="370"/>
      <c r="PU613" s="370"/>
      <c r="PV613" s="370"/>
      <c r="PW613" s="370"/>
      <c r="PX613" s="370"/>
      <c r="PY613" s="370"/>
      <c r="PZ613" s="370"/>
      <c r="QA613" s="370"/>
      <c r="QB613" s="370"/>
      <c r="QC613" s="370"/>
      <c r="QD613" s="370"/>
      <c r="QE613" s="370"/>
      <c r="QF613" s="370"/>
      <c r="QG613" s="370"/>
      <c r="QH613" s="370"/>
      <c r="QI613" s="370"/>
      <c r="QJ613" s="370"/>
      <c r="QK613" s="370"/>
      <c r="QL613" s="370"/>
      <c r="QM613" s="370"/>
      <c r="QN613" s="370"/>
      <c r="QO613" s="370"/>
      <c r="QP613" s="370"/>
      <c r="QQ613" s="370"/>
      <c r="QR613" s="370"/>
      <c r="QS613" s="370"/>
      <c r="QT613" s="370"/>
      <c r="QU613" s="370"/>
      <c r="QV613" s="370"/>
      <c r="QW613" s="370"/>
      <c r="QX613" s="370"/>
      <c r="QY613" s="370"/>
      <c r="QZ613" s="370"/>
      <c r="RA613" s="370"/>
      <c r="RB613" s="370"/>
      <c r="RC613" s="370"/>
      <c r="RD613" s="370"/>
      <c r="RE613" s="370"/>
      <c r="RF613" s="370"/>
      <c r="RG613" s="370"/>
      <c r="RH613" s="370"/>
      <c r="RI613" s="370"/>
      <c r="RJ613" s="370"/>
      <c r="RK613" s="370"/>
      <c r="RL613" s="370"/>
      <c r="RM613" s="370"/>
      <c r="RN613" s="370"/>
      <c r="RO613" s="370"/>
      <c r="RP613" s="370"/>
      <c r="RQ613" s="370"/>
      <c r="RR613" s="370"/>
      <c r="RS613" s="370"/>
      <c r="RT613" s="370"/>
      <c r="RU613" s="370"/>
      <c r="RV613" s="370"/>
      <c r="RW613" s="370"/>
      <c r="RX613" s="370"/>
      <c r="RY613" s="370"/>
      <c r="RZ613" s="370"/>
      <c r="SA613" s="370"/>
      <c r="SB613" s="370"/>
      <c r="SC613" s="370"/>
      <c r="SD613" s="370"/>
      <c r="SE613" s="370"/>
      <c r="SF613" s="370"/>
      <c r="SG613" s="370"/>
      <c r="SH613" s="370"/>
      <c r="SI613" s="370"/>
      <c r="SJ613" s="370"/>
      <c r="SK613" s="370"/>
      <c r="SL613" s="370"/>
      <c r="SM613" s="370"/>
      <c r="SN613" s="370"/>
      <c r="SO613" s="370"/>
      <c r="SP613" s="370"/>
      <c r="SQ613" s="370"/>
      <c r="SR613" s="370"/>
      <c r="SS613" s="370"/>
      <c r="ST613" s="370"/>
      <c r="SU613" s="370"/>
      <c r="SV613" s="370"/>
      <c r="SW613" s="370"/>
      <c r="SX613" s="370"/>
      <c r="SY613" s="370"/>
      <c r="SZ613" s="370"/>
      <c r="TA613" s="370"/>
      <c r="TB613" s="370"/>
      <c r="TC613" s="370"/>
      <c r="TD613" s="370"/>
      <c r="TE613" s="370"/>
      <c r="TF613" s="370"/>
      <c r="TG613" s="370"/>
      <c r="TH613" s="370"/>
      <c r="TI613" s="370"/>
      <c r="TJ613" s="370"/>
      <c r="TK613" s="370"/>
      <c r="TL613" s="370"/>
      <c r="TM613" s="370"/>
      <c r="TN613" s="370"/>
      <c r="TO613" s="370"/>
      <c r="TP613" s="370"/>
      <c r="TQ613" s="370"/>
      <c r="TR613" s="370"/>
      <c r="TS613" s="370"/>
      <c r="TT613" s="370"/>
      <c r="TU613" s="370"/>
      <c r="TV613" s="370"/>
      <c r="TW613" s="370"/>
      <c r="TX613" s="370"/>
      <c r="TY613" s="370"/>
      <c r="TZ613" s="370"/>
      <c r="UA613" s="370"/>
      <c r="UB613" s="370"/>
      <c r="UC613" s="370"/>
      <c r="UD613" s="370"/>
      <c r="UE613" s="370"/>
      <c r="UF613" s="370"/>
      <c r="UG613" s="370"/>
      <c r="UH613" s="370"/>
      <c r="UI613" s="370"/>
      <c r="UJ613" s="370"/>
      <c r="UK613" s="370"/>
      <c r="UL613" s="370"/>
      <c r="UM613" s="370"/>
      <c r="UN613" s="370"/>
      <c r="UO613" s="370"/>
      <c r="UP613" s="370"/>
      <c r="UQ613" s="370"/>
      <c r="UR613" s="370"/>
      <c r="US613" s="370"/>
      <c r="UT613" s="370"/>
      <c r="UU613" s="370"/>
      <c r="UV613" s="370"/>
      <c r="UW613" s="370"/>
      <c r="UX613" s="370"/>
      <c r="UY613" s="370"/>
      <c r="UZ613" s="370"/>
      <c r="VA613" s="370"/>
      <c r="VB613" s="370"/>
      <c r="VC613" s="370"/>
      <c r="VD613" s="370"/>
      <c r="VE613" s="370"/>
      <c r="VF613" s="370"/>
      <c r="VG613" s="370"/>
      <c r="VH613" s="370"/>
      <c r="VI613" s="370"/>
      <c r="VJ613" s="370"/>
      <c r="VK613" s="370"/>
      <c r="VL613" s="370"/>
      <c r="VM613" s="370"/>
      <c r="VN613" s="370"/>
      <c r="VO613" s="370"/>
      <c r="VP613" s="370"/>
      <c r="VQ613" s="370"/>
      <c r="VR613" s="370"/>
      <c r="VS613" s="370"/>
      <c r="VT613" s="370"/>
      <c r="VU613" s="370"/>
      <c r="VV613" s="370"/>
      <c r="VW613" s="370"/>
      <c r="VX613" s="370"/>
      <c r="VY613" s="370"/>
      <c r="VZ613" s="370"/>
      <c r="WA613" s="370"/>
      <c r="WB613" s="370"/>
      <c r="WC613" s="370"/>
      <c r="WD613" s="370"/>
      <c r="WE613" s="370"/>
      <c r="WF613" s="370"/>
      <c r="WG613" s="370"/>
      <c r="WH613" s="370"/>
    </row>
    <row r="614" spans="1:606" s="368" customFormat="1" ht="35.25" customHeight="1">
      <c r="A614" s="359"/>
      <c r="B614" s="776"/>
      <c r="C614" s="469"/>
      <c r="D614" s="180"/>
      <c r="E614" s="549"/>
      <c r="F614" s="934"/>
      <c r="G614" s="935"/>
      <c r="H614" s="935"/>
      <c r="I614" s="624" t="s">
        <v>0</v>
      </c>
      <c r="J614" s="624" t="s">
        <v>500</v>
      </c>
      <c r="K614" s="624" t="s">
        <v>1230</v>
      </c>
      <c r="L614" s="624" t="s">
        <v>8</v>
      </c>
      <c r="M614" s="604">
        <v>956477.75</v>
      </c>
      <c r="N614" s="629">
        <v>956477.75</v>
      </c>
      <c r="O614" s="629"/>
      <c r="P614" s="630"/>
      <c r="Q614" s="629"/>
      <c r="R614" s="629"/>
      <c r="S614" s="482">
        <v>3</v>
      </c>
      <c r="BF614" s="370"/>
      <c r="BG614" s="370"/>
      <c r="BH614" s="370"/>
      <c r="BI614" s="370"/>
      <c r="BJ614" s="370"/>
      <c r="BK614" s="370"/>
      <c r="BL614" s="370"/>
      <c r="BM614" s="370"/>
      <c r="BN614" s="370"/>
      <c r="BO614" s="370"/>
      <c r="BP614" s="370"/>
      <c r="BQ614" s="370"/>
      <c r="BR614" s="370"/>
      <c r="BS614" s="370"/>
      <c r="BT614" s="370"/>
      <c r="BU614" s="370"/>
      <c r="BV614" s="370"/>
      <c r="BW614" s="370"/>
      <c r="BX614" s="370"/>
      <c r="BY614" s="370"/>
      <c r="BZ614" s="370"/>
      <c r="CA614" s="370"/>
      <c r="CB614" s="370"/>
      <c r="CC614" s="370"/>
      <c r="CD614" s="370"/>
      <c r="CE614" s="370"/>
      <c r="CF614" s="370"/>
      <c r="CG614" s="370"/>
      <c r="CH614" s="370"/>
      <c r="CI614" s="370"/>
      <c r="CJ614" s="370"/>
      <c r="CK614" s="370"/>
      <c r="CL614" s="370"/>
      <c r="CM614" s="370"/>
      <c r="CN614" s="370"/>
      <c r="CO614" s="370"/>
      <c r="CP614" s="370"/>
      <c r="CQ614" s="370"/>
      <c r="CR614" s="370"/>
      <c r="CS614" s="370"/>
      <c r="CT614" s="370"/>
      <c r="CU614" s="370"/>
      <c r="CV614" s="370"/>
      <c r="CW614" s="370"/>
      <c r="CX614" s="370"/>
      <c r="CY614" s="370"/>
      <c r="CZ614" s="370"/>
      <c r="DA614" s="370"/>
      <c r="DB614" s="370"/>
      <c r="DC614" s="370"/>
      <c r="DD614" s="370"/>
      <c r="DE614" s="370"/>
      <c r="DF614" s="370"/>
      <c r="DG614" s="370"/>
      <c r="DH614" s="370"/>
      <c r="DI614" s="370"/>
      <c r="DJ614" s="370"/>
      <c r="DK614" s="370"/>
      <c r="DL614" s="370"/>
      <c r="DM614" s="370"/>
      <c r="DN614" s="370"/>
      <c r="DO614" s="370"/>
      <c r="DP614" s="370"/>
      <c r="DQ614" s="370"/>
      <c r="DR614" s="370"/>
      <c r="DS614" s="370"/>
      <c r="DT614" s="370"/>
      <c r="DU614" s="370"/>
      <c r="DV614" s="370"/>
      <c r="DW614" s="370"/>
      <c r="DX614" s="370"/>
      <c r="DY614" s="370"/>
      <c r="DZ614" s="370"/>
      <c r="EA614" s="370"/>
      <c r="EB614" s="370"/>
      <c r="EC614" s="370"/>
      <c r="ED614" s="370"/>
      <c r="EE614" s="370"/>
      <c r="EF614" s="370"/>
      <c r="EG614" s="370"/>
      <c r="EH614" s="370"/>
      <c r="EI614" s="370"/>
      <c r="EJ614" s="370"/>
      <c r="EK614" s="370"/>
      <c r="EL614" s="370"/>
      <c r="EM614" s="370"/>
      <c r="EN614" s="370"/>
      <c r="EO614" s="370"/>
      <c r="EP614" s="370"/>
      <c r="EQ614" s="370"/>
      <c r="ER614" s="370"/>
      <c r="ES614" s="370"/>
      <c r="ET614" s="370"/>
      <c r="EU614" s="370"/>
      <c r="EV614" s="370"/>
      <c r="EW614" s="370"/>
      <c r="EX614" s="370"/>
      <c r="EY614" s="370"/>
      <c r="EZ614" s="370"/>
      <c r="FA614" s="370"/>
      <c r="FB614" s="370"/>
      <c r="FC614" s="370"/>
      <c r="FD614" s="370"/>
      <c r="FE614" s="370"/>
      <c r="FF614" s="370"/>
      <c r="FG614" s="370"/>
      <c r="FH614" s="370"/>
      <c r="FI614" s="370"/>
      <c r="FJ614" s="370"/>
      <c r="FK614" s="370"/>
      <c r="FL614" s="370"/>
      <c r="FM614" s="370"/>
      <c r="FN614" s="370"/>
      <c r="FO614" s="370"/>
      <c r="FP614" s="370"/>
      <c r="FQ614" s="370"/>
      <c r="FR614" s="370"/>
      <c r="FS614" s="370"/>
      <c r="FT614" s="370"/>
      <c r="FU614" s="370"/>
      <c r="FV614" s="370"/>
      <c r="FW614" s="370"/>
      <c r="FX614" s="370"/>
      <c r="FY614" s="370"/>
      <c r="FZ614" s="370"/>
      <c r="GA614" s="370"/>
      <c r="GB614" s="370"/>
      <c r="GC614" s="370"/>
      <c r="GD614" s="370"/>
      <c r="GE614" s="370"/>
      <c r="GF614" s="370"/>
      <c r="GG614" s="370"/>
      <c r="GH614" s="370"/>
      <c r="GI614" s="370"/>
      <c r="GJ614" s="370"/>
      <c r="GK614" s="370"/>
      <c r="GL614" s="370"/>
      <c r="GM614" s="370"/>
      <c r="GN614" s="370"/>
      <c r="GO614" s="370"/>
      <c r="GP614" s="370"/>
      <c r="GQ614" s="370"/>
      <c r="GR614" s="370"/>
      <c r="GS614" s="370"/>
      <c r="GT614" s="370"/>
      <c r="GU614" s="370"/>
      <c r="GV614" s="370"/>
      <c r="GW614" s="370"/>
      <c r="GX614" s="370"/>
      <c r="GY614" s="370"/>
      <c r="GZ614" s="370"/>
      <c r="HA614" s="370"/>
      <c r="HB614" s="370"/>
      <c r="HC614" s="370"/>
      <c r="HD614" s="370"/>
      <c r="HE614" s="370"/>
      <c r="HF614" s="370"/>
      <c r="HG614" s="370"/>
      <c r="HH614" s="370"/>
      <c r="HI614" s="370"/>
      <c r="HJ614" s="370"/>
      <c r="HK614" s="370"/>
      <c r="HL614" s="370"/>
      <c r="HM614" s="370"/>
      <c r="HN614" s="370"/>
      <c r="HO614" s="370"/>
      <c r="HP614" s="370"/>
      <c r="HQ614" s="370"/>
      <c r="HR614" s="370"/>
      <c r="HS614" s="370"/>
      <c r="HT614" s="370"/>
      <c r="HU614" s="370"/>
      <c r="HV614" s="370"/>
      <c r="HW614" s="370"/>
      <c r="HX614" s="370"/>
      <c r="HY614" s="370"/>
      <c r="HZ614" s="370"/>
      <c r="IA614" s="370"/>
      <c r="IB614" s="370"/>
      <c r="IC614" s="370"/>
      <c r="ID614" s="370"/>
      <c r="IE614" s="370"/>
      <c r="IF614" s="370"/>
      <c r="IG614" s="370"/>
      <c r="IH614" s="370"/>
      <c r="II614" s="370"/>
      <c r="IJ614" s="370"/>
      <c r="IK614" s="370"/>
      <c r="IL614" s="370"/>
      <c r="IM614" s="370"/>
      <c r="IN614" s="370"/>
      <c r="IO614" s="370"/>
      <c r="IP614" s="370"/>
      <c r="IQ614" s="370"/>
      <c r="IR614" s="370"/>
      <c r="IS614" s="370"/>
      <c r="IT614" s="370"/>
      <c r="IU614" s="370"/>
      <c r="IV614" s="370"/>
      <c r="IW614" s="370"/>
      <c r="IX614" s="370"/>
      <c r="IY614" s="370"/>
      <c r="IZ614" s="370"/>
      <c r="JA614" s="370"/>
      <c r="JB614" s="370"/>
      <c r="JC614" s="370"/>
      <c r="JD614" s="370"/>
      <c r="JE614" s="370"/>
      <c r="JF614" s="370"/>
      <c r="JG614" s="370"/>
      <c r="JH614" s="370"/>
      <c r="JI614" s="370"/>
      <c r="JJ614" s="370"/>
      <c r="JK614" s="370"/>
      <c r="JL614" s="370"/>
      <c r="JM614" s="370"/>
      <c r="JN614" s="370"/>
      <c r="JO614" s="370"/>
      <c r="JP614" s="370"/>
      <c r="JQ614" s="370"/>
      <c r="JR614" s="370"/>
      <c r="JS614" s="370"/>
      <c r="JT614" s="370"/>
      <c r="JU614" s="370"/>
      <c r="JV614" s="370"/>
      <c r="JW614" s="370"/>
      <c r="JX614" s="370"/>
      <c r="JY614" s="370"/>
      <c r="JZ614" s="370"/>
      <c r="KA614" s="370"/>
      <c r="KB614" s="370"/>
      <c r="KC614" s="370"/>
      <c r="KD614" s="370"/>
      <c r="KE614" s="370"/>
      <c r="KF614" s="370"/>
      <c r="KG614" s="370"/>
      <c r="KH614" s="370"/>
      <c r="KI614" s="370"/>
      <c r="KJ614" s="370"/>
      <c r="KK614" s="370"/>
      <c r="KL614" s="370"/>
      <c r="KM614" s="370"/>
      <c r="KN614" s="370"/>
      <c r="KO614" s="370"/>
      <c r="KP614" s="370"/>
      <c r="KQ614" s="370"/>
      <c r="KR614" s="370"/>
      <c r="KS614" s="370"/>
      <c r="KT614" s="370"/>
      <c r="KU614" s="370"/>
      <c r="KV614" s="370"/>
      <c r="KW614" s="370"/>
      <c r="KX614" s="370"/>
      <c r="KY614" s="370"/>
      <c r="KZ614" s="370"/>
      <c r="LA614" s="370"/>
      <c r="LB614" s="370"/>
      <c r="LC614" s="370"/>
      <c r="LD614" s="370"/>
      <c r="LE614" s="370"/>
      <c r="LF614" s="370"/>
      <c r="LG614" s="370"/>
      <c r="LH614" s="370"/>
      <c r="LI614" s="370"/>
      <c r="LJ614" s="370"/>
      <c r="LK614" s="370"/>
      <c r="LL614" s="370"/>
      <c r="LM614" s="370"/>
      <c r="LN614" s="370"/>
      <c r="LO614" s="370"/>
      <c r="LP614" s="370"/>
      <c r="LQ614" s="370"/>
      <c r="LR614" s="370"/>
      <c r="LS614" s="370"/>
      <c r="LT614" s="370"/>
      <c r="LU614" s="370"/>
      <c r="LV614" s="370"/>
      <c r="LW614" s="370"/>
      <c r="LX614" s="370"/>
      <c r="LY614" s="370"/>
      <c r="LZ614" s="370"/>
      <c r="MA614" s="370"/>
      <c r="MB614" s="370"/>
      <c r="MC614" s="370"/>
      <c r="MD614" s="370"/>
      <c r="ME614" s="370"/>
      <c r="MF614" s="370"/>
      <c r="MG614" s="370"/>
      <c r="MH614" s="370"/>
      <c r="MI614" s="370"/>
      <c r="MJ614" s="370"/>
      <c r="MK614" s="370"/>
      <c r="ML614" s="370"/>
      <c r="MM614" s="370"/>
      <c r="MN614" s="370"/>
      <c r="MO614" s="370"/>
      <c r="MP614" s="370"/>
      <c r="MQ614" s="370"/>
      <c r="MR614" s="370"/>
      <c r="MS614" s="370"/>
      <c r="MT614" s="370"/>
      <c r="MU614" s="370"/>
      <c r="MV614" s="370"/>
      <c r="MW614" s="370"/>
      <c r="MX614" s="370"/>
      <c r="MY614" s="370"/>
      <c r="MZ614" s="370"/>
      <c r="NA614" s="370"/>
      <c r="NB614" s="370"/>
      <c r="NC614" s="370"/>
      <c r="ND614" s="370"/>
      <c r="NE614" s="370"/>
      <c r="NF614" s="370"/>
      <c r="NG614" s="370"/>
      <c r="NH614" s="370"/>
      <c r="NI614" s="370"/>
      <c r="NJ614" s="370"/>
      <c r="NK614" s="370"/>
      <c r="NL614" s="370"/>
      <c r="NM614" s="370"/>
      <c r="NN614" s="370"/>
      <c r="NO614" s="370"/>
      <c r="NP614" s="370"/>
      <c r="NQ614" s="370"/>
      <c r="NR614" s="370"/>
      <c r="NS614" s="370"/>
      <c r="NT614" s="370"/>
      <c r="NU614" s="370"/>
      <c r="NV614" s="370"/>
      <c r="NW614" s="370"/>
      <c r="NX614" s="370"/>
      <c r="NY614" s="370"/>
      <c r="NZ614" s="370"/>
      <c r="OA614" s="370"/>
      <c r="OB614" s="370"/>
      <c r="OC614" s="370"/>
      <c r="OD614" s="370"/>
      <c r="OE614" s="370"/>
      <c r="OF614" s="370"/>
      <c r="OG614" s="370"/>
      <c r="OH614" s="370"/>
      <c r="OI614" s="370"/>
      <c r="OJ614" s="370"/>
      <c r="OK614" s="370"/>
      <c r="OL614" s="370"/>
      <c r="OM614" s="370"/>
      <c r="ON614" s="370"/>
      <c r="OO614" s="370"/>
      <c r="OP614" s="370"/>
      <c r="OQ614" s="370"/>
      <c r="OR614" s="370"/>
      <c r="OS614" s="370"/>
      <c r="OT614" s="370"/>
      <c r="OU614" s="370"/>
      <c r="OV614" s="370"/>
      <c r="OW614" s="370"/>
      <c r="OX614" s="370"/>
      <c r="OY614" s="370"/>
      <c r="OZ614" s="370"/>
      <c r="PA614" s="370"/>
      <c r="PB614" s="370"/>
      <c r="PC614" s="370"/>
      <c r="PD614" s="370"/>
      <c r="PE614" s="370"/>
      <c r="PF614" s="370"/>
      <c r="PG614" s="370"/>
      <c r="PH614" s="370"/>
      <c r="PI614" s="370"/>
      <c r="PJ614" s="370"/>
      <c r="PK614" s="370"/>
      <c r="PL614" s="370"/>
      <c r="PM614" s="370"/>
      <c r="PN614" s="370"/>
      <c r="PO614" s="370"/>
      <c r="PP614" s="370"/>
      <c r="PQ614" s="370"/>
      <c r="PR614" s="370"/>
      <c r="PS614" s="370"/>
      <c r="PT614" s="370"/>
      <c r="PU614" s="370"/>
      <c r="PV614" s="370"/>
      <c r="PW614" s="370"/>
      <c r="PX614" s="370"/>
      <c r="PY614" s="370"/>
      <c r="PZ614" s="370"/>
      <c r="QA614" s="370"/>
      <c r="QB614" s="370"/>
      <c r="QC614" s="370"/>
      <c r="QD614" s="370"/>
      <c r="QE614" s="370"/>
      <c r="QF614" s="370"/>
      <c r="QG614" s="370"/>
      <c r="QH614" s="370"/>
      <c r="QI614" s="370"/>
      <c r="QJ614" s="370"/>
      <c r="QK614" s="370"/>
      <c r="QL614" s="370"/>
      <c r="QM614" s="370"/>
      <c r="QN614" s="370"/>
      <c r="QO614" s="370"/>
      <c r="QP614" s="370"/>
      <c r="QQ614" s="370"/>
      <c r="QR614" s="370"/>
      <c r="QS614" s="370"/>
      <c r="QT614" s="370"/>
      <c r="QU614" s="370"/>
      <c r="QV614" s="370"/>
      <c r="QW614" s="370"/>
      <c r="QX614" s="370"/>
      <c r="QY614" s="370"/>
      <c r="QZ614" s="370"/>
      <c r="RA614" s="370"/>
      <c r="RB614" s="370"/>
      <c r="RC614" s="370"/>
      <c r="RD614" s="370"/>
      <c r="RE614" s="370"/>
      <c r="RF614" s="370"/>
      <c r="RG614" s="370"/>
      <c r="RH614" s="370"/>
      <c r="RI614" s="370"/>
      <c r="RJ614" s="370"/>
      <c r="RK614" s="370"/>
      <c r="RL614" s="370"/>
      <c r="RM614" s="370"/>
      <c r="RN614" s="370"/>
      <c r="RO614" s="370"/>
      <c r="RP614" s="370"/>
      <c r="RQ614" s="370"/>
      <c r="RR614" s="370"/>
      <c r="RS614" s="370"/>
      <c r="RT614" s="370"/>
      <c r="RU614" s="370"/>
      <c r="RV614" s="370"/>
      <c r="RW614" s="370"/>
      <c r="RX614" s="370"/>
      <c r="RY614" s="370"/>
      <c r="RZ614" s="370"/>
      <c r="SA614" s="370"/>
      <c r="SB614" s="370"/>
      <c r="SC614" s="370"/>
      <c r="SD614" s="370"/>
      <c r="SE614" s="370"/>
      <c r="SF614" s="370"/>
      <c r="SG614" s="370"/>
      <c r="SH614" s="370"/>
      <c r="SI614" s="370"/>
      <c r="SJ614" s="370"/>
      <c r="SK614" s="370"/>
      <c r="SL614" s="370"/>
      <c r="SM614" s="370"/>
      <c r="SN614" s="370"/>
      <c r="SO614" s="370"/>
      <c r="SP614" s="370"/>
      <c r="SQ614" s="370"/>
      <c r="SR614" s="370"/>
      <c r="SS614" s="370"/>
      <c r="ST614" s="370"/>
      <c r="SU614" s="370"/>
      <c r="SV614" s="370"/>
      <c r="SW614" s="370"/>
      <c r="SX614" s="370"/>
      <c r="SY614" s="370"/>
      <c r="SZ614" s="370"/>
      <c r="TA614" s="370"/>
      <c r="TB614" s="370"/>
      <c r="TC614" s="370"/>
      <c r="TD614" s="370"/>
      <c r="TE614" s="370"/>
      <c r="TF614" s="370"/>
      <c r="TG614" s="370"/>
      <c r="TH614" s="370"/>
      <c r="TI614" s="370"/>
      <c r="TJ614" s="370"/>
      <c r="TK614" s="370"/>
      <c r="TL614" s="370"/>
      <c r="TM614" s="370"/>
      <c r="TN614" s="370"/>
      <c r="TO614" s="370"/>
      <c r="TP614" s="370"/>
      <c r="TQ614" s="370"/>
      <c r="TR614" s="370"/>
      <c r="TS614" s="370"/>
      <c r="TT614" s="370"/>
      <c r="TU614" s="370"/>
      <c r="TV614" s="370"/>
      <c r="TW614" s="370"/>
      <c r="TX614" s="370"/>
      <c r="TY614" s="370"/>
      <c r="TZ614" s="370"/>
      <c r="UA614" s="370"/>
      <c r="UB614" s="370"/>
      <c r="UC614" s="370"/>
      <c r="UD614" s="370"/>
      <c r="UE614" s="370"/>
      <c r="UF614" s="370"/>
      <c r="UG614" s="370"/>
      <c r="UH614" s="370"/>
      <c r="UI614" s="370"/>
      <c r="UJ614" s="370"/>
      <c r="UK614" s="370"/>
      <c r="UL614" s="370"/>
      <c r="UM614" s="370"/>
      <c r="UN614" s="370"/>
      <c r="UO614" s="370"/>
      <c r="UP614" s="370"/>
      <c r="UQ614" s="370"/>
      <c r="UR614" s="370"/>
      <c r="US614" s="370"/>
      <c r="UT614" s="370"/>
      <c r="UU614" s="370"/>
      <c r="UV614" s="370"/>
      <c r="UW614" s="370"/>
      <c r="UX614" s="370"/>
      <c r="UY614" s="370"/>
      <c r="UZ614" s="370"/>
      <c r="VA614" s="370"/>
      <c r="VB614" s="370"/>
      <c r="VC614" s="370"/>
      <c r="VD614" s="370"/>
      <c r="VE614" s="370"/>
      <c r="VF614" s="370"/>
      <c r="VG614" s="370"/>
      <c r="VH614" s="370"/>
      <c r="VI614" s="370"/>
      <c r="VJ614" s="370"/>
      <c r="VK614" s="370"/>
      <c r="VL614" s="370"/>
      <c r="VM614" s="370"/>
      <c r="VN614" s="370"/>
      <c r="VO614" s="370"/>
      <c r="VP614" s="370"/>
      <c r="VQ614" s="370"/>
      <c r="VR614" s="370"/>
      <c r="VS614" s="370"/>
      <c r="VT614" s="370"/>
      <c r="VU614" s="370"/>
      <c r="VV614" s="370"/>
      <c r="VW614" s="370"/>
      <c r="VX614" s="370"/>
      <c r="VY614" s="370"/>
      <c r="VZ614" s="370"/>
      <c r="WA614" s="370"/>
      <c r="WB614" s="370"/>
      <c r="WC614" s="370"/>
      <c r="WD614" s="370"/>
      <c r="WE614" s="370"/>
      <c r="WF614" s="370"/>
      <c r="WG614" s="370"/>
      <c r="WH614" s="370"/>
    </row>
    <row r="615" spans="1:606" s="368" customFormat="1" ht="32.25" customHeight="1">
      <c r="A615" s="359"/>
      <c r="B615" s="777"/>
      <c r="C615" s="469"/>
      <c r="D615" s="180"/>
      <c r="E615" s="549" t="s">
        <v>912</v>
      </c>
      <c r="F615" s="936" t="s">
        <v>1352</v>
      </c>
      <c r="G615" s="923">
        <v>43831</v>
      </c>
      <c r="H615" s="937" t="s">
        <v>114</v>
      </c>
      <c r="I615" s="624" t="s">
        <v>0</v>
      </c>
      <c r="J615" s="624" t="s">
        <v>500</v>
      </c>
      <c r="K615" s="624" t="s">
        <v>1230</v>
      </c>
      <c r="L615" s="624" t="s">
        <v>1231</v>
      </c>
      <c r="M615" s="604">
        <v>3860180</v>
      </c>
      <c r="N615" s="629">
        <v>3860180</v>
      </c>
      <c r="O615" s="629">
        <v>5713800</v>
      </c>
      <c r="P615" s="630">
        <v>5713800</v>
      </c>
      <c r="Q615" s="629">
        <v>5713800</v>
      </c>
      <c r="R615" s="629">
        <v>5713800</v>
      </c>
      <c r="S615" s="482">
        <v>3</v>
      </c>
      <c r="BF615" s="370"/>
      <c r="BG615" s="370"/>
      <c r="BH615" s="370"/>
      <c r="BI615" s="370"/>
      <c r="BJ615" s="370"/>
      <c r="BK615" s="370"/>
      <c r="BL615" s="370"/>
      <c r="BM615" s="370"/>
      <c r="BN615" s="370"/>
      <c r="BO615" s="370"/>
      <c r="BP615" s="370"/>
      <c r="BQ615" s="370"/>
      <c r="BR615" s="370"/>
      <c r="BS615" s="370"/>
      <c r="BT615" s="370"/>
      <c r="BU615" s="370"/>
      <c r="BV615" s="370"/>
      <c r="BW615" s="370"/>
      <c r="BX615" s="370"/>
      <c r="BY615" s="370"/>
      <c r="BZ615" s="370"/>
      <c r="CA615" s="370"/>
      <c r="CB615" s="370"/>
      <c r="CC615" s="370"/>
      <c r="CD615" s="370"/>
      <c r="CE615" s="370"/>
      <c r="CF615" s="370"/>
      <c r="CG615" s="370"/>
      <c r="CH615" s="370"/>
      <c r="CI615" s="370"/>
      <c r="CJ615" s="370"/>
      <c r="CK615" s="370"/>
      <c r="CL615" s="370"/>
      <c r="CM615" s="370"/>
      <c r="CN615" s="370"/>
      <c r="CO615" s="370"/>
      <c r="CP615" s="370"/>
      <c r="CQ615" s="370"/>
      <c r="CR615" s="370"/>
      <c r="CS615" s="370"/>
      <c r="CT615" s="370"/>
      <c r="CU615" s="370"/>
      <c r="CV615" s="370"/>
      <c r="CW615" s="370"/>
      <c r="CX615" s="370"/>
      <c r="CY615" s="370"/>
      <c r="CZ615" s="370"/>
      <c r="DA615" s="370"/>
      <c r="DB615" s="370"/>
      <c r="DC615" s="370"/>
      <c r="DD615" s="370"/>
      <c r="DE615" s="370"/>
      <c r="DF615" s="370"/>
      <c r="DG615" s="370"/>
      <c r="DH615" s="370"/>
      <c r="DI615" s="370"/>
      <c r="DJ615" s="370"/>
      <c r="DK615" s="370"/>
      <c r="DL615" s="370"/>
      <c r="DM615" s="370"/>
      <c r="DN615" s="370"/>
      <c r="DO615" s="370"/>
      <c r="DP615" s="370"/>
      <c r="DQ615" s="370"/>
      <c r="DR615" s="370"/>
      <c r="DS615" s="370"/>
      <c r="DT615" s="370"/>
      <c r="DU615" s="370"/>
      <c r="DV615" s="370"/>
      <c r="DW615" s="370"/>
      <c r="DX615" s="370"/>
      <c r="DY615" s="370"/>
      <c r="DZ615" s="370"/>
      <c r="EA615" s="370"/>
      <c r="EB615" s="370"/>
      <c r="EC615" s="370"/>
      <c r="ED615" s="370"/>
      <c r="EE615" s="370"/>
      <c r="EF615" s="370"/>
      <c r="EG615" s="370"/>
      <c r="EH615" s="370"/>
      <c r="EI615" s="370"/>
      <c r="EJ615" s="370"/>
      <c r="EK615" s="370"/>
      <c r="EL615" s="370"/>
      <c r="EM615" s="370"/>
      <c r="EN615" s="370"/>
      <c r="EO615" s="370"/>
      <c r="EP615" s="370"/>
      <c r="EQ615" s="370"/>
      <c r="ER615" s="370"/>
      <c r="ES615" s="370"/>
      <c r="ET615" s="370"/>
      <c r="EU615" s="370"/>
      <c r="EV615" s="370"/>
      <c r="EW615" s="370"/>
      <c r="EX615" s="370"/>
      <c r="EY615" s="370"/>
      <c r="EZ615" s="370"/>
      <c r="FA615" s="370"/>
      <c r="FB615" s="370"/>
      <c r="FC615" s="370"/>
      <c r="FD615" s="370"/>
      <c r="FE615" s="370"/>
      <c r="FF615" s="370"/>
      <c r="FG615" s="370"/>
      <c r="FH615" s="370"/>
      <c r="FI615" s="370"/>
      <c r="FJ615" s="370"/>
      <c r="FK615" s="370"/>
      <c r="FL615" s="370"/>
      <c r="FM615" s="370"/>
      <c r="FN615" s="370"/>
      <c r="FO615" s="370"/>
      <c r="FP615" s="370"/>
      <c r="FQ615" s="370"/>
      <c r="FR615" s="370"/>
      <c r="FS615" s="370"/>
      <c r="FT615" s="370"/>
      <c r="FU615" s="370"/>
      <c r="FV615" s="370"/>
      <c r="FW615" s="370"/>
      <c r="FX615" s="370"/>
      <c r="FY615" s="370"/>
      <c r="FZ615" s="370"/>
      <c r="GA615" s="370"/>
      <c r="GB615" s="370"/>
      <c r="GC615" s="370"/>
      <c r="GD615" s="370"/>
      <c r="GE615" s="370"/>
      <c r="GF615" s="370"/>
      <c r="GG615" s="370"/>
      <c r="GH615" s="370"/>
      <c r="GI615" s="370"/>
      <c r="GJ615" s="370"/>
      <c r="GK615" s="370"/>
      <c r="GL615" s="370"/>
      <c r="GM615" s="370"/>
      <c r="GN615" s="370"/>
      <c r="GO615" s="370"/>
      <c r="GP615" s="370"/>
      <c r="GQ615" s="370"/>
      <c r="GR615" s="370"/>
      <c r="GS615" s="370"/>
      <c r="GT615" s="370"/>
      <c r="GU615" s="370"/>
      <c r="GV615" s="370"/>
      <c r="GW615" s="370"/>
      <c r="GX615" s="370"/>
      <c r="GY615" s="370"/>
      <c r="GZ615" s="370"/>
      <c r="HA615" s="370"/>
      <c r="HB615" s="370"/>
      <c r="HC615" s="370"/>
      <c r="HD615" s="370"/>
      <c r="HE615" s="370"/>
      <c r="HF615" s="370"/>
      <c r="HG615" s="370"/>
      <c r="HH615" s="370"/>
      <c r="HI615" s="370"/>
      <c r="HJ615" s="370"/>
      <c r="HK615" s="370"/>
      <c r="HL615" s="370"/>
      <c r="HM615" s="370"/>
      <c r="HN615" s="370"/>
      <c r="HO615" s="370"/>
      <c r="HP615" s="370"/>
      <c r="HQ615" s="370"/>
      <c r="HR615" s="370"/>
      <c r="HS615" s="370"/>
      <c r="HT615" s="370"/>
      <c r="HU615" s="370"/>
      <c r="HV615" s="370"/>
      <c r="HW615" s="370"/>
      <c r="HX615" s="370"/>
      <c r="HY615" s="370"/>
      <c r="HZ615" s="370"/>
      <c r="IA615" s="370"/>
      <c r="IB615" s="370"/>
      <c r="IC615" s="370"/>
      <c r="ID615" s="370"/>
      <c r="IE615" s="370"/>
      <c r="IF615" s="370"/>
      <c r="IG615" s="370"/>
      <c r="IH615" s="370"/>
      <c r="II615" s="370"/>
      <c r="IJ615" s="370"/>
      <c r="IK615" s="370"/>
      <c r="IL615" s="370"/>
      <c r="IM615" s="370"/>
      <c r="IN615" s="370"/>
      <c r="IO615" s="370"/>
      <c r="IP615" s="370"/>
      <c r="IQ615" s="370"/>
      <c r="IR615" s="370"/>
      <c r="IS615" s="370"/>
      <c r="IT615" s="370"/>
      <c r="IU615" s="370"/>
      <c r="IV615" s="370"/>
      <c r="IW615" s="370"/>
      <c r="IX615" s="370"/>
      <c r="IY615" s="370"/>
      <c r="IZ615" s="370"/>
      <c r="JA615" s="370"/>
      <c r="JB615" s="370"/>
      <c r="JC615" s="370"/>
      <c r="JD615" s="370"/>
      <c r="JE615" s="370"/>
      <c r="JF615" s="370"/>
      <c r="JG615" s="370"/>
      <c r="JH615" s="370"/>
      <c r="JI615" s="370"/>
      <c r="JJ615" s="370"/>
      <c r="JK615" s="370"/>
      <c r="JL615" s="370"/>
      <c r="JM615" s="370"/>
      <c r="JN615" s="370"/>
      <c r="JO615" s="370"/>
      <c r="JP615" s="370"/>
      <c r="JQ615" s="370"/>
      <c r="JR615" s="370"/>
      <c r="JS615" s="370"/>
      <c r="JT615" s="370"/>
      <c r="JU615" s="370"/>
      <c r="JV615" s="370"/>
      <c r="JW615" s="370"/>
      <c r="JX615" s="370"/>
      <c r="JY615" s="370"/>
      <c r="JZ615" s="370"/>
      <c r="KA615" s="370"/>
      <c r="KB615" s="370"/>
      <c r="KC615" s="370"/>
      <c r="KD615" s="370"/>
      <c r="KE615" s="370"/>
      <c r="KF615" s="370"/>
      <c r="KG615" s="370"/>
      <c r="KH615" s="370"/>
      <c r="KI615" s="370"/>
      <c r="KJ615" s="370"/>
      <c r="KK615" s="370"/>
      <c r="KL615" s="370"/>
      <c r="KM615" s="370"/>
      <c r="KN615" s="370"/>
      <c r="KO615" s="370"/>
      <c r="KP615" s="370"/>
      <c r="KQ615" s="370"/>
      <c r="KR615" s="370"/>
      <c r="KS615" s="370"/>
      <c r="KT615" s="370"/>
      <c r="KU615" s="370"/>
      <c r="KV615" s="370"/>
      <c r="KW615" s="370"/>
      <c r="KX615" s="370"/>
      <c r="KY615" s="370"/>
      <c r="KZ615" s="370"/>
      <c r="LA615" s="370"/>
      <c r="LB615" s="370"/>
      <c r="LC615" s="370"/>
      <c r="LD615" s="370"/>
      <c r="LE615" s="370"/>
      <c r="LF615" s="370"/>
      <c r="LG615" s="370"/>
      <c r="LH615" s="370"/>
      <c r="LI615" s="370"/>
      <c r="LJ615" s="370"/>
      <c r="LK615" s="370"/>
      <c r="LL615" s="370"/>
      <c r="LM615" s="370"/>
      <c r="LN615" s="370"/>
      <c r="LO615" s="370"/>
      <c r="LP615" s="370"/>
      <c r="LQ615" s="370"/>
      <c r="LR615" s="370"/>
      <c r="LS615" s="370"/>
      <c r="LT615" s="370"/>
      <c r="LU615" s="370"/>
      <c r="LV615" s="370"/>
      <c r="LW615" s="370"/>
      <c r="LX615" s="370"/>
      <c r="LY615" s="370"/>
      <c r="LZ615" s="370"/>
      <c r="MA615" s="370"/>
      <c r="MB615" s="370"/>
      <c r="MC615" s="370"/>
      <c r="MD615" s="370"/>
      <c r="ME615" s="370"/>
      <c r="MF615" s="370"/>
      <c r="MG615" s="370"/>
      <c r="MH615" s="370"/>
      <c r="MI615" s="370"/>
      <c r="MJ615" s="370"/>
      <c r="MK615" s="370"/>
      <c r="ML615" s="370"/>
      <c r="MM615" s="370"/>
      <c r="MN615" s="370"/>
      <c r="MO615" s="370"/>
      <c r="MP615" s="370"/>
      <c r="MQ615" s="370"/>
      <c r="MR615" s="370"/>
      <c r="MS615" s="370"/>
      <c r="MT615" s="370"/>
      <c r="MU615" s="370"/>
      <c r="MV615" s="370"/>
      <c r="MW615" s="370"/>
      <c r="MX615" s="370"/>
      <c r="MY615" s="370"/>
      <c r="MZ615" s="370"/>
      <c r="NA615" s="370"/>
      <c r="NB615" s="370"/>
      <c r="NC615" s="370"/>
      <c r="ND615" s="370"/>
      <c r="NE615" s="370"/>
      <c r="NF615" s="370"/>
      <c r="NG615" s="370"/>
      <c r="NH615" s="370"/>
      <c r="NI615" s="370"/>
      <c r="NJ615" s="370"/>
      <c r="NK615" s="370"/>
      <c r="NL615" s="370"/>
      <c r="NM615" s="370"/>
      <c r="NN615" s="370"/>
      <c r="NO615" s="370"/>
      <c r="NP615" s="370"/>
      <c r="NQ615" s="370"/>
      <c r="NR615" s="370"/>
      <c r="NS615" s="370"/>
      <c r="NT615" s="370"/>
      <c r="NU615" s="370"/>
      <c r="NV615" s="370"/>
      <c r="NW615" s="370"/>
      <c r="NX615" s="370"/>
      <c r="NY615" s="370"/>
      <c r="NZ615" s="370"/>
      <c r="OA615" s="370"/>
      <c r="OB615" s="370"/>
      <c r="OC615" s="370"/>
      <c r="OD615" s="370"/>
      <c r="OE615" s="370"/>
      <c r="OF615" s="370"/>
      <c r="OG615" s="370"/>
      <c r="OH615" s="370"/>
      <c r="OI615" s="370"/>
      <c r="OJ615" s="370"/>
      <c r="OK615" s="370"/>
      <c r="OL615" s="370"/>
      <c r="OM615" s="370"/>
      <c r="ON615" s="370"/>
      <c r="OO615" s="370"/>
      <c r="OP615" s="370"/>
      <c r="OQ615" s="370"/>
      <c r="OR615" s="370"/>
      <c r="OS615" s="370"/>
      <c r="OT615" s="370"/>
      <c r="OU615" s="370"/>
      <c r="OV615" s="370"/>
      <c r="OW615" s="370"/>
      <c r="OX615" s="370"/>
      <c r="OY615" s="370"/>
      <c r="OZ615" s="370"/>
      <c r="PA615" s="370"/>
      <c r="PB615" s="370"/>
      <c r="PC615" s="370"/>
      <c r="PD615" s="370"/>
      <c r="PE615" s="370"/>
      <c r="PF615" s="370"/>
      <c r="PG615" s="370"/>
      <c r="PH615" s="370"/>
      <c r="PI615" s="370"/>
      <c r="PJ615" s="370"/>
      <c r="PK615" s="370"/>
      <c r="PL615" s="370"/>
      <c r="PM615" s="370"/>
      <c r="PN615" s="370"/>
      <c r="PO615" s="370"/>
      <c r="PP615" s="370"/>
      <c r="PQ615" s="370"/>
      <c r="PR615" s="370"/>
      <c r="PS615" s="370"/>
      <c r="PT615" s="370"/>
      <c r="PU615" s="370"/>
      <c r="PV615" s="370"/>
      <c r="PW615" s="370"/>
      <c r="PX615" s="370"/>
      <c r="PY615" s="370"/>
      <c r="PZ615" s="370"/>
      <c r="QA615" s="370"/>
      <c r="QB615" s="370"/>
      <c r="QC615" s="370"/>
      <c r="QD615" s="370"/>
      <c r="QE615" s="370"/>
      <c r="QF615" s="370"/>
      <c r="QG615" s="370"/>
      <c r="QH615" s="370"/>
      <c r="QI615" s="370"/>
      <c r="QJ615" s="370"/>
      <c r="QK615" s="370"/>
      <c r="QL615" s="370"/>
      <c r="QM615" s="370"/>
      <c r="QN615" s="370"/>
      <c r="QO615" s="370"/>
      <c r="QP615" s="370"/>
      <c r="QQ615" s="370"/>
      <c r="QR615" s="370"/>
      <c r="QS615" s="370"/>
      <c r="QT615" s="370"/>
      <c r="QU615" s="370"/>
      <c r="QV615" s="370"/>
      <c r="QW615" s="370"/>
      <c r="QX615" s="370"/>
      <c r="QY615" s="370"/>
      <c r="QZ615" s="370"/>
      <c r="RA615" s="370"/>
      <c r="RB615" s="370"/>
      <c r="RC615" s="370"/>
      <c r="RD615" s="370"/>
      <c r="RE615" s="370"/>
      <c r="RF615" s="370"/>
      <c r="RG615" s="370"/>
      <c r="RH615" s="370"/>
      <c r="RI615" s="370"/>
      <c r="RJ615" s="370"/>
      <c r="RK615" s="370"/>
      <c r="RL615" s="370"/>
      <c r="RM615" s="370"/>
      <c r="RN615" s="370"/>
      <c r="RO615" s="370"/>
      <c r="RP615" s="370"/>
      <c r="RQ615" s="370"/>
      <c r="RR615" s="370"/>
      <c r="RS615" s="370"/>
      <c r="RT615" s="370"/>
      <c r="RU615" s="370"/>
      <c r="RV615" s="370"/>
      <c r="RW615" s="370"/>
      <c r="RX615" s="370"/>
      <c r="RY615" s="370"/>
      <c r="RZ615" s="370"/>
      <c r="SA615" s="370"/>
      <c r="SB615" s="370"/>
      <c r="SC615" s="370"/>
      <c r="SD615" s="370"/>
      <c r="SE615" s="370"/>
      <c r="SF615" s="370"/>
      <c r="SG615" s="370"/>
      <c r="SH615" s="370"/>
      <c r="SI615" s="370"/>
      <c r="SJ615" s="370"/>
      <c r="SK615" s="370"/>
      <c r="SL615" s="370"/>
      <c r="SM615" s="370"/>
      <c r="SN615" s="370"/>
      <c r="SO615" s="370"/>
      <c r="SP615" s="370"/>
      <c r="SQ615" s="370"/>
      <c r="SR615" s="370"/>
      <c r="SS615" s="370"/>
      <c r="ST615" s="370"/>
      <c r="SU615" s="370"/>
      <c r="SV615" s="370"/>
      <c r="SW615" s="370"/>
      <c r="SX615" s="370"/>
      <c r="SY615" s="370"/>
      <c r="SZ615" s="370"/>
      <c r="TA615" s="370"/>
      <c r="TB615" s="370"/>
      <c r="TC615" s="370"/>
      <c r="TD615" s="370"/>
      <c r="TE615" s="370"/>
      <c r="TF615" s="370"/>
      <c r="TG615" s="370"/>
      <c r="TH615" s="370"/>
      <c r="TI615" s="370"/>
      <c r="TJ615" s="370"/>
      <c r="TK615" s="370"/>
      <c r="TL615" s="370"/>
      <c r="TM615" s="370"/>
      <c r="TN615" s="370"/>
      <c r="TO615" s="370"/>
      <c r="TP615" s="370"/>
      <c r="TQ615" s="370"/>
      <c r="TR615" s="370"/>
      <c r="TS615" s="370"/>
      <c r="TT615" s="370"/>
      <c r="TU615" s="370"/>
      <c r="TV615" s="370"/>
      <c r="TW615" s="370"/>
      <c r="TX615" s="370"/>
      <c r="TY615" s="370"/>
      <c r="TZ615" s="370"/>
      <c r="UA615" s="370"/>
      <c r="UB615" s="370"/>
      <c r="UC615" s="370"/>
      <c r="UD615" s="370"/>
      <c r="UE615" s="370"/>
      <c r="UF615" s="370"/>
      <c r="UG615" s="370"/>
      <c r="UH615" s="370"/>
      <c r="UI615" s="370"/>
      <c r="UJ615" s="370"/>
      <c r="UK615" s="370"/>
      <c r="UL615" s="370"/>
      <c r="UM615" s="370"/>
      <c r="UN615" s="370"/>
      <c r="UO615" s="370"/>
      <c r="UP615" s="370"/>
      <c r="UQ615" s="370"/>
      <c r="UR615" s="370"/>
      <c r="US615" s="370"/>
      <c r="UT615" s="370"/>
      <c r="UU615" s="370"/>
      <c r="UV615" s="370"/>
      <c r="UW615" s="370"/>
      <c r="UX615" s="370"/>
      <c r="UY615" s="370"/>
      <c r="UZ615" s="370"/>
      <c r="VA615" s="370"/>
      <c r="VB615" s="370"/>
      <c r="VC615" s="370"/>
      <c r="VD615" s="370"/>
      <c r="VE615" s="370"/>
      <c r="VF615" s="370"/>
      <c r="VG615" s="370"/>
      <c r="VH615" s="370"/>
      <c r="VI615" s="370"/>
      <c r="VJ615" s="370"/>
      <c r="VK615" s="370"/>
      <c r="VL615" s="370"/>
      <c r="VM615" s="370"/>
      <c r="VN615" s="370"/>
      <c r="VO615" s="370"/>
      <c r="VP615" s="370"/>
      <c r="VQ615" s="370"/>
      <c r="VR615" s="370"/>
      <c r="VS615" s="370"/>
      <c r="VT615" s="370"/>
      <c r="VU615" s="370"/>
      <c r="VV615" s="370"/>
      <c r="VW615" s="370"/>
      <c r="VX615" s="370"/>
      <c r="VY615" s="370"/>
      <c r="VZ615" s="370"/>
      <c r="WA615" s="370"/>
      <c r="WB615" s="370"/>
      <c r="WC615" s="370"/>
      <c r="WD615" s="370"/>
      <c r="WE615" s="370"/>
      <c r="WF615" s="370"/>
      <c r="WG615" s="370"/>
      <c r="WH615" s="370"/>
    </row>
    <row r="616" spans="1:606" s="368" customFormat="1" ht="36" customHeight="1">
      <c r="A616" s="359"/>
      <c r="B616" s="791" t="s">
        <v>1232</v>
      </c>
      <c r="C616" s="469"/>
      <c r="D616" s="180"/>
      <c r="E616" s="549"/>
      <c r="F616" s="791"/>
      <c r="G616" s="938"/>
      <c r="H616" s="939"/>
      <c r="I616" s="624" t="s">
        <v>0</v>
      </c>
      <c r="J616" s="624" t="s">
        <v>500</v>
      </c>
      <c r="K616" s="624" t="s">
        <v>1230</v>
      </c>
      <c r="L616" s="624" t="s">
        <v>54</v>
      </c>
      <c r="M616" s="602">
        <f>M617</f>
        <v>3962662.25</v>
      </c>
      <c r="N616" s="602">
        <f t="shared" ref="N616:R616" si="109">N617</f>
        <v>3962529.75</v>
      </c>
      <c r="O616" s="602">
        <f t="shared" si="109"/>
        <v>4236800</v>
      </c>
      <c r="P616" s="602">
        <f t="shared" si="109"/>
        <v>4236800</v>
      </c>
      <c r="Q616" s="602">
        <f t="shared" si="109"/>
        <v>4236800</v>
      </c>
      <c r="R616" s="602">
        <f t="shared" si="109"/>
        <v>4236800</v>
      </c>
      <c r="S616" s="481"/>
      <c r="BF616" s="370"/>
      <c r="BG616" s="370"/>
      <c r="BH616" s="370"/>
      <c r="BI616" s="370"/>
      <c r="BJ616" s="370"/>
      <c r="BK616" s="370"/>
      <c r="BL616" s="370"/>
      <c r="BM616" s="370"/>
      <c r="BN616" s="370"/>
      <c r="BO616" s="370"/>
      <c r="BP616" s="370"/>
      <c r="BQ616" s="370"/>
      <c r="BR616" s="370"/>
      <c r="BS616" s="370"/>
      <c r="BT616" s="370"/>
      <c r="BU616" s="370"/>
      <c r="BV616" s="370"/>
      <c r="BW616" s="370"/>
      <c r="BX616" s="370"/>
      <c r="BY616" s="370"/>
      <c r="BZ616" s="370"/>
      <c r="CA616" s="370"/>
      <c r="CB616" s="370"/>
      <c r="CC616" s="370"/>
      <c r="CD616" s="370"/>
      <c r="CE616" s="370"/>
      <c r="CF616" s="370"/>
      <c r="CG616" s="370"/>
      <c r="CH616" s="370"/>
      <c r="CI616" s="370"/>
      <c r="CJ616" s="370"/>
      <c r="CK616" s="370"/>
      <c r="CL616" s="370"/>
      <c r="CM616" s="370"/>
      <c r="CN616" s="370"/>
      <c r="CO616" s="370"/>
      <c r="CP616" s="370"/>
      <c r="CQ616" s="370"/>
      <c r="CR616" s="370"/>
      <c r="CS616" s="370"/>
      <c r="CT616" s="370"/>
      <c r="CU616" s="370"/>
      <c r="CV616" s="370"/>
      <c r="CW616" s="370"/>
      <c r="CX616" s="370"/>
      <c r="CY616" s="370"/>
      <c r="CZ616" s="370"/>
      <c r="DA616" s="370"/>
      <c r="DB616" s="370"/>
      <c r="DC616" s="370"/>
      <c r="DD616" s="370"/>
      <c r="DE616" s="370"/>
      <c r="DF616" s="370"/>
      <c r="DG616" s="370"/>
      <c r="DH616" s="370"/>
      <c r="DI616" s="370"/>
      <c r="DJ616" s="370"/>
      <c r="DK616" s="370"/>
      <c r="DL616" s="370"/>
      <c r="DM616" s="370"/>
      <c r="DN616" s="370"/>
      <c r="DO616" s="370"/>
      <c r="DP616" s="370"/>
      <c r="DQ616" s="370"/>
      <c r="DR616" s="370"/>
      <c r="DS616" s="370"/>
      <c r="DT616" s="370"/>
      <c r="DU616" s="370"/>
      <c r="DV616" s="370"/>
      <c r="DW616" s="370"/>
      <c r="DX616" s="370"/>
      <c r="DY616" s="370"/>
      <c r="DZ616" s="370"/>
      <c r="EA616" s="370"/>
      <c r="EB616" s="370"/>
      <c r="EC616" s="370"/>
      <c r="ED616" s="370"/>
      <c r="EE616" s="370"/>
      <c r="EF616" s="370"/>
      <c r="EG616" s="370"/>
      <c r="EH616" s="370"/>
      <c r="EI616" s="370"/>
      <c r="EJ616" s="370"/>
      <c r="EK616" s="370"/>
      <c r="EL616" s="370"/>
      <c r="EM616" s="370"/>
      <c r="EN616" s="370"/>
      <c r="EO616" s="370"/>
      <c r="EP616" s="370"/>
      <c r="EQ616" s="370"/>
      <c r="ER616" s="370"/>
      <c r="ES616" s="370"/>
      <c r="ET616" s="370"/>
      <c r="EU616" s="370"/>
      <c r="EV616" s="370"/>
      <c r="EW616" s="370"/>
      <c r="EX616" s="370"/>
      <c r="EY616" s="370"/>
      <c r="EZ616" s="370"/>
      <c r="FA616" s="370"/>
      <c r="FB616" s="370"/>
      <c r="FC616" s="370"/>
      <c r="FD616" s="370"/>
      <c r="FE616" s="370"/>
      <c r="FF616" s="370"/>
      <c r="FG616" s="370"/>
      <c r="FH616" s="370"/>
      <c r="FI616" s="370"/>
      <c r="FJ616" s="370"/>
      <c r="FK616" s="370"/>
      <c r="FL616" s="370"/>
      <c r="FM616" s="370"/>
      <c r="FN616" s="370"/>
      <c r="FO616" s="370"/>
      <c r="FP616" s="370"/>
      <c r="FQ616" s="370"/>
      <c r="FR616" s="370"/>
      <c r="FS616" s="370"/>
      <c r="FT616" s="370"/>
      <c r="FU616" s="370"/>
      <c r="FV616" s="370"/>
      <c r="FW616" s="370"/>
      <c r="FX616" s="370"/>
      <c r="FY616" s="370"/>
      <c r="FZ616" s="370"/>
      <c r="GA616" s="370"/>
      <c r="GB616" s="370"/>
      <c r="GC616" s="370"/>
      <c r="GD616" s="370"/>
      <c r="GE616" s="370"/>
      <c r="GF616" s="370"/>
      <c r="GG616" s="370"/>
      <c r="GH616" s="370"/>
      <c r="GI616" s="370"/>
      <c r="GJ616" s="370"/>
      <c r="GK616" s="370"/>
      <c r="GL616" s="370"/>
      <c r="GM616" s="370"/>
      <c r="GN616" s="370"/>
      <c r="GO616" s="370"/>
      <c r="GP616" s="370"/>
      <c r="GQ616" s="370"/>
      <c r="GR616" s="370"/>
      <c r="GS616" s="370"/>
      <c r="GT616" s="370"/>
      <c r="GU616" s="370"/>
      <c r="GV616" s="370"/>
      <c r="GW616" s="370"/>
      <c r="GX616" s="370"/>
      <c r="GY616" s="370"/>
      <c r="GZ616" s="370"/>
      <c r="HA616" s="370"/>
      <c r="HB616" s="370"/>
      <c r="HC616" s="370"/>
      <c r="HD616" s="370"/>
      <c r="HE616" s="370"/>
      <c r="HF616" s="370"/>
      <c r="HG616" s="370"/>
      <c r="HH616" s="370"/>
      <c r="HI616" s="370"/>
      <c r="HJ616" s="370"/>
      <c r="HK616" s="370"/>
      <c r="HL616" s="370"/>
      <c r="HM616" s="370"/>
      <c r="HN616" s="370"/>
      <c r="HO616" s="370"/>
      <c r="HP616" s="370"/>
      <c r="HQ616" s="370"/>
      <c r="HR616" s="370"/>
      <c r="HS616" s="370"/>
      <c r="HT616" s="370"/>
      <c r="HU616" s="370"/>
      <c r="HV616" s="370"/>
      <c r="HW616" s="370"/>
      <c r="HX616" s="370"/>
      <c r="HY616" s="370"/>
      <c r="HZ616" s="370"/>
      <c r="IA616" s="370"/>
      <c r="IB616" s="370"/>
      <c r="IC616" s="370"/>
      <c r="ID616" s="370"/>
      <c r="IE616" s="370"/>
      <c r="IF616" s="370"/>
      <c r="IG616" s="370"/>
      <c r="IH616" s="370"/>
      <c r="II616" s="370"/>
      <c r="IJ616" s="370"/>
      <c r="IK616" s="370"/>
      <c r="IL616" s="370"/>
      <c r="IM616" s="370"/>
      <c r="IN616" s="370"/>
      <c r="IO616" s="370"/>
      <c r="IP616" s="370"/>
      <c r="IQ616" s="370"/>
      <c r="IR616" s="370"/>
      <c r="IS616" s="370"/>
      <c r="IT616" s="370"/>
      <c r="IU616" s="370"/>
      <c r="IV616" s="370"/>
      <c r="IW616" s="370"/>
      <c r="IX616" s="370"/>
      <c r="IY616" s="370"/>
      <c r="IZ616" s="370"/>
      <c r="JA616" s="370"/>
      <c r="JB616" s="370"/>
      <c r="JC616" s="370"/>
      <c r="JD616" s="370"/>
      <c r="JE616" s="370"/>
      <c r="JF616" s="370"/>
      <c r="JG616" s="370"/>
      <c r="JH616" s="370"/>
      <c r="JI616" s="370"/>
      <c r="JJ616" s="370"/>
      <c r="JK616" s="370"/>
      <c r="JL616" s="370"/>
      <c r="JM616" s="370"/>
      <c r="JN616" s="370"/>
      <c r="JO616" s="370"/>
      <c r="JP616" s="370"/>
      <c r="JQ616" s="370"/>
      <c r="JR616" s="370"/>
      <c r="JS616" s="370"/>
      <c r="JT616" s="370"/>
      <c r="JU616" s="370"/>
      <c r="JV616" s="370"/>
      <c r="JW616" s="370"/>
      <c r="JX616" s="370"/>
      <c r="JY616" s="370"/>
      <c r="JZ616" s="370"/>
      <c r="KA616" s="370"/>
      <c r="KB616" s="370"/>
      <c r="KC616" s="370"/>
      <c r="KD616" s="370"/>
      <c r="KE616" s="370"/>
      <c r="KF616" s="370"/>
      <c r="KG616" s="370"/>
      <c r="KH616" s="370"/>
      <c r="KI616" s="370"/>
      <c r="KJ616" s="370"/>
      <c r="KK616" s="370"/>
      <c r="KL616" s="370"/>
      <c r="KM616" s="370"/>
      <c r="KN616" s="370"/>
      <c r="KO616" s="370"/>
      <c r="KP616" s="370"/>
      <c r="KQ616" s="370"/>
      <c r="KR616" s="370"/>
      <c r="KS616" s="370"/>
      <c r="KT616" s="370"/>
      <c r="KU616" s="370"/>
      <c r="KV616" s="370"/>
      <c r="KW616" s="370"/>
      <c r="KX616" s="370"/>
      <c r="KY616" s="370"/>
      <c r="KZ616" s="370"/>
      <c r="LA616" s="370"/>
      <c r="LB616" s="370"/>
      <c r="LC616" s="370"/>
      <c r="LD616" s="370"/>
      <c r="LE616" s="370"/>
      <c r="LF616" s="370"/>
      <c r="LG616" s="370"/>
      <c r="LH616" s="370"/>
      <c r="LI616" s="370"/>
      <c r="LJ616" s="370"/>
      <c r="LK616" s="370"/>
      <c r="LL616" s="370"/>
      <c r="LM616" s="370"/>
      <c r="LN616" s="370"/>
      <c r="LO616" s="370"/>
      <c r="LP616" s="370"/>
      <c r="LQ616" s="370"/>
      <c r="LR616" s="370"/>
      <c r="LS616" s="370"/>
      <c r="LT616" s="370"/>
      <c r="LU616" s="370"/>
      <c r="LV616" s="370"/>
      <c r="LW616" s="370"/>
      <c r="LX616" s="370"/>
      <c r="LY616" s="370"/>
      <c r="LZ616" s="370"/>
      <c r="MA616" s="370"/>
      <c r="MB616" s="370"/>
      <c r="MC616" s="370"/>
      <c r="MD616" s="370"/>
      <c r="ME616" s="370"/>
      <c r="MF616" s="370"/>
      <c r="MG616" s="370"/>
      <c r="MH616" s="370"/>
      <c r="MI616" s="370"/>
      <c r="MJ616" s="370"/>
      <c r="MK616" s="370"/>
      <c r="ML616" s="370"/>
      <c r="MM616" s="370"/>
      <c r="MN616" s="370"/>
      <c r="MO616" s="370"/>
      <c r="MP616" s="370"/>
      <c r="MQ616" s="370"/>
      <c r="MR616" s="370"/>
      <c r="MS616" s="370"/>
      <c r="MT616" s="370"/>
      <c r="MU616" s="370"/>
      <c r="MV616" s="370"/>
      <c r="MW616" s="370"/>
      <c r="MX616" s="370"/>
      <c r="MY616" s="370"/>
      <c r="MZ616" s="370"/>
      <c r="NA616" s="370"/>
      <c r="NB616" s="370"/>
      <c r="NC616" s="370"/>
      <c r="ND616" s="370"/>
      <c r="NE616" s="370"/>
      <c r="NF616" s="370"/>
      <c r="NG616" s="370"/>
      <c r="NH616" s="370"/>
      <c r="NI616" s="370"/>
      <c r="NJ616" s="370"/>
      <c r="NK616" s="370"/>
      <c r="NL616" s="370"/>
      <c r="NM616" s="370"/>
      <c r="NN616" s="370"/>
      <c r="NO616" s="370"/>
      <c r="NP616" s="370"/>
      <c r="NQ616" s="370"/>
      <c r="NR616" s="370"/>
      <c r="NS616" s="370"/>
      <c r="NT616" s="370"/>
      <c r="NU616" s="370"/>
      <c r="NV616" s="370"/>
      <c r="NW616" s="370"/>
      <c r="NX616" s="370"/>
      <c r="NY616" s="370"/>
      <c r="NZ616" s="370"/>
      <c r="OA616" s="370"/>
      <c r="OB616" s="370"/>
      <c r="OC616" s="370"/>
      <c r="OD616" s="370"/>
      <c r="OE616" s="370"/>
      <c r="OF616" s="370"/>
      <c r="OG616" s="370"/>
      <c r="OH616" s="370"/>
      <c r="OI616" s="370"/>
      <c r="OJ616" s="370"/>
      <c r="OK616" s="370"/>
      <c r="OL616" s="370"/>
      <c r="OM616" s="370"/>
      <c r="ON616" s="370"/>
      <c r="OO616" s="370"/>
      <c r="OP616" s="370"/>
      <c r="OQ616" s="370"/>
      <c r="OR616" s="370"/>
      <c r="OS616" s="370"/>
      <c r="OT616" s="370"/>
      <c r="OU616" s="370"/>
      <c r="OV616" s="370"/>
      <c r="OW616" s="370"/>
      <c r="OX616" s="370"/>
      <c r="OY616" s="370"/>
      <c r="OZ616" s="370"/>
      <c r="PA616" s="370"/>
      <c r="PB616" s="370"/>
      <c r="PC616" s="370"/>
      <c r="PD616" s="370"/>
      <c r="PE616" s="370"/>
      <c r="PF616" s="370"/>
      <c r="PG616" s="370"/>
      <c r="PH616" s="370"/>
      <c r="PI616" s="370"/>
      <c r="PJ616" s="370"/>
      <c r="PK616" s="370"/>
      <c r="PL616" s="370"/>
      <c r="PM616" s="370"/>
      <c r="PN616" s="370"/>
      <c r="PO616" s="370"/>
      <c r="PP616" s="370"/>
      <c r="PQ616" s="370"/>
      <c r="PR616" s="370"/>
      <c r="PS616" s="370"/>
      <c r="PT616" s="370"/>
      <c r="PU616" s="370"/>
      <c r="PV616" s="370"/>
      <c r="PW616" s="370"/>
      <c r="PX616" s="370"/>
      <c r="PY616" s="370"/>
      <c r="PZ616" s="370"/>
      <c r="QA616" s="370"/>
      <c r="QB616" s="370"/>
      <c r="QC616" s="370"/>
      <c r="QD616" s="370"/>
      <c r="QE616" s="370"/>
      <c r="QF616" s="370"/>
      <c r="QG616" s="370"/>
      <c r="QH616" s="370"/>
      <c r="QI616" s="370"/>
      <c r="QJ616" s="370"/>
      <c r="QK616" s="370"/>
      <c r="QL616" s="370"/>
      <c r="QM616" s="370"/>
      <c r="QN616" s="370"/>
      <c r="QO616" s="370"/>
      <c r="QP616" s="370"/>
      <c r="QQ616" s="370"/>
      <c r="QR616" s="370"/>
      <c r="QS616" s="370"/>
      <c r="QT616" s="370"/>
      <c r="QU616" s="370"/>
      <c r="QV616" s="370"/>
      <c r="QW616" s="370"/>
      <c r="QX616" s="370"/>
      <c r="QY616" s="370"/>
      <c r="QZ616" s="370"/>
      <c r="RA616" s="370"/>
      <c r="RB616" s="370"/>
      <c r="RC616" s="370"/>
      <c r="RD616" s="370"/>
      <c r="RE616" s="370"/>
      <c r="RF616" s="370"/>
      <c r="RG616" s="370"/>
      <c r="RH616" s="370"/>
      <c r="RI616" s="370"/>
      <c r="RJ616" s="370"/>
      <c r="RK616" s="370"/>
      <c r="RL616" s="370"/>
      <c r="RM616" s="370"/>
      <c r="RN616" s="370"/>
      <c r="RO616" s="370"/>
      <c r="RP616" s="370"/>
      <c r="RQ616" s="370"/>
      <c r="RR616" s="370"/>
      <c r="RS616" s="370"/>
      <c r="RT616" s="370"/>
      <c r="RU616" s="370"/>
      <c r="RV616" s="370"/>
      <c r="RW616" s="370"/>
      <c r="RX616" s="370"/>
      <c r="RY616" s="370"/>
      <c r="RZ616" s="370"/>
      <c r="SA616" s="370"/>
      <c r="SB616" s="370"/>
      <c r="SC616" s="370"/>
      <c r="SD616" s="370"/>
      <c r="SE616" s="370"/>
      <c r="SF616" s="370"/>
      <c r="SG616" s="370"/>
      <c r="SH616" s="370"/>
      <c r="SI616" s="370"/>
      <c r="SJ616" s="370"/>
      <c r="SK616" s="370"/>
      <c r="SL616" s="370"/>
      <c r="SM616" s="370"/>
      <c r="SN616" s="370"/>
      <c r="SO616" s="370"/>
      <c r="SP616" s="370"/>
      <c r="SQ616" s="370"/>
      <c r="SR616" s="370"/>
      <c r="SS616" s="370"/>
      <c r="ST616" s="370"/>
      <c r="SU616" s="370"/>
      <c r="SV616" s="370"/>
      <c r="SW616" s="370"/>
      <c r="SX616" s="370"/>
      <c r="SY616" s="370"/>
      <c r="SZ616" s="370"/>
      <c r="TA616" s="370"/>
      <c r="TB616" s="370"/>
      <c r="TC616" s="370"/>
      <c r="TD616" s="370"/>
      <c r="TE616" s="370"/>
      <c r="TF616" s="370"/>
      <c r="TG616" s="370"/>
      <c r="TH616" s="370"/>
      <c r="TI616" s="370"/>
      <c r="TJ616" s="370"/>
      <c r="TK616" s="370"/>
      <c r="TL616" s="370"/>
      <c r="TM616" s="370"/>
      <c r="TN616" s="370"/>
      <c r="TO616" s="370"/>
      <c r="TP616" s="370"/>
      <c r="TQ616" s="370"/>
      <c r="TR616" s="370"/>
      <c r="TS616" s="370"/>
      <c r="TT616" s="370"/>
      <c r="TU616" s="370"/>
      <c r="TV616" s="370"/>
      <c r="TW616" s="370"/>
      <c r="TX616" s="370"/>
      <c r="TY616" s="370"/>
      <c r="TZ616" s="370"/>
      <c r="UA616" s="370"/>
      <c r="UB616" s="370"/>
      <c r="UC616" s="370"/>
      <c r="UD616" s="370"/>
      <c r="UE616" s="370"/>
      <c r="UF616" s="370"/>
      <c r="UG616" s="370"/>
      <c r="UH616" s="370"/>
      <c r="UI616" s="370"/>
      <c r="UJ616" s="370"/>
      <c r="UK616" s="370"/>
      <c r="UL616" s="370"/>
      <c r="UM616" s="370"/>
      <c r="UN616" s="370"/>
      <c r="UO616" s="370"/>
      <c r="UP616" s="370"/>
      <c r="UQ616" s="370"/>
      <c r="UR616" s="370"/>
      <c r="US616" s="370"/>
      <c r="UT616" s="370"/>
      <c r="UU616" s="370"/>
      <c r="UV616" s="370"/>
      <c r="UW616" s="370"/>
      <c r="UX616" s="370"/>
      <c r="UY616" s="370"/>
      <c r="UZ616" s="370"/>
      <c r="VA616" s="370"/>
      <c r="VB616" s="370"/>
      <c r="VC616" s="370"/>
      <c r="VD616" s="370"/>
      <c r="VE616" s="370"/>
      <c r="VF616" s="370"/>
      <c r="VG616" s="370"/>
      <c r="VH616" s="370"/>
      <c r="VI616" s="370"/>
      <c r="VJ616" s="370"/>
      <c r="VK616" s="370"/>
      <c r="VL616" s="370"/>
      <c r="VM616" s="370"/>
      <c r="VN616" s="370"/>
      <c r="VO616" s="370"/>
      <c r="VP616" s="370"/>
      <c r="VQ616" s="370"/>
      <c r="VR616" s="370"/>
      <c r="VS616" s="370"/>
      <c r="VT616" s="370"/>
      <c r="VU616" s="370"/>
      <c r="VV616" s="370"/>
      <c r="VW616" s="370"/>
      <c r="VX616" s="370"/>
      <c r="VY616" s="370"/>
      <c r="VZ616" s="370"/>
      <c r="WA616" s="370"/>
      <c r="WB616" s="370"/>
      <c r="WC616" s="370"/>
      <c r="WD616" s="370"/>
      <c r="WE616" s="370"/>
      <c r="WF616" s="370"/>
      <c r="WG616" s="370"/>
      <c r="WH616" s="370"/>
    </row>
    <row r="617" spans="1:606" s="368" customFormat="1" ht="39" customHeight="1">
      <c r="A617" s="359"/>
      <c r="B617" s="792"/>
      <c r="C617" s="468"/>
      <c r="D617" s="181"/>
      <c r="E617" s="549"/>
      <c r="F617" s="792"/>
      <c r="G617" s="924"/>
      <c r="H617" s="940"/>
      <c r="I617" s="624" t="s">
        <v>0</v>
      </c>
      <c r="J617" s="624" t="s">
        <v>500</v>
      </c>
      <c r="K617" s="624" t="s">
        <v>1230</v>
      </c>
      <c r="L617" s="624" t="s">
        <v>5</v>
      </c>
      <c r="M617" s="604">
        <v>3962662.25</v>
      </c>
      <c r="N617" s="629">
        <v>3962529.75</v>
      </c>
      <c r="O617" s="629">
        <v>4236800</v>
      </c>
      <c r="P617" s="630">
        <v>4236800</v>
      </c>
      <c r="Q617" s="629">
        <v>4236800</v>
      </c>
      <c r="R617" s="629">
        <v>4236800</v>
      </c>
      <c r="S617" s="482">
        <v>3</v>
      </c>
      <c r="BF617" s="370"/>
      <c r="BG617" s="370"/>
      <c r="BH617" s="370"/>
      <c r="BI617" s="370"/>
      <c r="BJ617" s="370"/>
      <c r="BK617" s="370"/>
      <c r="BL617" s="370"/>
      <c r="BM617" s="370"/>
      <c r="BN617" s="370"/>
      <c r="BO617" s="370"/>
      <c r="BP617" s="370"/>
      <c r="BQ617" s="370"/>
      <c r="BR617" s="370"/>
      <c r="BS617" s="370"/>
      <c r="BT617" s="370"/>
      <c r="BU617" s="370"/>
      <c r="BV617" s="370"/>
      <c r="BW617" s="370"/>
      <c r="BX617" s="370"/>
      <c r="BY617" s="370"/>
      <c r="BZ617" s="370"/>
      <c r="CA617" s="370"/>
      <c r="CB617" s="370"/>
      <c r="CC617" s="370"/>
      <c r="CD617" s="370"/>
      <c r="CE617" s="370"/>
      <c r="CF617" s="370"/>
      <c r="CG617" s="370"/>
      <c r="CH617" s="370"/>
      <c r="CI617" s="370"/>
      <c r="CJ617" s="370"/>
      <c r="CK617" s="370"/>
      <c r="CL617" s="370"/>
      <c r="CM617" s="370"/>
      <c r="CN617" s="370"/>
      <c r="CO617" s="370"/>
      <c r="CP617" s="370"/>
      <c r="CQ617" s="370"/>
      <c r="CR617" s="370"/>
      <c r="CS617" s="370"/>
      <c r="CT617" s="370"/>
      <c r="CU617" s="370"/>
      <c r="CV617" s="370"/>
      <c r="CW617" s="370"/>
      <c r="CX617" s="370"/>
      <c r="CY617" s="370"/>
      <c r="CZ617" s="370"/>
      <c r="DA617" s="370"/>
      <c r="DB617" s="370"/>
      <c r="DC617" s="370"/>
      <c r="DD617" s="370"/>
      <c r="DE617" s="370"/>
      <c r="DF617" s="370"/>
      <c r="DG617" s="370"/>
      <c r="DH617" s="370"/>
      <c r="DI617" s="370"/>
      <c r="DJ617" s="370"/>
      <c r="DK617" s="370"/>
      <c r="DL617" s="370"/>
      <c r="DM617" s="370"/>
      <c r="DN617" s="370"/>
      <c r="DO617" s="370"/>
      <c r="DP617" s="370"/>
      <c r="DQ617" s="370"/>
      <c r="DR617" s="370"/>
      <c r="DS617" s="370"/>
      <c r="DT617" s="370"/>
      <c r="DU617" s="370"/>
      <c r="DV617" s="370"/>
      <c r="DW617" s="370"/>
      <c r="DX617" s="370"/>
      <c r="DY617" s="370"/>
      <c r="DZ617" s="370"/>
      <c r="EA617" s="370"/>
      <c r="EB617" s="370"/>
      <c r="EC617" s="370"/>
      <c r="ED617" s="370"/>
      <c r="EE617" s="370"/>
      <c r="EF617" s="370"/>
      <c r="EG617" s="370"/>
      <c r="EH617" s="370"/>
      <c r="EI617" s="370"/>
      <c r="EJ617" s="370"/>
      <c r="EK617" s="370"/>
      <c r="EL617" s="370"/>
      <c r="EM617" s="370"/>
      <c r="EN617" s="370"/>
      <c r="EO617" s="370"/>
      <c r="EP617" s="370"/>
      <c r="EQ617" s="370"/>
      <c r="ER617" s="370"/>
      <c r="ES617" s="370"/>
      <c r="ET617" s="370"/>
      <c r="EU617" s="370"/>
      <c r="EV617" s="370"/>
      <c r="EW617" s="370"/>
      <c r="EX617" s="370"/>
      <c r="EY617" s="370"/>
      <c r="EZ617" s="370"/>
      <c r="FA617" s="370"/>
      <c r="FB617" s="370"/>
      <c r="FC617" s="370"/>
      <c r="FD617" s="370"/>
      <c r="FE617" s="370"/>
      <c r="FF617" s="370"/>
      <c r="FG617" s="370"/>
      <c r="FH617" s="370"/>
      <c r="FI617" s="370"/>
      <c r="FJ617" s="370"/>
      <c r="FK617" s="370"/>
      <c r="FL617" s="370"/>
      <c r="FM617" s="370"/>
      <c r="FN617" s="370"/>
      <c r="FO617" s="370"/>
      <c r="FP617" s="370"/>
      <c r="FQ617" s="370"/>
      <c r="FR617" s="370"/>
      <c r="FS617" s="370"/>
      <c r="FT617" s="370"/>
      <c r="FU617" s="370"/>
      <c r="FV617" s="370"/>
      <c r="FW617" s="370"/>
      <c r="FX617" s="370"/>
      <c r="FY617" s="370"/>
      <c r="FZ617" s="370"/>
      <c r="GA617" s="370"/>
      <c r="GB617" s="370"/>
      <c r="GC617" s="370"/>
      <c r="GD617" s="370"/>
      <c r="GE617" s="370"/>
      <c r="GF617" s="370"/>
      <c r="GG617" s="370"/>
      <c r="GH617" s="370"/>
      <c r="GI617" s="370"/>
      <c r="GJ617" s="370"/>
      <c r="GK617" s="370"/>
      <c r="GL617" s="370"/>
      <c r="GM617" s="370"/>
      <c r="GN617" s="370"/>
      <c r="GO617" s="370"/>
      <c r="GP617" s="370"/>
      <c r="GQ617" s="370"/>
      <c r="GR617" s="370"/>
      <c r="GS617" s="370"/>
      <c r="GT617" s="370"/>
      <c r="GU617" s="370"/>
      <c r="GV617" s="370"/>
      <c r="GW617" s="370"/>
      <c r="GX617" s="370"/>
      <c r="GY617" s="370"/>
      <c r="GZ617" s="370"/>
      <c r="HA617" s="370"/>
      <c r="HB617" s="370"/>
      <c r="HC617" s="370"/>
      <c r="HD617" s="370"/>
      <c r="HE617" s="370"/>
      <c r="HF617" s="370"/>
      <c r="HG617" s="370"/>
      <c r="HH617" s="370"/>
      <c r="HI617" s="370"/>
      <c r="HJ617" s="370"/>
      <c r="HK617" s="370"/>
      <c r="HL617" s="370"/>
      <c r="HM617" s="370"/>
      <c r="HN617" s="370"/>
      <c r="HO617" s="370"/>
      <c r="HP617" s="370"/>
      <c r="HQ617" s="370"/>
      <c r="HR617" s="370"/>
      <c r="HS617" s="370"/>
      <c r="HT617" s="370"/>
      <c r="HU617" s="370"/>
      <c r="HV617" s="370"/>
      <c r="HW617" s="370"/>
      <c r="HX617" s="370"/>
      <c r="HY617" s="370"/>
      <c r="HZ617" s="370"/>
      <c r="IA617" s="370"/>
      <c r="IB617" s="370"/>
      <c r="IC617" s="370"/>
      <c r="ID617" s="370"/>
      <c r="IE617" s="370"/>
      <c r="IF617" s="370"/>
      <c r="IG617" s="370"/>
      <c r="IH617" s="370"/>
      <c r="II617" s="370"/>
      <c r="IJ617" s="370"/>
      <c r="IK617" s="370"/>
      <c r="IL617" s="370"/>
      <c r="IM617" s="370"/>
      <c r="IN617" s="370"/>
      <c r="IO617" s="370"/>
      <c r="IP617" s="370"/>
      <c r="IQ617" s="370"/>
      <c r="IR617" s="370"/>
      <c r="IS617" s="370"/>
      <c r="IT617" s="370"/>
      <c r="IU617" s="370"/>
      <c r="IV617" s="370"/>
      <c r="IW617" s="370"/>
      <c r="IX617" s="370"/>
      <c r="IY617" s="370"/>
      <c r="IZ617" s="370"/>
      <c r="JA617" s="370"/>
      <c r="JB617" s="370"/>
      <c r="JC617" s="370"/>
      <c r="JD617" s="370"/>
      <c r="JE617" s="370"/>
      <c r="JF617" s="370"/>
      <c r="JG617" s="370"/>
      <c r="JH617" s="370"/>
      <c r="JI617" s="370"/>
      <c r="JJ617" s="370"/>
      <c r="JK617" s="370"/>
      <c r="JL617" s="370"/>
      <c r="JM617" s="370"/>
      <c r="JN617" s="370"/>
      <c r="JO617" s="370"/>
      <c r="JP617" s="370"/>
      <c r="JQ617" s="370"/>
      <c r="JR617" s="370"/>
      <c r="JS617" s="370"/>
      <c r="JT617" s="370"/>
      <c r="JU617" s="370"/>
      <c r="JV617" s="370"/>
      <c r="JW617" s="370"/>
      <c r="JX617" s="370"/>
      <c r="JY617" s="370"/>
      <c r="JZ617" s="370"/>
      <c r="KA617" s="370"/>
      <c r="KB617" s="370"/>
      <c r="KC617" s="370"/>
      <c r="KD617" s="370"/>
      <c r="KE617" s="370"/>
      <c r="KF617" s="370"/>
      <c r="KG617" s="370"/>
      <c r="KH617" s="370"/>
      <c r="KI617" s="370"/>
      <c r="KJ617" s="370"/>
      <c r="KK617" s="370"/>
      <c r="KL617" s="370"/>
      <c r="KM617" s="370"/>
      <c r="KN617" s="370"/>
      <c r="KO617" s="370"/>
      <c r="KP617" s="370"/>
      <c r="KQ617" s="370"/>
      <c r="KR617" s="370"/>
      <c r="KS617" s="370"/>
      <c r="KT617" s="370"/>
      <c r="KU617" s="370"/>
      <c r="KV617" s="370"/>
      <c r="KW617" s="370"/>
      <c r="KX617" s="370"/>
      <c r="KY617" s="370"/>
      <c r="KZ617" s="370"/>
      <c r="LA617" s="370"/>
      <c r="LB617" s="370"/>
      <c r="LC617" s="370"/>
      <c r="LD617" s="370"/>
      <c r="LE617" s="370"/>
      <c r="LF617" s="370"/>
      <c r="LG617" s="370"/>
      <c r="LH617" s="370"/>
      <c r="LI617" s="370"/>
      <c r="LJ617" s="370"/>
      <c r="LK617" s="370"/>
      <c r="LL617" s="370"/>
      <c r="LM617" s="370"/>
      <c r="LN617" s="370"/>
      <c r="LO617" s="370"/>
      <c r="LP617" s="370"/>
      <c r="LQ617" s="370"/>
      <c r="LR617" s="370"/>
      <c r="LS617" s="370"/>
      <c r="LT617" s="370"/>
      <c r="LU617" s="370"/>
      <c r="LV617" s="370"/>
      <c r="LW617" s="370"/>
      <c r="LX617" s="370"/>
      <c r="LY617" s="370"/>
      <c r="LZ617" s="370"/>
      <c r="MA617" s="370"/>
      <c r="MB617" s="370"/>
      <c r="MC617" s="370"/>
      <c r="MD617" s="370"/>
      <c r="ME617" s="370"/>
      <c r="MF617" s="370"/>
      <c r="MG617" s="370"/>
      <c r="MH617" s="370"/>
      <c r="MI617" s="370"/>
      <c r="MJ617" s="370"/>
      <c r="MK617" s="370"/>
      <c r="ML617" s="370"/>
      <c r="MM617" s="370"/>
      <c r="MN617" s="370"/>
      <c r="MO617" s="370"/>
      <c r="MP617" s="370"/>
      <c r="MQ617" s="370"/>
      <c r="MR617" s="370"/>
      <c r="MS617" s="370"/>
      <c r="MT617" s="370"/>
      <c r="MU617" s="370"/>
      <c r="MV617" s="370"/>
      <c r="MW617" s="370"/>
      <c r="MX617" s="370"/>
      <c r="MY617" s="370"/>
      <c r="MZ617" s="370"/>
      <c r="NA617" s="370"/>
      <c r="NB617" s="370"/>
      <c r="NC617" s="370"/>
      <c r="ND617" s="370"/>
      <c r="NE617" s="370"/>
      <c r="NF617" s="370"/>
      <c r="NG617" s="370"/>
      <c r="NH617" s="370"/>
      <c r="NI617" s="370"/>
      <c r="NJ617" s="370"/>
      <c r="NK617" s="370"/>
      <c r="NL617" s="370"/>
      <c r="NM617" s="370"/>
      <c r="NN617" s="370"/>
      <c r="NO617" s="370"/>
      <c r="NP617" s="370"/>
      <c r="NQ617" s="370"/>
      <c r="NR617" s="370"/>
      <c r="NS617" s="370"/>
      <c r="NT617" s="370"/>
      <c r="NU617" s="370"/>
      <c r="NV617" s="370"/>
      <c r="NW617" s="370"/>
      <c r="NX617" s="370"/>
      <c r="NY617" s="370"/>
      <c r="NZ617" s="370"/>
      <c r="OA617" s="370"/>
      <c r="OB617" s="370"/>
      <c r="OC617" s="370"/>
      <c r="OD617" s="370"/>
      <c r="OE617" s="370"/>
      <c r="OF617" s="370"/>
      <c r="OG617" s="370"/>
      <c r="OH617" s="370"/>
      <c r="OI617" s="370"/>
      <c r="OJ617" s="370"/>
      <c r="OK617" s="370"/>
      <c r="OL617" s="370"/>
      <c r="OM617" s="370"/>
      <c r="ON617" s="370"/>
      <c r="OO617" s="370"/>
      <c r="OP617" s="370"/>
      <c r="OQ617" s="370"/>
      <c r="OR617" s="370"/>
      <c r="OS617" s="370"/>
      <c r="OT617" s="370"/>
      <c r="OU617" s="370"/>
      <c r="OV617" s="370"/>
      <c r="OW617" s="370"/>
      <c r="OX617" s="370"/>
      <c r="OY617" s="370"/>
      <c r="OZ617" s="370"/>
      <c r="PA617" s="370"/>
      <c r="PB617" s="370"/>
      <c r="PC617" s="370"/>
      <c r="PD617" s="370"/>
      <c r="PE617" s="370"/>
      <c r="PF617" s="370"/>
      <c r="PG617" s="370"/>
      <c r="PH617" s="370"/>
      <c r="PI617" s="370"/>
      <c r="PJ617" s="370"/>
      <c r="PK617" s="370"/>
      <c r="PL617" s="370"/>
      <c r="PM617" s="370"/>
      <c r="PN617" s="370"/>
      <c r="PO617" s="370"/>
      <c r="PP617" s="370"/>
      <c r="PQ617" s="370"/>
      <c r="PR617" s="370"/>
      <c r="PS617" s="370"/>
      <c r="PT617" s="370"/>
      <c r="PU617" s="370"/>
      <c r="PV617" s="370"/>
      <c r="PW617" s="370"/>
      <c r="PX617" s="370"/>
      <c r="PY617" s="370"/>
      <c r="PZ617" s="370"/>
      <c r="QA617" s="370"/>
      <c r="QB617" s="370"/>
      <c r="QC617" s="370"/>
      <c r="QD617" s="370"/>
      <c r="QE617" s="370"/>
      <c r="QF617" s="370"/>
      <c r="QG617" s="370"/>
      <c r="QH617" s="370"/>
      <c r="QI617" s="370"/>
      <c r="QJ617" s="370"/>
      <c r="QK617" s="370"/>
      <c r="QL617" s="370"/>
      <c r="QM617" s="370"/>
      <c r="QN617" s="370"/>
      <c r="QO617" s="370"/>
      <c r="QP617" s="370"/>
      <c r="QQ617" s="370"/>
      <c r="QR617" s="370"/>
      <c r="QS617" s="370"/>
      <c r="QT617" s="370"/>
      <c r="QU617" s="370"/>
      <c r="QV617" s="370"/>
      <c r="QW617" s="370"/>
      <c r="QX617" s="370"/>
      <c r="QY617" s="370"/>
      <c r="QZ617" s="370"/>
      <c r="RA617" s="370"/>
      <c r="RB617" s="370"/>
      <c r="RC617" s="370"/>
      <c r="RD617" s="370"/>
      <c r="RE617" s="370"/>
      <c r="RF617" s="370"/>
      <c r="RG617" s="370"/>
      <c r="RH617" s="370"/>
      <c r="RI617" s="370"/>
      <c r="RJ617" s="370"/>
      <c r="RK617" s="370"/>
      <c r="RL617" s="370"/>
      <c r="RM617" s="370"/>
      <c r="RN617" s="370"/>
      <c r="RO617" s="370"/>
      <c r="RP617" s="370"/>
      <c r="RQ617" s="370"/>
      <c r="RR617" s="370"/>
      <c r="RS617" s="370"/>
      <c r="RT617" s="370"/>
      <c r="RU617" s="370"/>
      <c r="RV617" s="370"/>
      <c r="RW617" s="370"/>
      <c r="RX617" s="370"/>
      <c r="RY617" s="370"/>
      <c r="RZ617" s="370"/>
      <c r="SA617" s="370"/>
      <c r="SB617" s="370"/>
      <c r="SC617" s="370"/>
      <c r="SD617" s="370"/>
      <c r="SE617" s="370"/>
      <c r="SF617" s="370"/>
      <c r="SG617" s="370"/>
      <c r="SH617" s="370"/>
      <c r="SI617" s="370"/>
      <c r="SJ617" s="370"/>
      <c r="SK617" s="370"/>
      <c r="SL617" s="370"/>
      <c r="SM617" s="370"/>
      <c r="SN617" s="370"/>
      <c r="SO617" s="370"/>
      <c r="SP617" s="370"/>
      <c r="SQ617" s="370"/>
      <c r="SR617" s="370"/>
      <c r="SS617" s="370"/>
      <c r="ST617" s="370"/>
      <c r="SU617" s="370"/>
      <c r="SV617" s="370"/>
      <c r="SW617" s="370"/>
      <c r="SX617" s="370"/>
      <c r="SY617" s="370"/>
      <c r="SZ617" s="370"/>
      <c r="TA617" s="370"/>
      <c r="TB617" s="370"/>
      <c r="TC617" s="370"/>
      <c r="TD617" s="370"/>
      <c r="TE617" s="370"/>
      <c r="TF617" s="370"/>
      <c r="TG617" s="370"/>
      <c r="TH617" s="370"/>
      <c r="TI617" s="370"/>
      <c r="TJ617" s="370"/>
      <c r="TK617" s="370"/>
      <c r="TL617" s="370"/>
      <c r="TM617" s="370"/>
      <c r="TN617" s="370"/>
      <c r="TO617" s="370"/>
      <c r="TP617" s="370"/>
      <c r="TQ617" s="370"/>
      <c r="TR617" s="370"/>
      <c r="TS617" s="370"/>
      <c r="TT617" s="370"/>
      <c r="TU617" s="370"/>
      <c r="TV617" s="370"/>
      <c r="TW617" s="370"/>
      <c r="TX617" s="370"/>
      <c r="TY617" s="370"/>
      <c r="TZ617" s="370"/>
      <c r="UA617" s="370"/>
      <c r="UB617" s="370"/>
      <c r="UC617" s="370"/>
      <c r="UD617" s="370"/>
      <c r="UE617" s="370"/>
      <c r="UF617" s="370"/>
      <c r="UG617" s="370"/>
      <c r="UH617" s="370"/>
      <c r="UI617" s="370"/>
      <c r="UJ617" s="370"/>
      <c r="UK617" s="370"/>
      <c r="UL617" s="370"/>
      <c r="UM617" s="370"/>
      <c r="UN617" s="370"/>
      <c r="UO617" s="370"/>
      <c r="UP617" s="370"/>
      <c r="UQ617" s="370"/>
      <c r="UR617" s="370"/>
      <c r="US617" s="370"/>
      <c r="UT617" s="370"/>
      <c r="UU617" s="370"/>
      <c r="UV617" s="370"/>
      <c r="UW617" s="370"/>
      <c r="UX617" s="370"/>
      <c r="UY617" s="370"/>
      <c r="UZ617" s="370"/>
      <c r="VA617" s="370"/>
      <c r="VB617" s="370"/>
      <c r="VC617" s="370"/>
      <c r="VD617" s="370"/>
      <c r="VE617" s="370"/>
      <c r="VF617" s="370"/>
      <c r="VG617" s="370"/>
      <c r="VH617" s="370"/>
      <c r="VI617" s="370"/>
      <c r="VJ617" s="370"/>
      <c r="VK617" s="370"/>
      <c r="VL617" s="370"/>
      <c r="VM617" s="370"/>
      <c r="VN617" s="370"/>
      <c r="VO617" s="370"/>
      <c r="VP617" s="370"/>
      <c r="VQ617" s="370"/>
      <c r="VR617" s="370"/>
      <c r="VS617" s="370"/>
      <c r="VT617" s="370"/>
      <c r="VU617" s="370"/>
      <c r="VV617" s="370"/>
      <c r="VW617" s="370"/>
      <c r="VX617" s="370"/>
      <c r="VY617" s="370"/>
      <c r="VZ617" s="370"/>
      <c r="WA617" s="370"/>
      <c r="WB617" s="370"/>
      <c r="WC617" s="370"/>
      <c r="WD617" s="370"/>
      <c r="WE617" s="370"/>
      <c r="WF617" s="370"/>
      <c r="WG617" s="370"/>
      <c r="WH617" s="370"/>
    </row>
    <row r="618" spans="1:606" s="357" customFormat="1" ht="42" customHeight="1">
      <c r="A618" s="359"/>
      <c r="B618" s="207" t="s">
        <v>1233</v>
      </c>
      <c r="C618" s="266" t="s">
        <v>1234</v>
      </c>
      <c r="D618" s="471" t="s">
        <v>893</v>
      </c>
      <c r="E618" s="465" t="s">
        <v>927</v>
      </c>
      <c r="F618" s="941" t="s">
        <v>113</v>
      </c>
      <c r="G618" s="935">
        <v>43466</v>
      </c>
      <c r="H618" s="518" t="s">
        <v>114</v>
      </c>
      <c r="I618" s="632" t="s">
        <v>0</v>
      </c>
      <c r="J618" s="632" t="s">
        <v>500</v>
      </c>
      <c r="K618" s="632" t="s">
        <v>1235</v>
      </c>
      <c r="L618" s="627" t="s">
        <v>54</v>
      </c>
      <c r="M618" s="631">
        <f>SUM(M619:M622)</f>
        <v>4262000</v>
      </c>
      <c r="N618" s="631">
        <f>SUM(N619:N622)</f>
        <v>4262000</v>
      </c>
      <c r="O618" s="631">
        <f>SUM(O619:O622)</f>
        <v>4494000</v>
      </c>
      <c r="P618" s="631">
        <f t="shared" ref="P618:R618" si="110">SUM(P619:P622)</f>
        <v>4552000</v>
      </c>
      <c r="Q618" s="631">
        <f t="shared" si="110"/>
        <v>4552000</v>
      </c>
      <c r="R618" s="631">
        <f t="shared" si="110"/>
        <v>4552000</v>
      </c>
      <c r="S618" s="484"/>
      <c r="BF618" s="358"/>
      <c r="BG618" s="358"/>
      <c r="BH618" s="358"/>
      <c r="BI618" s="358"/>
      <c r="BJ618" s="358"/>
      <c r="BK618" s="358"/>
      <c r="BL618" s="358"/>
      <c r="BM618" s="358"/>
      <c r="BN618" s="358"/>
      <c r="BO618" s="358"/>
      <c r="BP618" s="358"/>
      <c r="BQ618" s="358"/>
      <c r="BR618" s="358"/>
      <c r="BS618" s="358"/>
      <c r="BT618" s="358"/>
      <c r="BU618" s="358"/>
      <c r="BV618" s="358"/>
      <c r="BW618" s="358"/>
      <c r="BX618" s="358"/>
      <c r="BY618" s="358"/>
      <c r="BZ618" s="358"/>
      <c r="CA618" s="358"/>
      <c r="CB618" s="358"/>
      <c r="CC618" s="358"/>
      <c r="CD618" s="358"/>
      <c r="CE618" s="358"/>
      <c r="CF618" s="358"/>
      <c r="CG618" s="358"/>
      <c r="CH618" s="358"/>
      <c r="CI618" s="358"/>
      <c r="CJ618" s="358"/>
      <c r="CK618" s="358"/>
      <c r="CL618" s="358"/>
      <c r="CM618" s="358"/>
      <c r="CN618" s="358"/>
      <c r="CO618" s="358"/>
      <c r="CP618" s="358"/>
      <c r="CQ618" s="358"/>
      <c r="CR618" s="358"/>
      <c r="CS618" s="358"/>
      <c r="CT618" s="358"/>
      <c r="CU618" s="358"/>
      <c r="CV618" s="358"/>
      <c r="CW618" s="358"/>
      <c r="CX618" s="358"/>
      <c r="CY618" s="358"/>
      <c r="CZ618" s="358"/>
      <c r="DA618" s="358"/>
      <c r="DB618" s="358"/>
      <c r="DC618" s="358"/>
      <c r="DD618" s="358"/>
      <c r="DE618" s="358"/>
      <c r="DF618" s="358"/>
      <c r="DG618" s="358"/>
      <c r="DH618" s="358"/>
      <c r="DI618" s="358"/>
      <c r="DJ618" s="358"/>
      <c r="DK618" s="358"/>
      <c r="DL618" s="358"/>
      <c r="DM618" s="358"/>
      <c r="DN618" s="358"/>
      <c r="DO618" s="358"/>
      <c r="DP618" s="358"/>
      <c r="DQ618" s="358"/>
      <c r="DR618" s="358"/>
      <c r="DS618" s="358"/>
      <c r="DT618" s="358"/>
      <c r="DU618" s="358"/>
      <c r="DV618" s="358"/>
      <c r="DW618" s="358"/>
      <c r="DX618" s="358"/>
      <c r="DY618" s="358"/>
      <c r="DZ618" s="358"/>
      <c r="EA618" s="358"/>
      <c r="EB618" s="358"/>
      <c r="EC618" s="358"/>
      <c r="ED618" s="358"/>
      <c r="EE618" s="358"/>
      <c r="EF618" s="358"/>
      <c r="EG618" s="358"/>
      <c r="EH618" s="358"/>
      <c r="EI618" s="358"/>
      <c r="EJ618" s="358"/>
      <c r="EK618" s="358"/>
      <c r="EL618" s="358"/>
      <c r="EM618" s="358"/>
      <c r="EN618" s="358"/>
      <c r="EO618" s="358"/>
      <c r="EP618" s="358"/>
      <c r="EQ618" s="358"/>
      <c r="ER618" s="358"/>
      <c r="ES618" s="358"/>
      <c r="ET618" s="358"/>
      <c r="EU618" s="358"/>
      <c r="EV618" s="358"/>
      <c r="EW618" s="358"/>
      <c r="EX618" s="358"/>
      <c r="EY618" s="358"/>
      <c r="EZ618" s="358"/>
      <c r="FA618" s="358"/>
      <c r="FB618" s="358"/>
      <c r="FC618" s="358"/>
      <c r="FD618" s="358"/>
      <c r="FE618" s="358"/>
      <c r="FF618" s="358"/>
      <c r="FG618" s="358"/>
      <c r="FH618" s="358"/>
      <c r="FI618" s="358"/>
      <c r="FJ618" s="358"/>
      <c r="FK618" s="358"/>
      <c r="FL618" s="358"/>
      <c r="FM618" s="358"/>
      <c r="FN618" s="358"/>
      <c r="FO618" s="358"/>
      <c r="FP618" s="358"/>
      <c r="FQ618" s="358"/>
      <c r="FR618" s="358"/>
      <c r="FS618" s="358"/>
      <c r="FT618" s="358"/>
      <c r="FU618" s="358"/>
      <c r="FV618" s="358"/>
      <c r="FW618" s="358"/>
      <c r="FX618" s="358"/>
      <c r="FY618" s="358"/>
      <c r="FZ618" s="358"/>
      <c r="GA618" s="358"/>
      <c r="GB618" s="358"/>
      <c r="GC618" s="358"/>
      <c r="GD618" s="358"/>
      <c r="GE618" s="358"/>
      <c r="GF618" s="358"/>
      <c r="GG618" s="358"/>
      <c r="GH618" s="358"/>
      <c r="GI618" s="358"/>
      <c r="GJ618" s="358"/>
      <c r="GK618" s="358"/>
      <c r="GL618" s="358"/>
      <c r="GM618" s="358"/>
      <c r="GN618" s="358"/>
      <c r="GO618" s="358"/>
      <c r="GP618" s="358"/>
      <c r="GQ618" s="358"/>
      <c r="GR618" s="358"/>
      <c r="GS618" s="358"/>
      <c r="GT618" s="358"/>
      <c r="GU618" s="358"/>
      <c r="GV618" s="358"/>
      <c r="GW618" s="358"/>
      <c r="GX618" s="358"/>
      <c r="GY618" s="358"/>
      <c r="GZ618" s="358"/>
      <c r="HA618" s="358"/>
      <c r="HB618" s="358"/>
      <c r="HC618" s="358"/>
      <c r="HD618" s="358"/>
      <c r="HE618" s="358"/>
      <c r="HF618" s="358"/>
      <c r="HG618" s="358"/>
      <c r="HH618" s="358"/>
      <c r="HI618" s="358"/>
      <c r="HJ618" s="358"/>
      <c r="HK618" s="358"/>
      <c r="HL618" s="358"/>
      <c r="HM618" s="358"/>
      <c r="HN618" s="358"/>
      <c r="HO618" s="358"/>
      <c r="HP618" s="358"/>
      <c r="HQ618" s="358"/>
      <c r="HR618" s="358"/>
      <c r="HS618" s="358"/>
      <c r="HT618" s="358"/>
      <c r="HU618" s="358"/>
      <c r="HV618" s="358"/>
      <c r="HW618" s="358"/>
      <c r="HX618" s="358"/>
      <c r="HY618" s="358"/>
      <c r="HZ618" s="358"/>
      <c r="IA618" s="358"/>
      <c r="IB618" s="358"/>
      <c r="IC618" s="358"/>
      <c r="ID618" s="358"/>
      <c r="IE618" s="358"/>
      <c r="IF618" s="358"/>
      <c r="IG618" s="358"/>
      <c r="IH618" s="358"/>
      <c r="II618" s="358"/>
      <c r="IJ618" s="358"/>
      <c r="IK618" s="358"/>
      <c r="IL618" s="358"/>
      <c r="IM618" s="358"/>
      <c r="IN618" s="358"/>
      <c r="IO618" s="358"/>
      <c r="IP618" s="358"/>
      <c r="IQ618" s="358"/>
      <c r="IR618" s="358"/>
      <c r="IS618" s="358"/>
      <c r="IT618" s="358"/>
      <c r="IU618" s="358"/>
      <c r="IV618" s="358"/>
      <c r="IW618" s="358"/>
      <c r="IX618" s="358"/>
      <c r="IY618" s="358"/>
      <c r="IZ618" s="358"/>
      <c r="JA618" s="358"/>
      <c r="JB618" s="358"/>
      <c r="JC618" s="358"/>
      <c r="JD618" s="358"/>
      <c r="JE618" s="358"/>
      <c r="JF618" s="358"/>
      <c r="JG618" s="358"/>
      <c r="JH618" s="358"/>
      <c r="JI618" s="358"/>
      <c r="JJ618" s="358"/>
      <c r="JK618" s="358"/>
      <c r="JL618" s="358"/>
      <c r="JM618" s="358"/>
      <c r="JN618" s="358"/>
      <c r="JO618" s="358"/>
      <c r="JP618" s="358"/>
      <c r="JQ618" s="358"/>
      <c r="JR618" s="358"/>
      <c r="JS618" s="358"/>
      <c r="JT618" s="358"/>
      <c r="JU618" s="358"/>
      <c r="JV618" s="358"/>
      <c r="JW618" s="358"/>
      <c r="JX618" s="358"/>
      <c r="JY618" s="358"/>
      <c r="JZ618" s="358"/>
      <c r="KA618" s="358"/>
      <c r="KB618" s="358"/>
      <c r="KC618" s="358"/>
      <c r="KD618" s="358"/>
      <c r="KE618" s="358"/>
      <c r="KF618" s="358"/>
      <c r="KG618" s="358"/>
      <c r="KH618" s="358"/>
      <c r="KI618" s="358"/>
      <c r="KJ618" s="358"/>
      <c r="KK618" s="358"/>
      <c r="KL618" s="358"/>
      <c r="KM618" s="358"/>
      <c r="KN618" s="358"/>
      <c r="KO618" s="358"/>
      <c r="KP618" s="358"/>
      <c r="KQ618" s="358"/>
      <c r="KR618" s="358"/>
      <c r="KS618" s="358"/>
      <c r="KT618" s="358"/>
      <c r="KU618" s="358"/>
      <c r="KV618" s="358"/>
      <c r="KW618" s="358"/>
      <c r="KX618" s="358"/>
      <c r="KY618" s="358"/>
      <c r="KZ618" s="358"/>
      <c r="LA618" s="358"/>
      <c r="LB618" s="358"/>
      <c r="LC618" s="358"/>
      <c r="LD618" s="358"/>
      <c r="LE618" s="358"/>
      <c r="LF618" s="358"/>
      <c r="LG618" s="358"/>
      <c r="LH618" s="358"/>
      <c r="LI618" s="358"/>
      <c r="LJ618" s="358"/>
      <c r="LK618" s="358"/>
      <c r="LL618" s="358"/>
      <c r="LM618" s="358"/>
      <c r="LN618" s="358"/>
      <c r="LO618" s="358"/>
      <c r="LP618" s="358"/>
      <c r="LQ618" s="358"/>
      <c r="LR618" s="358"/>
      <c r="LS618" s="358"/>
      <c r="LT618" s="358"/>
      <c r="LU618" s="358"/>
      <c r="LV618" s="358"/>
      <c r="LW618" s="358"/>
      <c r="LX618" s="358"/>
      <c r="LY618" s="358"/>
      <c r="LZ618" s="358"/>
      <c r="MA618" s="358"/>
      <c r="MB618" s="358"/>
      <c r="MC618" s="358"/>
      <c r="MD618" s="358"/>
      <c r="ME618" s="358"/>
      <c r="MF618" s="358"/>
      <c r="MG618" s="358"/>
      <c r="MH618" s="358"/>
      <c r="MI618" s="358"/>
      <c r="MJ618" s="358"/>
      <c r="MK618" s="358"/>
      <c r="ML618" s="358"/>
      <c r="MM618" s="358"/>
      <c r="MN618" s="358"/>
      <c r="MO618" s="358"/>
      <c r="MP618" s="358"/>
      <c r="MQ618" s="358"/>
      <c r="MR618" s="358"/>
      <c r="MS618" s="358"/>
      <c r="MT618" s="358"/>
      <c r="MU618" s="358"/>
      <c r="MV618" s="358"/>
      <c r="MW618" s="358"/>
      <c r="MX618" s="358"/>
      <c r="MY618" s="358"/>
      <c r="MZ618" s="358"/>
      <c r="NA618" s="358"/>
      <c r="NB618" s="358"/>
      <c r="NC618" s="358"/>
      <c r="ND618" s="358"/>
      <c r="NE618" s="358"/>
      <c r="NF618" s="358"/>
      <c r="NG618" s="358"/>
      <c r="NH618" s="358"/>
      <c r="NI618" s="358"/>
      <c r="NJ618" s="358"/>
      <c r="NK618" s="358"/>
      <c r="NL618" s="358"/>
      <c r="NM618" s="358"/>
      <c r="NN618" s="358"/>
      <c r="NO618" s="358"/>
      <c r="NP618" s="358"/>
      <c r="NQ618" s="358"/>
      <c r="NR618" s="358"/>
      <c r="NS618" s="358"/>
      <c r="NT618" s="358"/>
      <c r="NU618" s="358"/>
      <c r="NV618" s="358"/>
      <c r="NW618" s="358"/>
      <c r="NX618" s="358"/>
      <c r="NY618" s="358"/>
      <c r="NZ618" s="358"/>
      <c r="OA618" s="358"/>
      <c r="OB618" s="358"/>
      <c r="OC618" s="358"/>
      <c r="OD618" s="358"/>
      <c r="OE618" s="358"/>
      <c r="OF618" s="358"/>
      <c r="OG618" s="358"/>
      <c r="OH618" s="358"/>
      <c r="OI618" s="358"/>
      <c r="OJ618" s="358"/>
      <c r="OK618" s="358"/>
      <c r="OL618" s="358"/>
      <c r="OM618" s="358"/>
      <c r="ON618" s="358"/>
      <c r="OO618" s="358"/>
      <c r="OP618" s="358"/>
      <c r="OQ618" s="358"/>
      <c r="OR618" s="358"/>
      <c r="OS618" s="358"/>
      <c r="OT618" s="358"/>
      <c r="OU618" s="358"/>
      <c r="OV618" s="358"/>
      <c r="OW618" s="358"/>
      <c r="OX618" s="358"/>
      <c r="OY618" s="358"/>
      <c r="OZ618" s="358"/>
      <c r="PA618" s="358"/>
      <c r="PB618" s="358"/>
      <c r="PC618" s="358"/>
      <c r="PD618" s="358"/>
      <c r="PE618" s="358"/>
      <c r="PF618" s="358"/>
      <c r="PG618" s="358"/>
      <c r="PH618" s="358"/>
      <c r="PI618" s="358"/>
      <c r="PJ618" s="358"/>
      <c r="PK618" s="358"/>
      <c r="PL618" s="358"/>
      <c r="PM618" s="358"/>
      <c r="PN618" s="358"/>
      <c r="PO618" s="358"/>
      <c r="PP618" s="358"/>
      <c r="PQ618" s="358"/>
      <c r="PR618" s="358"/>
      <c r="PS618" s="358"/>
      <c r="PT618" s="358"/>
      <c r="PU618" s="358"/>
      <c r="PV618" s="358"/>
      <c r="PW618" s="358"/>
      <c r="PX618" s="358"/>
      <c r="PY618" s="358"/>
      <c r="PZ618" s="358"/>
      <c r="QA618" s="358"/>
      <c r="QB618" s="358"/>
      <c r="QC618" s="358"/>
      <c r="QD618" s="358"/>
      <c r="QE618" s="358"/>
      <c r="QF618" s="358"/>
      <c r="QG618" s="358"/>
      <c r="QH618" s="358"/>
      <c r="QI618" s="358"/>
      <c r="QJ618" s="358"/>
      <c r="QK618" s="358"/>
      <c r="QL618" s="358"/>
      <c r="QM618" s="358"/>
      <c r="QN618" s="358"/>
      <c r="QO618" s="358"/>
      <c r="QP618" s="358"/>
      <c r="QQ618" s="358"/>
      <c r="QR618" s="358"/>
      <c r="QS618" s="358"/>
      <c r="QT618" s="358"/>
      <c r="QU618" s="358"/>
      <c r="QV618" s="358"/>
      <c r="QW618" s="358"/>
      <c r="QX618" s="358"/>
      <c r="QY618" s="358"/>
      <c r="QZ618" s="358"/>
      <c r="RA618" s="358"/>
      <c r="RB618" s="358"/>
      <c r="RC618" s="358"/>
      <c r="RD618" s="358"/>
      <c r="RE618" s="358"/>
      <c r="RF618" s="358"/>
      <c r="RG618" s="358"/>
      <c r="RH618" s="358"/>
      <c r="RI618" s="358"/>
      <c r="RJ618" s="358"/>
      <c r="RK618" s="358"/>
      <c r="RL618" s="358"/>
      <c r="RM618" s="358"/>
      <c r="RN618" s="358"/>
      <c r="RO618" s="358"/>
      <c r="RP618" s="358"/>
      <c r="RQ618" s="358"/>
      <c r="RR618" s="358"/>
      <c r="RS618" s="358"/>
      <c r="RT618" s="358"/>
      <c r="RU618" s="358"/>
      <c r="RV618" s="358"/>
      <c r="RW618" s="358"/>
      <c r="RX618" s="358"/>
      <c r="RY618" s="358"/>
      <c r="RZ618" s="358"/>
      <c r="SA618" s="358"/>
      <c r="SB618" s="358"/>
      <c r="SC618" s="358"/>
      <c r="SD618" s="358"/>
      <c r="SE618" s="358"/>
      <c r="SF618" s="358"/>
      <c r="SG618" s="358"/>
      <c r="SH618" s="358"/>
      <c r="SI618" s="358"/>
      <c r="SJ618" s="358"/>
      <c r="SK618" s="358"/>
      <c r="SL618" s="358"/>
      <c r="SM618" s="358"/>
      <c r="SN618" s="358"/>
      <c r="SO618" s="358"/>
      <c r="SP618" s="358"/>
      <c r="SQ618" s="358"/>
      <c r="SR618" s="358"/>
      <c r="SS618" s="358"/>
      <c r="ST618" s="358"/>
      <c r="SU618" s="358"/>
      <c r="SV618" s="358"/>
      <c r="SW618" s="358"/>
      <c r="SX618" s="358"/>
      <c r="SY618" s="358"/>
      <c r="SZ618" s="358"/>
      <c r="TA618" s="358"/>
      <c r="TB618" s="358"/>
      <c r="TC618" s="358"/>
      <c r="TD618" s="358"/>
      <c r="TE618" s="358"/>
      <c r="TF618" s="358"/>
      <c r="TG618" s="358"/>
      <c r="TH618" s="358"/>
      <c r="TI618" s="358"/>
      <c r="TJ618" s="358"/>
      <c r="TK618" s="358"/>
      <c r="TL618" s="358"/>
      <c r="TM618" s="358"/>
      <c r="TN618" s="358"/>
      <c r="TO618" s="358"/>
      <c r="TP618" s="358"/>
      <c r="TQ618" s="358"/>
      <c r="TR618" s="358"/>
      <c r="TS618" s="358"/>
      <c r="TT618" s="358"/>
      <c r="TU618" s="358"/>
      <c r="TV618" s="358"/>
      <c r="TW618" s="358"/>
      <c r="TX618" s="358"/>
      <c r="TY618" s="358"/>
      <c r="TZ618" s="358"/>
      <c r="UA618" s="358"/>
      <c r="UB618" s="358"/>
      <c r="UC618" s="358"/>
      <c r="UD618" s="358"/>
      <c r="UE618" s="358"/>
      <c r="UF618" s="358"/>
      <c r="UG618" s="358"/>
      <c r="UH618" s="358"/>
      <c r="UI618" s="358"/>
      <c r="UJ618" s="358"/>
      <c r="UK618" s="358"/>
      <c r="UL618" s="358"/>
      <c r="UM618" s="358"/>
      <c r="UN618" s="358"/>
      <c r="UO618" s="358"/>
      <c r="UP618" s="358"/>
      <c r="UQ618" s="358"/>
      <c r="UR618" s="358"/>
      <c r="US618" s="358"/>
      <c r="UT618" s="358"/>
      <c r="UU618" s="358"/>
      <c r="UV618" s="358"/>
      <c r="UW618" s="358"/>
      <c r="UX618" s="358"/>
      <c r="UY618" s="358"/>
      <c r="UZ618" s="358"/>
      <c r="VA618" s="358"/>
      <c r="VB618" s="358"/>
      <c r="VC618" s="358"/>
      <c r="VD618" s="358"/>
      <c r="VE618" s="358"/>
      <c r="VF618" s="358"/>
      <c r="VG618" s="358"/>
      <c r="VH618" s="358"/>
      <c r="VI618" s="358"/>
      <c r="VJ618" s="358"/>
      <c r="VK618" s="358"/>
      <c r="VL618" s="358"/>
      <c r="VM618" s="358"/>
      <c r="VN618" s="358"/>
      <c r="VO618" s="358"/>
      <c r="VP618" s="358"/>
      <c r="VQ618" s="358"/>
      <c r="VR618" s="358"/>
      <c r="VS618" s="358"/>
      <c r="VT618" s="358"/>
      <c r="VU618" s="358"/>
      <c r="VV618" s="358"/>
      <c r="VW618" s="358"/>
      <c r="VX618" s="358"/>
      <c r="VY618" s="358"/>
      <c r="VZ618" s="358"/>
      <c r="WA618" s="358"/>
      <c r="WB618" s="358"/>
      <c r="WC618" s="358"/>
      <c r="WD618" s="358"/>
      <c r="WE618" s="358"/>
      <c r="WF618" s="358"/>
      <c r="WG618" s="358"/>
      <c r="WH618" s="358"/>
    </row>
    <row r="619" spans="1:606" s="357" customFormat="1" ht="36.75" customHeight="1">
      <c r="A619" s="359"/>
      <c r="B619" s="208"/>
      <c r="C619" s="221"/>
      <c r="D619" s="180"/>
      <c r="E619" s="465"/>
      <c r="F619" s="942"/>
      <c r="G619" s="935"/>
      <c r="H619" s="943"/>
      <c r="I619" s="632" t="s">
        <v>0</v>
      </c>
      <c r="J619" s="632" t="s">
        <v>500</v>
      </c>
      <c r="K619" s="632" t="s">
        <v>1235</v>
      </c>
      <c r="L619" s="627" t="s">
        <v>8</v>
      </c>
      <c r="M619" s="629">
        <v>672392.5</v>
      </c>
      <c r="N619" s="629">
        <v>672392.5</v>
      </c>
      <c r="O619" s="629"/>
      <c r="P619" s="633"/>
      <c r="Q619" s="634"/>
      <c r="R619" s="635"/>
      <c r="S619" s="485">
        <v>3</v>
      </c>
      <c r="BF619" s="358"/>
      <c r="BG619" s="358"/>
      <c r="BH619" s="358"/>
      <c r="BI619" s="358"/>
      <c r="BJ619" s="358"/>
      <c r="BK619" s="358"/>
      <c r="BL619" s="358"/>
      <c r="BM619" s="358"/>
      <c r="BN619" s="358"/>
      <c r="BO619" s="358"/>
      <c r="BP619" s="358"/>
      <c r="BQ619" s="358"/>
      <c r="BR619" s="358"/>
      <c r="BS619" s="358"/>
      <c r="BT619" s="358"/>
      <c r="BU619" s="358"/>
      <c r="BV619" s="358"/>
      <c r="BW619" s="358"/>
      <c r="BX619" s="358"/>
      <c r="BY619" s="358"/>
      <c r="BZ619" s="358"/>
      <c r="CA619" s="358"/>
      <c r="CB619" s="358"/>
      <c r="CC619" s="358"/>
      <c r="CD619" s="358"/>
      <c r="CE619" s="358"/>
      <c r="CF619" s="358"/>
      <c r="CG619" s="358"/>
      <c r="CH619" s="358"/>
      <c r="CI619" s="358"/>
      <c r="CJ619" s="358"/>
      <c r="CK619" s="358"/>
      <c r="CL619" s="358"/>
      <c r="CM619" s="358"/>
      <c r="CN619" s="358"/>
      <c r="CO619" s="358"/>
      <c r="CP619" s="358"/>
      <c r="CQ619" s="358"/>
      <c r="CR619" s="358"/>
      <c r="CS619" s="358"/>
      <c r="CT619" s="358"/>
      <c r="CU619" s="358"/>
      <c r="CV619" s="358"/>
      <c r="CW619" s="358"/>
      <c r="CX619" s="358"/>
      <c r="CY619" s="358"/>
      <c r="CZ619" s="358"/>
      <c r="DA619" s="358"/>
      <c r="DB619" s="358"/>
      <c r="DC619" s="358"/>
      <c r="DD619" s="358"/>
      <c r="DE619" s="358"/>
      <c r="DF619" s="358"/>
      <c r="DG619" s="358"/>
      <c r="DH619" s="358"/>
      <c r="DI619" s="358"/>
      <c r="DJ619" s="358"/>
      <c r="DK619" s="358"/>
      <c r="DL619" s="358"/>
      <c r="DM619" s="358"/>
      <c r="DN619" s="358"/>
      <c r="DO619" s="358"/>
      <c r="DP619" s="358"/>
      <c r="DQ619" s="358"/>
      <c r="DR619" s="358"/>
      <c r="DS619" s="358"/>
      <c r="DT619" s="358"/>
      <c r="DU619" s="358"/>
      <c r="DV619" s="358"/>
      <c r="DW619" s="358"/>
      <c r="DX619" s="358"/>
      <c r="DY619" s="358"/>
      <c r="DZ619" s="358"/>
      <c r="EA619" s="358"/>
      <c r="EB619" s="358"/>
      <c r="EC619" s="358"/>
      <c r="ED619" s="358"/>
      <c r="EE619" s="358"/>
      <c r="EF619" s="358"/>
      <c r="EG619" s="358"/>
      <c r="EH619" s="358"/>
      <c r="EI619" s="358"/>
      <c r="EJ619" s="358"/>
      <c r="EK619" s="358"/>
      <c r="EL619" s="358"/>
      <c r="EM619" s="358"/>
      <c r="EN619" s="358"/>
      <c r="EO619" s="358"/>
      <c r="EP619" s="358"/>
      <c r="EQ619" s="358"/>
      <c r="ER619" s="358"/>
      <c r="ES619" s="358"/>
      <c r="ET619" s="358"/>
      <c r="EU619" s="358"/>
      <c r="EV619" s="358"/>
      <c r="EW619" s="358"/>
      <c r="EX619" s="358"/>
      <c r="EY619" s="358"/>
      <c r="EZ619" s="358"/>
      <c r="FA619" s="358"/>
      <c r="FB619" s="358"/>
      <c r="FC619" s="358"/>
      <c r="FD619" s="358"/>
      <c r="FE619" s="358"/>
      <c r="FF619" s="358"/>
      <c r="FG619" s="358"/>
      <c r="FH619" s="358"/>
      <c r="FI619" s="358"/>
      <c r="FJ619" s="358"/>
      <c r="FK619" s="358"/>
      <c r="FL619" s="358"/>
      <c r="FM619" s="358"/>
      <c r="FN619" s="358"/>
      <c r="FO619" s="358"/>
      <c r="FP619" s="358"/>
      <c r="FQ619" s="358"/>
      <c r="FR619" s="358"/>
      <c r="FS619" s="358"/>
      <c r="FT619" s="358"/>
      <c r="FU619" s="358"/>
      <c r="FV619" s="358"/>
      <c r="FW619" s="358"/>
      <c r="FX619" s="358"/>
      <c r="FY619" s="358"/>
      <c r="FZ619" s="358"/>
      <c r="GA619" s="358"/>
      <c r="GB619" s="358"/>
      <c r="GC619" s="358"/>
      <c r="GD619" s="358"/>
      <c r="GE619" s="358"/>
      <c r="GF619" s="358"/>
      <c r="GG619" s="358"/>
      <c r="GH619" s="358"/>
      <c r="GI619" s="358"/>
      <c r="GJ619" s="358"/>
      <c r="GK619" s="358"/>
      <c r="GL619" s="358"/>
      <c r="GM619" s="358"/>
      <c r="GN619" s="358"/>
      <c r="GO619" s="358"/>
      <c r="GP619" s="358"/>
      <c r="GQ619" s="358"/>
      <c r="GR619" s="358"/>
      <c r="GS619" s="358"/>
      <c r="GT619" s="358"/>
      <c r="GU619" s="358"/>
      <c r="GV619" s="358"/>
      <c r="GW619" s="358"/>
      <c r="GX619" s="358"/>
      <c r="GY619" s="358"/>
      <c r="GZ619" s="358"/>
      <c r="HA619" s="358"/>
      <c r="HB619" s="358"/>
      <c r="HC619" s="358"/>
      <c r="HD619" s="358"/>
      <c r="HE619" s="358"/>
      <c r="HF619" s="358"/>
      <c r="HG619" s="358"/>
      <c r="HH619" s="358"/>
      <c r="HI619" s="358"/>
      <c r="HJ619" s="358"/>
      <c r="HK619" s="358"/>
      <c r="HL619" s="358"/>
      <c r="HM619" s="358"/>
      <c r="HN619" s="358"/>
      <c r="HO619" s="358"/>
      <c r="HP619" s="358"/>
      <c r="HQ619" s="358"/>
      <c r="HR619" s="358"/>
      <c r="HS619" s="358"/>
      <c r="HT619" s="358"/>
      <c r="HU619" s="358"/>
      <c r="HV619" s="358"/>
      <c r="HW619" s="358"/>
      <c r="HX619" s="358"/>
      <c r="HY619" s="358"/>
      <c r="HZ619" s="358"/>
      <c r="IA619" s="358"/>
      <c r="IB619" s="358"/>
      <c r="IC619" s="358"/>
      <c r="ID619" s="358"/>
      <c r="IE619" s="358"/>
      <c r="IF619" s="358"/>
      <c r="IG619" s="358"/>
      <c r="IH619" s="358"/>
      <c r="II619" s="358"/>
      <c r="IJ619" s="358"/>
      <c r="IK619" s="358"/>
      <c r="IL619" s="358"/>
      <c r="IM619" s="358"/>
      <c r="IN619" s="358"/>
      <c r="IO619" s="358"/>
      <c r="IP619" s="358"/>
      <c r="IQ619" s="358"/>
      <c r="IR619" s="358"/>
      <c r="IS619" s="358"/>
      <c r="IT619" s="358"/>
      <c r="IU619" s="358"/>
      <c r="IV619" s="358"/>
      <c r="IW619" s="358"/>
      <c r="IX619" s="358"/>
      <c r="IY619" s="358"/>
      <c r="IZ619" s="358"/>
      <c r="JA619" s="358"/>
      <c r="JB619" s="358"/>
      <c r="JC619" s="358"/>
      <c r="JD619" s="358"/>
      <c r="JE619" s="358"/>
      <c r="JF619" s="358"/>
      <c r="JG619" s="358"/>
      <c r="JH619" s="358"/>
      <c r="JI619" s="358"/>
      <c r="JJ619" s="358"/>
      <c r="JK619" s="358"/>
      <c r="JL619" s="358"/>
      <c r="JM619" s="358"/>
      <c r="JN619" s="358"/>
      <c r="JO619" s="358"/>
      <c r="JP619" s="358"/>
      <c r="JQ619" s="358"/>
      <c r="JR619" s="358"/>
      <c r="JS619" s="358"/>
      <c r="JT619" s="358"/>
      <c r="JU619" s="358"/>
      <c r="JV619" s="358"/>
      <c r="JW619" s="358"/>
      <c r="JX619" s="358"/>
      <c r="JY619" s="358"/>
      <c r="JZ619" s="358"/>
      <c r="KA619" s="358"/>
      <c r="KB619" s="358"/>
      <c r="KC619" s="358"/>
      <c r="KD619" s="358"/>
      <c r="KE619" s="358"/>
      <c r="KF619" s="358"/>
      <c r="KG619" s="358"/>
      <c r="KH619" s="358"/>
      <c r="KI619" s="358"/>
      <c r="KJ619" s="358"/>
      <c r="KK619" s="358"/>
      <c r="KL619" s="358"/>
      <c r="KM619" s="358"/>
      <c r="KN619" s="358"/>
      <c r="KO619" s="358"/>
      <c r="KP619" s="358"/>
      <c r="KQ619" s="358"/>
      <c r="KR619" s="358"/>
      <c r="KS619" s="358"/>
      <c r="KT619" s="358"/>
      <c r="KU619" s="358"/>
      <c r="KV619" s="358"/>
      <c r="KW619" s="358"/>
      <c r="KX619" s="358"/>
      <c r="KY619" s="358"/>
      <c r="KZ619" s="358"/>
      <c r="LA619" s="358"/>
      <c r="LB619" s="358"/>
      <c r="LC619" s="358"/>
      <c r="LD619" s="358"/>
      <c r="LE619" s="358"/>
      <c r="LF619" s="358"/>
      <c r="LG619" s="358"/>
      <c r="LH619" s="358"/>
      <c r="LI619" s="358"/>
      <c r="LJ619" s="358"/>
      <c r="LK619" s="358"/>
      <c r="LL619" s="358"/>
      <c r="LM619" s="358"/>
      <c r="LN619" s="358"/>
      <c r="LO619" s="358"/>
      <c r="LP619" s="358"/>
      <c r="LQ619" s="358"/>
      <c r="LR619" s="358"/>
      <c r="LS619" s="358"/>
      <c r="LT619" s="358"/>
      <c r="LU619" s="358"/>
      <c r="LV619" s="358"/>
      <c r="LW619" s="358"/>
      <c r="LX619" s="358"/>
      <c r="LY619" s="358"/>
      <c r="LZ619" s="358"/>
      <c r="MA619" s="358"/>
      <c r="MB619" s="358"/>
      <c r="MC619" s="358"/>
      <c r="MD619" s="358"/>
      <c r="ME619" s="358"/>
      <c r="MF619" s="358"/>
      <c r="MG619" s="358"/>
      <c r="MH619" s="358"/>
      <c r="MI619" s="358"/>
      <c r="MJ619" s="358"/>
      <c r="MK619" s="358"/>
      <c r="ML619" s="358"/>
      <c r="MM619" s="358"/>
      <c r="MN619" s="358"/>
      <c r="MO619" s="358"/>
      <c r="MP619" s="358"/>
      <c r="MQ619" s="358"/>
      <c r="MR619" s="358"/>
      <c r="MS619" s="358"/>
      <c r="MT619" s="358"/>
      <c r="MU619" s="358"/>
      <c r="MV619" s="358"/>
      <c r="MW619" s="358"/>
      <c r="MX619" s="358"/>
      <c r="MY619" s="358"/>
      <c r="MZ619" s="358"/>
      <c r="NA619" s="358"/>
      <c r="NB619" s="358"/>
      <c r="NC619" s="358"/>
      <c r="ND619" s="358"/>
      <c r="NE619" s="358"/>
      <c r="NF619" s="358"/>
      <c r="NG619" s="358"/>
      <c r="NH619" s="358"/>
      <c r="NI619" s="358"/>
      <c r="NJ619" s="358"/>
      <c r="NK619" s="358"/>
      <c r="NL619" s="358"/>
      <c r="NM619" s="358"/>
      <c r="NN619" s="358"/>
      <c r="NO619" s="358"/>
      <c r="NP619" s="358"/>
      <c r="NQ619" s="358"/>
      <c r="NR619" s="358"/>
      <c r="NS619" s="358"/>
      <c r="NT619" s="358"/>
      <c r="NU619" s="358"/>
      <c r="NV619" s="358"/>
      <c r="NW619" s="358"/>
      <c r="NX619" s="358"/>
      <c r="NY619" s="358"/>
      <c r="NZ619" s="358"/>
      <c r="OA619" s="358"/>
      <c r="OB619" s="358"/>
      <c r="OC619" s="358"/>
      <c r="OD619" s="358"/>
      <c r="OE619" s="358"/>
      <c r="OF619" s="358"/>
      <c r="OG619" s="358"/>
      <c r="OH619" s="358"/>
      <c r="OI619" s="358"/>
      <c r="OJ619" s="358"/>
      <c r="OK619" s="358"/>
      <c r="OL619" s="358"/>
      <c r="OM619" s="358"/>
      <c r="ON619" s="358"/>
      <c r="OO619" s="358"/>
      <c r="OP619" s="358"/>
      <c r="OQ619" s="358"/>
      <c r="OR619" s="358"/>
      <c r="OS619" s="358"/>
      <c r="OT619" s="358"/>
      <c r="OU619" s="358"/>
      <c r="OV619" s="358"/>
      <c r="OW619" s="358"/>
      <c r="OX619" s="358"/>
      <c r="OY619" s="358"/>
      <c r="OZ619" s="358"/>
      <c r="PA619" s="358"/>
      <c r="PB619" s="358"/>
      <c r="PC619" s="358"/>
      <c r="PD619" s="358"/>
      <c r="PE619" s="358"/>
      <c r="PF619" s="358"/>
      <c r="PG619" s="358"/>
      <c r="PH619" s="358"/>
      <c r="PI619" s="358"/>
      <c r="PJ619" s="358"/>
      <c r="PK619" s="358"/>
      <c r="PL619" s="358"/>
      <c r="PM619" s="358"/>
      <c r="PN619" s="358"/>
      <c r="PO619" s="358"/>
      <c r="PP619" s="358"/>
      <c r="PQ619" s="358"/>
      <c r="PR619" s="358"/>
      <c r="PS619" s="358"/>
      <c r="PT619" s="358"/>
      <c r="PU619" s="358"/>
      <c r="PV619" s="358"/>
      <c r="PW619" s="358"/>
      <c r="PX619" s="358"/>
      <c r="PY619" s="358"/>
      <c r="PZ619" s="358"/>
      <c r="QA619" s="358"/>
      <c r="QB619" s="358"/>
      <c r="QC619" s="358"/>
      <c r="QD619" s="358"/>
      <c r="QE619" s="358"/>
      <c r="QF619" s="358"/>
      <c r="QG619" s="358"/>
      <c r="QH619" s="358"/>
      <c r="QI619" s="358"/>
      <c r="QJ619" s="358"/>
      <c r="QK619" s="358"/>
      <c r="QL619" s="358"/>
      <c r="QM619" s="358"/>
      <c r="QN619" s="358"/>
      <c r="QO619" s="358"/>
      <c r="QP619" s="358"/>
      <c r="QQ619" s="358"/>
      <c r="QR619" s="358"/>
      <c r="QS619" s="358"/>
      <c r="QT619" s="358"/>
      <c r="QU619" s="358"/>
      <c r="QV619" s="358"/>
      <c r="QW619" s="358"/>
      <c r="QX619" s="358"/>
      <c r="QY619" s="358"/>
      <c r="QZ619" s="358"/>
      <c r="RA619" s="358"/>
      <c r="RB619" s="358"/>
      <c r="RC619" s="358"/>
      <c r="RD619" s="358"/>
      <c r="RE619" s="358"/>
      <c r="RF619" s="358"/>
      <c r="RG619" s="358"/>
      <c r="RH619" s="358"/>
      <c r="RI619" s="358"/>
      <c r="RJ619" s="358"/>
      <c r="RK619" s="358"/>
      <c r="RL619" s="358"/>
      <c r="RM619" s="358"/>
      <c r="RN619" s="358"/>
      <c r="RO619" s="358"/>
      <c r="RP619" s="358"/>
      <c r="RQ619" s="358"/>
      <c r="RR619" s="358"/>
      <c r="RS619" s="358"/>
      <c r="RT619" s="358"/>
      <c r="RU619" s="358"/>
      <c r="RV619" s="358"/>
      <c r="RW619" s="358"/>
      <c r="RX619" s="358"/>
      <c r="RY619" s="358"/>
      <c r="RZ619" s="358"/>
      <c r="SA619" s="358"/>
      <c r="SB619" s="358"/>
      <c r="SC619" s="358"/>
      <c r="SD619" s="358"/>
      <c r="SE619" s="358"/>
      <c r="SF619" s="358"/>
      <c r="SG619" s="358"/>
      <c r="SH619" s="358"/>
      <c r="SI619" s="358"/>
      <c r="SJ619" s="358"/>
      <c r="SK619" s="358"/>
      <c r="SL619" s="358"/>
      <c r="SM619" s="358"/>
      <c r="SN619" s="358"/>
      <c r="SO619" s="358"/>
      <c r="SP619" s="358"/>
      <c r="SQ619" s="358"/>
      <c r="SR619" s="358"/>
      <c r="SS619" s="358"/>
      <c r="ST619" s="358"/>
      <c r="SU619" s="358"/>
      <c r="SV619" s="358"/>
      <c r="SW619" s="358"/>
      <c r="SX619" s="358"/>
      <c r="SY619" s="358"/>
      <c r="SZ619" s="358"/>
      <c r="TA619" s="358"/>
      <c r="TB619" s="358"/>
      <c r="TC619" s="358"/>
      <c r="TD619" s="358"/>
      <c r="TE619" s="358"/>
      <c r="TF619" s="358"/>
      <c r="TG619" s="358"/>
      <c r="TH619" s="358"/>
      <c r="TI619" s="358"/>
      <c r="TJ619" s="358"/>
      <c r="TK619" s="358"/>
      <c r="TL619" s="358"/>
      <c r="TM619" s="358"/>
      <c r="TN619" s="358"/>
      <c r="TO619" s="358"/>
      <c r="TP619" s="358"/>
      <c r="TQ619" s="358"/>
      <c r="TR619" s="358"/>
      <c r="TS619" s="358"/>
      <c r="TT619" s="358"/>
      <c r="TU619" s="358"/>
      <c r="TV619" s="358"/>
      <c r="TW619" s="358"/>
      <c r="TX619" s="358"/>
      <c r="TY619" s="358"/>
      <c r="TZ619" s="358"/>
      <c r="UA619" s="358"/>
      <c r="UB619" s="358"/>
      <c r="UC619" s="358"/>
      <c r="UD619" s="358"/>
      <c r="UE619" s="358"/>
      <c r="UF619" s="358"/>
      <c r="UG619" s="358"/>
      <c r="UH619" s="358"/>
      <c r="UI619" s="358"/>
      <c r="UJ619" s="358"/>
      <c r="UK619" s="358"/>
      <c r="UL619" s="358"/>
      <c r="UM619" s="358"/>
      <c r="UN619" s="358"/>
      <c r="UO619" s="358"/>
      <c r="UP619" s="358"/>
      <c r="UQ619" s="358"/>
      <c r="UR619" s="358"/>
      <c r="US619" s="358"/>
      <c r="UT619" s="358"/>
      <c r="UU619" s="358"/>
      <c r="UV619" s="358"/>
      <c r="UW619" s="358"/>
      <c r="UX619" s="358"/>
      <c r="UY619" s="358"/>
      <c r="UZ619" s="358"/>
      <c r="VA619" s="358"/>
      <c r="VB619" s="358"/>
      <c r="VC619" s="358"/>
      <c r="VD619" s="358"/>
      <c r="VE619" s="358"/>
      <c r="VF619" s="358"/>
      <c r="VG619" s="358"/>
      <c r="VH619" s="358"/>
      <c r="VI619" s="358"/>
      <c r="VJ619" s="358"/>
      <c r="VK619" s="358"/>
      <c r="VL619" s="358"/>
      <c r="VM619" s="358"/>
      <c r="VN619" s="358"/>
      <c r="VO619" s="358"/>
      <c r="VP619" s="358"/>
      <c r="VQ619" s="358"/>
      <c r="VR619" s="358"/>
      <c r="VS619" s="358"/>
      <c r="VT619" s="358"/>
      <c r="VU619" s="358"/>
      <c r="VV619" s="358"/>
      <c r="VW619" s="358"/>
      <c r="VX619" s="358"/>
      <c r="VY619" s="358"/>
      <c r="VZ619" s="358"/>
      <c r="WA619" s="358"/>
      <c r="WB619" s="358"/>
      <c r="WC619" s="358"/>
      <c r="WD619" s="358"/>
      <c r="WE619" s="358"/>
      <c r="WF619" s="358"/>
      <c r="WG619" s="358"/>
      <c r="WH619" s="358"/>
    </row>
    <row r="620" spans="1:606" s="357" customFormat="1" ht="28.5" customHeight="1">
      <c r="A620" s="359"/>
      <c r="B620" s="208"/>
      <c r="C620" s="221"/>
      <c r="D620" s="180"/>
      <c r="E620" s="465"/>
      <c r="F620" s="944"/>
      <c r="G620" s="935"/>
      <c r="H620" s="945"/>
      <c r="I620" s="632" t="s">
        <v>0</v>
      </c>
      <c r="J620" s="632" t="s">
        <v>500</v>
      </c>
      <c r="K620" s="632" t="s">
        <v>1235</v>
      </c>
      <c r="L620" s="627" t="s">
        <v>1231</v>
      </c>
      <c r="M620" s="629">
        <v>1060000</v>
      </c>
      <c r="N620" s="629">
        <v>1060000</v>
      </c>
      <c r="O620" s="629">
        <v>1080000</v>
      </c>
      <c r="P620" s="633">
        <v>1080000</v>
      </c>
      <c r="Q620" s="634">
        <v>1080000</v>
      </c>
      <c r="R620" s="635">
        <v>1080000</v>
      </c>
      <c r="S620" s="485">
        <v>3</v>
      </c>
      <c r="BF620" s="358"/>
      <c r="BG620" s="358"/>
      <c r="BH620" s="358"/>
      <c r="BI620" s="358"/>
      <c r="BJ620" s="358"/>
      <c r="BK620" s="358"/>
      <c r="BL620" s="358"/>
      <c r="BM620" s="358"/>
      <c r="BN620" s="358"/>
      <c r="BO620" s="358"/>
      <c r="BP620" s="358"/>
      <c r="BQ620" s="358"/>
      <c r="BR620" s="358"/>
      <c r="BS620" s="358"/>
      <c r="BT620" s="358"/>
      <c r="BU620" s="358"/>
      <c r="BV620" s="358"/>
      <c r="BW620" s="358"/>
      <c r="BX620" s="358"/>
      <c r="BY620" s="358"/>
      <c r="BZ620" s="358"/>
      <c r="CA620" s="358"/>
      <c r="CB620" s="358"/>
      <c r="CC620" s="358"/>
      <c r="CD620" s="358"/>
      <c r="CE620" s="358"/>
      <c r="CF620" s="358"/>
      <c r="CG620" s="358"/>
      <c r="CH620" s="358"/>
      <c r="CI620" s="358"/>
      <c r="CJ620" s="358"/>
      <c r="CK620" s="358"/>
      <c r="CL620" s="358"/>
      <c r="CM620" s="358"/>
      <c r="CN620" s="358"/>
      <c r="CO620" s="358"/>
      <c r="CP620" s="358"/>
      <c r="CQ620" s="358"/>
      <c r="CR620" s="358"/>
      <c r="CS620" s="358"/>
      <c r="CT620" s="358"/>
      <c r="CU620" s="358"/>
      <c r="CV620" s="358"/>
      <c r="CW620" s="358"/>
      <c r="CX620" s="358"/>
      <c r="CY620" s="358"/>
      <c r="CZ620" s="358"/>
      <c r="DA620" s="358"/>
      <c r="DB620" s="358"/>
      <c r="DC620" s="358"/>
      <c r="DD620" s="358"/>
      <c r="DE620" s="358"/>
      <c r="DF620" s="358"/>
      <c r="DG620" s="358"/>
      <c r="DH620" s="358"/>
      <c r="DI620" s="358"/>
      <c r="DJ620" s="358"/>
      <c r="DK620" s="358"/>
      <c r="DL620" s="358"/>
      <c r="DM620" s="358"/>
      <c r="DN620" s="358"/>
      <c r="DO620" s="358"/>
      <c r="DP620" s="358"/>
      <c r="DQ620" s="358"/>
      <c r="DR620" s="358"/>
      <c r="DS620" s="358"/>
      <c r="DT620" s="358"/>
      <c r="DU620" s="358"/>
      <c r="DV620" s="358"/>
      <c r="DW620" s="358"/>
      <c r="DX620" s="358"/>
      <c r="DY620" s="358"/>
      <c r="DZ620" s="358"/>
      <c r="EA620" s="358"/>
      <c r="EB620" s="358"/>
      <c r="EC620" s="358"/>
      <c r="ED620" s="358"/>
      <c r="EE620" s="358"/>
      <c r="EF620" s="358"/>
      <c r="EG620" s="358"/>
      <c r="EH620" s="358"/>
      <c r="EI620" s="358"/>
      <c r="EJ620" s="358"/>
      <c r="EK620" s="358"/>
      <c r="EL620" s="358"/>
      <c r="EM620" s="358"/>
      <c r="EN620" s="358"/>
      <c r="EO620" s="358"/>
      <c r="EP620" s="358"/>
      <c r="EQ620" s="358"/>
      <c r="ER620" s="358"/>
      <c r="ES620" s="358"/>
      <c r="ET620" s="358"/>
      <c r="EU620" s="358"/>
      <c r="EV620" s="358"/>
      <c r="EW620" s="358"/>
      <c r="EX620" s="358"/>
      <c r="EY620" s="358"/>
      <c r="EZ620" s="358"/>
      <c r="FA620" s="358"/>
      <c r="FB620" s="358"/>
      <c r="FC620" s="358"/>
      <c r="FD620" s="358"/>
      <c r="FE620" s="358"/>
      <c r="FF620" s="358"/>
      <c r="FG620" s="358"/>
      <c r="FH620" s="358"/>
      <c r="FI620" s="358"/>
      <c r="FJ620" s="358"/>
      <c r="FK620" s="358"/>
      <c r="FL620" s="358"/>
      <c r="FM620" s="358"/>
      <c r="FN620" s="358"/>
      <c r="FO620" s="358"/>
      <c r="FP620" s="358"/>
      <c r="FQ620" s="358"/>
      <c r="FR620" s="358"/>
      <c r="FS620" s="358"/>
      <c r="FT620" s="358"/>
      <c r="FU620" s="358"/>
      <c r="FV620" s="358"/>
      <c r="FW620" s="358"/>
      <c r="FX620" s="358"/>
      <c r="FY620" s="358"/>
      <c r="FZ620" s="358"/>
      <c r="GA620" s="358"/>
      <c r="GB620" s="358"/>
      <c r="GC620" s="358"/>
      <c r="GD620" s="358"/>
      <c r="GE620" s="358"/>
      <c r="GF620" s="358"/>
      <c r="GG620" s="358"/>
      <c r="GH620" s="358"/>
      <c r="GI620" s="358"/>
      <c r="GJ620" s="358"/>
      <c r="GK620" s="358"/>
      <c r="GL620" s="358"/>
      <c r="GM620" s="358"/>
      <c r="GN620" s="358"/>
      <c r="GO620" s="358"/>
      <c r="GP620" s="358"/>
      <c r="GQ620" s="358"/>
      <c r="GR620" s="358"/>
      <c r="GS620" s="358"/>
      <c r="GT620" s="358"/>
      <c r="GU620" s="358"/>
      <c r="GV620" s="358"/>
      <c r="GW620" s="358"/>
      <c r="GX620" s="358"/>
      <c r="GY620" s="358"/>
      <c r="GZ620" s="358"/>
      <c r="HA620" s="358"/>
      <c r="HB620" s="358"/>
      <c r="HC620" s="358"/>
      <c r="HD620" s="358"/>
      <c r="HE620" s="358"/>
      <c r="HF620" s="358"/>
      <c r="HG620" s="358"/>
      <c r="HH620" s="358"/>
      <c r="HI620" s="358"/>
      <c r="HJ620" s="358"/>
      <c r="HK620" s="358"/>
      <c r="HL620" s="358"/>
      <c r="HM620" s="358"/>
      <c r="HN620" s="358"/>
      <c r="HO620" s="358"/>
      <c r="HP620" s="358"/>
      <c r="HQ620" s="358"/>
      <c r="HR620" s="358"/>
      <c r="HS620" s="358"/>
      <c r="HT620" s="358"/>
      <c r="HU620" s="358"/>
      <c r="HV620" s="358"/>
      <c r="HW620" s="358"/>
      <c r="HX620" s="358"/>
      <c r="HY620" s="358"/>
      <c r="HZ620" s="358"/>
      <c r="IA620" s="358"/>
      <c r="IB620" s="358"/>
      <c r="IC620" s="358"/>
      <c r="ID620" s="358"/>
      <c r="IE620" s="358"/>
      <c r="IF620" s="358"/>
      <c r="IG620" s="358"/>
      <c r="IH620" s="358"/>
      <c r="II620" s="358"/>
      <c r="IJ620" s="358"/>
      <c r="IK620" s="358"/>
      <c r="IL620" s="358"/>
      <c r="IM620" s="358"/>
      <c r="IN620" s="358"/>
      <c r="IO620" s="358"/>
      <c r="IP620" s="358"/>
      <c r="IQ620" s="358"/>
      <c r="IR620" s="358"/>
      <c r="IS620" s="358"/>
      <c r="IT620" s="358"/>
      <c r="IU620" s="358"/>
      <c r="IV620" s="358"/>
      <c r="IW620" s="358"/>
      <c r="IX620" s="358"/>
      <c r="IY620" s="358"/>
      <c r="IZ620" s="358"/>
      <c r="JA620" s="358"/>
      <c r="JB620" s="358"/>
      <c r="JC620" s="358"/>
      <c r="JD620" s="358"/>
      <c r="JE620" s="358"/>
      <c r="JF620" s="358"/>
      <c r="JG620" s="358"/>
      <c r="JH620" s="358"/>
      <c r="JI620" s="358"/>
      <c r="JJ620" s="358"/>
      <c r="JK620" s="358"/>
      <c r="JL620" s="358"/>
      <c r="JM620" s="358"/>
      <c r="JN620" s="358"/>
      <c r="JO620" s="358"/>
      <c r="JP620" s="358"/>
      <c r="JQ620" s="358"/>
      <c r="JR620" s="358"/>
      <c r="JS620" s="358"/>
      <c r="JT620" s="358"/>
      <c r="JU620" s="358"/>
      <c r="JV620" s="358"/>
      <c r="JW620" s="358"/>
      <c r="JX620" s="358"/>
      <c r="JY620" s="358"/>
      <c r="JZ620" s="358"/>
      <c r="KA620" s="358"/>
      <c r="KB620" s="358"/>
      <c r="KC620" s="358"/>
      <c r="KD620" s="358"/>
      <c r="KE620" s="358"/>
      <c r="KF620" s="358"/>
      <c r="KG620" s="358"/>
      <c r="KH620" s="358"/>
      <c r="KI620" s="358"/>
      <c r="KJ620" s="358"/>
      <c r="KK620" s="358"/>
      <c r="KL620" s="358"/>
      <c r="KM620" s="358"/>
      <c r="KN620" s="358"/>
      <c r="KO620" s="358"/>
      <c r="KP620" s="358"/>
      <c r="KQ620" s="358"/>
      <c r="KR620" s="358"/>
      <c r="KS620" s="358"/>
      <c r="KT620" s="358"/>
      <c r="KU620" s="358"/>
      <c r="KV620" s="358"/>
      <c r="KW620" s="358"/>
      <c r="KX620" s="358"/>
      <c r="KY620" s="358"/>
      <c r="KZ620" s="358"/>
      <c r="LA620" s="358"/>
      <c r="LB620" s="358"/>
      <c r="LC620" s="358"/>
      <c r="LD620" s="358"/>
      <c r="LE620" s="358"/>
      <c r="LF620" s="358"/>
      <c r="LG620" s="358"/>
      <c r="LH620" s="358"/>
      <c r="LI620" s="358"/>
      <c r="LJ620" s="358"/>
      <c r="LK620" s="358"/>
      <c r="LL620" s="358"/>
      <c r="LM620" s="358"/>
      <c r="LN620" s="358"/>
      <c r="LO620" s="358"/>
      <c r="LP620" s="358"/>
      <c r="LQ620" s="358"/>
      <c r="LR620" s="358"/>
      <c r="LS620" s="358"/>
      <c r="LT620" s="358"/>
      <c r="LU620" s="358"/>
      <c r="LV620" s="358"/>
      <c r="LW620" s="358"/>
      <c r="LX620" s="358"/>
      <c r="LY620" s="358"/>
      <c r="LZ620" s="358"/>
      <c r="MA620" s="358"/>
      <c r="MB620" s="358"/>
      <c r="MC620" s="358"/>
      <c r="MD620" s="358"/>
      <c r="ME620" s="358"/>
      <c r="MF620" s="358"/>
      <c r="MG620" s="358"/>
      <c r="MH620" s="358"/>
      <c r="MI620" s="358"/>
      <c r="MJ620" s="358"/>
      <c r="MK620" s="358"/>
      <c r="ML620" s="358"/>
      <c r="MM620" s="358"/>
      <c r="MN620" s="358"/>
      <c r="MO620" s="358"/>
      <c r="MP620" s="358"/>
      <c r="MQ620" s="358"/>
      <c r="MR620" s="358"/>
      <c r="MS620" s="358"/>
      <c r="MT620" s="358"/>
      <c r="MU620" s="358"/>
      <c r="MV620" s="358"/>
      <c r="MW620" s="358"/>
      <c r="MX620" s="358"/>
      <c r="MY620" s="358"/>
      <c r="MZ620" s="358"/>
      <c r="NA620" s="358"/>
      <c r="NB620" s="358"/>
      <c r="NC620" s="358"/>
      <c r="ND620" s="358"/>
      <c r="NE620" s="358"/>
      <c r="NF620" s="358"/>
      <c r="NG620" s="358"/>
      <c r="NH620" s="358"/>
      <c r="NI620" s="358"/>
      <c r="NJ620" s="358"/>
      <c r="NK620" s="358"/>
      <c r="NL620" s="358"/>
      <c r="NM620" s="358"/>
      <c r="NN620" s="358"/>
      <c r="NO620" s="358"/>
      <c r="NP620" s="358"/>
      <c r="NQ620" s="358"/>
      <c r="NR620" s="358"/>
      <c r="NS620" s="358"/>
      <c r="NT620" s="358"/>
      <c r="NU620" s="358"/>
      <c r="NV620" s="358"/>
      <c r="NW620" s="358"/>
      <c r="NX620" s="358"/>
      <c r="NY620" s="358"/>
      <c r="NZ620" s="358"/>
      <c r="OA620" s="358"/>
      <c r="OB620" s="358"/>
      <c r="OC620" s="358"/>
      <c r="OD620" s="358"/>
      <c r="OE620" s="358"/>
      <c r="OF620" s="358"/>
      <c r="OG620" s="358"/>
      <c r="OH620" s="358"/>
      <c r="OI620" s="358"/>
      <c r="OJ620" s="358"/>
      <c r="OK620" s="358"/>
      <c r="OL620" s="358"/>
      <c r="OM620" s="358"/>
      <c r="ON620" s="358"/>
      <c r="OO620" s="358"/>
      <c r="OP620" s="358"/>
      <c r="OQ620" s="358"/>
      <c r="OR620" s="358"/>
      <c r="OS620" s="358"/>
      <c r="OT620" s="358"/>
      <c r="OU620" s="358"/>
      <c r="OV620" s="358"/>
      <c r="OW620" s="358"/>
      <c r="OX620" s="358"/>
      <c r="OY620" s="358"/>
      <c r="OZ620" s="358"/>
      <c r="PA620" s="358"/>
      <c r="PB620" s="358"/>
      <c r="PC620" s="358"/>
      <c r="PD620" s="358"/>
      <c r="PE620" s="358"/>
      <c r="PF620" s="358"/>
      <c r="PG620" s="358"/>
      <c r="PH620" s="358"/>
      <c r="PI620" s="358"/>
      <c r="PJ620" s="358"/>
      <c r="PK620" s="358"/>
      <c r="PL620" s="358"/>
      <c r="PM620" s="358"/>
      <c r="PN620" s="358"/>
      <c r="PO620" s="358"/>
      <c r="PP620" s="358"/>
      <c r="PQ620" s="358"/>
      <c r="PR620" s="358"/>
      <c r="PS620" s="358"/>
      <c r="PT620" s="358"/>
      <c r="PU620" s="358"/>
      <c r="PV620" s="358"/>
      <c r="PW620" s="358"/>
      <c r="PX620" s="358"/>
      <c r="PY620" s="358"/>
      <c r="PZ620" s="358"/>
      <c r="QA620" s="358"/>
      <c r="QB620" s="358"/>
      <c r="QC620" s="358"/>
      <c r="QD620" s="358"/>
      <c r="QE620" s="358"/>
      <c r="QF620" s="358"/>
      <c r="QG620" s="358"/>
      <c r="QH620" s="358"/>
      <c r="QI620" s="358"/>
      <c r="QJ620" s="358"/>
      <c r="QK620" s="358"/>
      <c r="QL620" s="358"/>
      <c r="QM620" s="358"/>
      <c r="QN620" s="358"/>
      <c r="QO620" s="358"/>
      <c r="QP620" s="358"/>
      <c r="QQ620" s="358"/>
      <c r="QR620" s="358"/>
      <c r="QS620" s="358"/>
      <c r="QT620" s="358"/>
      <c r="QU620" s="358"/>
      <c r="QV620" s="358"/>
      <c r="QW620" s="358"/>
      <c r="QX620" s="358"/>
      <c r="QY620" s="358"/>
      <c r="QZ620" s="358"/>
      <c r="RA620" s="358"/>
      <c r="RB620" s="358"/>
      <c r="RC620" s="358"/>
      <c r="RD620" s="358"/>
      <c r="RE620" s="358"/>
      <c r="RF620" s="358"/>
      <c r="RG620" s="358"/>
      <c r="RH620" s="358"/>
      <c r="RI620" s="358"/>
      <c r="RJ620" s="358"/>
      <c r="RK620" s="358"/>
      <c r="RL620" s="358"/>
      <c r="RM620" s="358"/>
      <c r="RN620" s="358"/>
      <c r="RO620" s="358"/>
      <c r="RP620" s="358"/>
      <c r="RQ620" s="358"/>
      <c r="RR620" s="358"/>
      <c r="RS620" s="358"/>
      <c r="RT620" s="358"/>
      <c r="RU620" s="358"/>
      <c r="RV620" s="358"/>
      <c r="RW620" s="358"/>
      <c r="RX620" s="358"/>
      <c r="RY620" s="358"/>
      <c r="RZ620" s="358"/>
      <c r="SA620" s="358"/>
      <c r="SB620" s="358"/>
      <c r="SC620" s="358"/>
      <c r="SD620" s="358"/>
      <c r="SE620" s="358"/>
      <c r="SF620" s="358"/>
      <c r="SG620" s="358"/>
      <c r="SH620" s="358"/>
      <c r="SI620" s="358"/>
      <c r="SJ620" s="358"/>
      <c r="SK620" s="358"/>
      <c r="SL620" s="358"/>
      <c r="SM620" s="358"/>
      <c r="SN620" s="358"/>
      <c r="SO620" s="358"/>
      <c r="SP620" s="358"/>
      <c r="SQ620" s="358"/>
      <c r="SR620" s="358"/>
      <c r="SS620" s="358"/>
      <c r="ST620" s="358"/>
      <c r="SU620" s="358"/>
      <c r="SV620" s="358"/>
      <c r="SW620" s="358"/>
      <c r="SX620" s="358"/>
      <c r="SY620" s="358"/>
      <c r="SZ620" s="358"/>
      <c r="TA620" s="358"/>
      <c r="TB620" s="358"/>
      <c r="TC620" s="358"/>
      <c r="TD620" s="358"/>
      <c r="TE620" s="358"/>
      <c r="TF620" s="358"/>
      <c r="TG620" s="358"/>
      <c r="TH620" s="358"/>
      <c r="TI620" s="358"/>
      <c r="TJ620" s="358"/>
      <c r="TK620" s="358"/>
      <c r="TL620" s="358"/>
      <c r="TM620" s="358"/>
      <c r="TN620" s="358"/>
      <c r="TO620" s="358"/>
      <c r="TP620" s="358"/>
      <c r="TQ620" s="358"/>
      <c r="TR620" s="358"/>
      <c r="TS620" s="358"/>
      <c r="TT620" s="358"/>
      <c r="TU620" s="358"/>
      <c r="TV620" s="358"/>
      <c r="TW620" s="358"/>
      <c r="TX620" s="358"/>
      <c r="TY620" s="358"/>
      <c r="TZ620" s="358"/>
      <c r="UA620" s="358"/>
      <c r="UB620" s="358"/>
      <c r="UC620" s="358"/>
      <c r="UD620" s="358"/>
      <c r="UE620" s="358"/>
      <c r="UF620" s="358"/>
      <c r="UG620" s="358"/>
      <c r="UH620" s="358"/>
      <c r="UI620" s="358"/>
      <c r="UJ620" s="358"/>
      <c r="UK620" s="358"/>
      <c r="UL620" s="358"/>
      <c r="UM620" s="358"/>
      <c r="UN620" s="358"/>
      <c r="UO620" s="358"/>
      <c r="UP620" s="358"/>
      <c r="UQ620" s="358"/>
      <c r="UR620" s="358"/>
      <c r="US620" s="358"/>
      <c r="UT620" s="358"/>
      <c r="UU620" s="358"/>
      <c r="UV620" s="358"/>
      <c r="UW620" s="358"/>
      <c r="UX620" s="358"/>
      <c r="UY620" s="358"/>
      <c r="UZ620" s="358"/>
      <c r="VA620" s="358"/>
      <c r="VB620" s="358"/>
      <c r="VC620" s="358"/>
      <c r="VD620" s="358"/>
      <c r="VE620" s="358"/>
      <c r="VF620" s="358"/>
      <c r="VG620" s="358"/>
      <c r="VH620" s="358"/>
      <c r="VI620" s="358"/>
      <c r="VJ620" s="358"/>
      <c r="VK620" s="358"/>
      <c r="VL620" s="358"/>
      <c r="VM620" s="358"/>
      <c r="VN620" s="358"/>
      <c r="VO620" s="358"/>
      <c r="VP620" s="358"/>
      <c r="VQ620" s="358"/>
      <c r="VR620" s="358"/>
      <c r="VS620" s="358"/>
      <c r="VT620" s="358"/>
      <c r="VU620" s="358"/>
      <c r="VV620" s="358"/>
      <c r="VW620" s="358"/>
      <c r="VX620" s="358"/>
      <c r="VY620" s="358"/>
      <c r="VZ620" s="358"/>
      <c r="WA620" s="358"/>
      <c r="WB620" s="358"/>
      <c r="WC620" s="358"/>
      <c r="WD620" s="358"/>
      <c r="WE620" s="358"/>
      <c r="WF620" s="358"/>
      <c r="WG620" s="358"/>
      <c r="WH620" s="358"/>
    </row>
    <row r="621" spans="1:606" s="357" customFormat="1" ht="56.25" customHeight="1">
      <c r="A621" s="359"/>
      <c r="B621" s="209"/>
      <c r="C621" s="221"/>
      <c r="D621" s="180"/>
      <c r="E621" s="373" t="s">
        <v>912</v>
      </c>
      <c r="F621" s="937" t="s">
        <v>1353</v>
      </c>
      <c r="G621" s="923">
        <v>43831</v>
      </c>
      <c r="H621" s="937" t="s">
        <v>114</v>
      </c>
      <c r="I621" s="632" t="s">
        <v>0</v>
      </c>
      <c r="J621" s="632" t="s">
        <v>500</v>
      </c>
      <c r="K621" s="632" t="s">
        <v>1235</v>
      </c>
      <c r="L621" s="627" t="s">
        <v>304</v>
      </c>
      <c r="M621" s="629">
        <v>0</v>
      </c>
      <c r="N621" s="629">
        <v>0</v>
      </c>
      <c r="O621" s="629"/>
      <c r="P621" s="633"/>
      <c r="Q621" s="634"/>
      <c r="R621" s="635"/>
      <c r="S621" s="485">
        <v>3</v>
      </c>
      <c r="BF621" s="358"/>
      <c r="BG621" s="358"/>
      <c r="BH621" s="358"/>
      <c r="BI621" s="358"/>
      <c r="BJ621" s="358"/>
      <c r="BK621" s="358"/>
      <c r="BL621" s="358"/>
      <c r="BM621" s="358"/>
      <c r="BN621" s="358"/>
      <c r="BO621" s="358"/>
      <c r="BP621" s="358"/>
      <c r="BQ621" s="358"/>
      <c r="BR621" s="358"/>
      <c r="BS621" s="358"/>
      <c r="BT621" s="358"/>
      <c r="BU621" s="358"/>
      <c r="BV621" s="358"/>
      <c r="BW621" s="358"/>
      <c r="BX621" s="358"/>
      <c r="BY621" s="358"/>
      <c r="BZ621" s="358"/>
      <c r="CA621" s="358"/>
      <c r="CB621" s="358"/>
      <c r="CC621" s="358"/>
      <c r="CD621" s="358"/>
      <c r="CE621" s="358"/>
      <c r="CF621" s="358"/>
      <c r="CG621" s="358"/>
      <c r="CH621" s="358"/>
      <c r="CI621" s="358"/>
      <c r="CJ621" s="358"/>
      <c r="CK621" s="358"/>
      <c r="CL621" s="358"/>
      <c r="CM621" s="358"/>
      <c r="CN621" s="358"/>
      <c r="CO621" s="358"/>
      <c r="CP621" s="358"/>
      <c r="CQ621" s="358"/>
      <c r="CR621" s="358"/>
      <c r="CS621" s="358"/>
      <c r="CT621" s="358"/>
      <c r="CU621" s="358"/>
      <c r="CV621" s="358"/>
      <c r="CW621" s="358"/>
      <c r="CX621" s="358"/>
      <c r="CY621" s="358"/>
      <c r="CZ621" s="358"/>
      <c r="DA621" s="358"/>
      <c r="DB621" s="358"/>
      <c r="DC621" s="358"/>
      <c r="DD621" s="358"/>
      <c r="DE621" s="358"/>
      <c r="DF621" s="358"/>
      <c r="DG621" s="358"/>
      <c r="DH621" s="358"/>
      <c r="DI621" s="358"/>
      <c r="DJ621" s="358"/>
      <c r="DK621" s="358"/>
      <c r="DL621" s="358"/>
      <c r="DM621" s="358"/>
      <c r="DN621" s="358"/>
      <c r="DO621" s="358"/>
      <c r="DP621" s="358"/>
      <c r="DQ621" s="358"/>
      <c r="DR621" s="358"/>
      <c r="DS621" s="358"/>
      <c r="DT621" s="358"/>
      <c r="DU621" s="358"/>
      <c r="DV621" s="358"/>
      <c r="DW621" s="358"/>
      <c r="DX621" s="358"/>
      <c r="DY621" s="358"/>
      <c r="DZ621" s="358"/>
      <c r="EA621" s="358"/>
      <c r="EB621" s="358"/>
      <c r="EC621" s="358"/>
      <c r="ED621" s="358"/>
      <c r="EE621" s="358"/>
      <c r="EF621" s="358"/>
      <c r="EG621" s="358"/>
      <c r="EH621" s="358"/>
      <c r="EI621" s="358"/>
      <c r="EJ621" s="358"/>
      <c r="EK621" s="358"/>
      <c r="EL621" s="358"/>
      <c r="EM621" s="358"/>
      <c r="EN621" s="358"/>
      <c r="EO621" s="358"/>
      <c r="EP621" s="358"/>
      <c r="EQ621" s="358"/>
      <c r="ER621" s="358"/>
      <c r="ES621" s="358"/>
      <c r="ET621" s="358"/>
      <c r="EU621" s="358"/>
      <c r="EV621" s="358"/>
      <c r="EW621" s="358"/>
      <c r="EX621" s="358"/>
      <c r="EY621" s="358"/>
      <c r="EZ621" s="358"/>
      <c r="FA621" s="358"/>
      <c r="FB621" s="358"/>
      <c r="FC621" s="358"/>
      <c r="FD621" s="358"/>
      <c r="FE621" s="358"/>
      <c r="FF621" s="358"/>
      <c r="FG621" s="358"/>
      <c r="FH621" s="358"/>
      <c r="FI621" s="358"/>
      <c r="FJ621" s="358"/>
      <c r="FK621" s="358"/>
      <c r="FL621" s="358"/>
      <c r="FM621" s="358"/>
      <c r="FN621" s="358"/>
      <c r="FO621" s="358"/>
      <c r="FP621" s="358"/>
      <c r="FQ621" s="358"/>
      <c r="FR621" s="358"/>
      <c r="FS621" s="358"/>
      <c r="FT621" s="358"/>
      <c r="FU621" s="358"/>
      <c r="FV621" s="358"/>
      <c r="FW621" s="358"/>
      <c r="FX621" s="358"/>
      <c r="FY621" s="358"/>
      <c r="FZ621" s="358"/>
      <c r="GA621" s="358"/>
      <c r="GB621" s="358"/>
      <c r="GC621" s="358"/>
      <c r="GD621" s="358"/>
      <c r="GE621" s="358"/>
      <c r="GF621" s="358"/>
      <c r="GG621" s="358"/>
      <c r="GH621" s="358"/>
      <c r="GI621" s="358"/>
      <c r="GJ621" s="358"/>
      <c r="GK621" s="358"/>
      <c r="GL621" s="358"/>
      <c r="GM621" s="358"/>
      <c r="GN621" s="358"/>
      <c r="GO621" s="358"/>
      <c r="GP621" s="358"/>
      <c r="GQ621" s="358"/>
      <c r="GR621" s="358"/>
      <c r="GS621" s="358"/>
      <c r="GT621" s="358"/>
      <c r="GU621" s="358"/>
      <c r="GV621" s="358"/>
      <c r="GW621" s="358"/>
      <c r="GX621" s="358"/>
      <c r="GY621" s="358"/>
      <c r="GZ621" s="358"/>
      <c r="HA621" s="358"/>
      <c r="HB621" s="358"/>
      <c r="HC621" s="358"/>
      <c r="HD621" s="358"/>
      <c r="HE621" s="358"/>
      <c r="HF621" s="358"/>
      <c r="HG621" s="358"/>
      <c r="HH621" s="358"/>
      <c r="HI621" s="358"/>
      <c r="HJ621" s="358"/>
      <c r="HK621" s="358"/>
      <c r="HL621" s="358"/>
      <c r="HM621" s="358"/>
      <c r="HN621" s="358"/>
      <c r="HO621" s="358"/>
      <c r="HP621" s="358"/>
      <c r="HQ621" s="358"/>
      <c r="HR621" s="358"/>
      <c r="HS621" s="358"/>
      <c r="HT621" s="358"/>
      <c r="HU621" s="358"/>
      <c r="HV621" s="358"/>
      <c r="HW621" s="358"/>
      <c r="HX621" s="358"/>
      <c r="HY621" s="358"/>
      <c r="HZ621" s="358"/>
      <c r="IA621" s="358"/>
      <c r="IB621" s="358"/>
      <c r="IC621" s="358"/>
      <c r="ID621" s="358"/>
      <c r="IE621" s="358"/>
      <c r="IF621" s="358"/>
      <c r="IG621" s="358"/>
      <c r="IH621" s="358"/>
      <c r="II621" s="358"/>
      <c r="IJ621" s="358"/>
      <c r="IK621" s="358"/>
      <c r="IL621" s="358"/>
      <c r="IM621" s="358"/>
      <c r="IN621" s="358"/>
      <c r="IO621" s="358"/>
      <c r="IP621" s="358"/>
      <c r="IQ621" s="358"/>
      <c r="IR621" s="358"/>
      <c r="IS621" s="358"/>
      <c r="IT621" s="358"/>
      <c r="IU621" s="358"/>
      <c r="IV621" s="358"/>
      <c r="IW621" s="358"/>
      <c r="IX621" s="358"/>
      <c r="IY621" s="358"/>
      <c r="IZ621" s="358"/>
      <c r="JA621" s="358"/>
      <c r="JB621" s="358"/>
      <c r="JC621" s="358"/>
      <c r="JD621" s="358"/>
      <c r="JE621" s="358"/>
      <c r="JF621" s="358"/>
      <c r="JG621" s="358"/>
      <c r="JH621" s="358"/>
      <c r="JI621" s="358"/>
      <c r="JJ621" s="358"/>
      <c r="JK621" s="358"/>
      <c r="JL621" s="358"/>
      <c r="JM621" s="358"/>
      <c r="JN621" s="358"/>
      <c r="JO621" s="358"/>
      <c r="JP621" s="358"/>
      <c r="JQ621" s="358"/>
      <c r="JR621" s="358"/>
      <c r="JS621" s="358"/>
      <c r="JT621" s="358"/>
      <c r="JU621" s="358"/>
      <c r="JV621" s="358"/>
      <c r="JW621" s="358"/>
      <c r="JX621" s="358"/>
      <c r="JY621" s="358"/>
      <c r="JZ621" s="358"/>
      <c r="KA621" s="358"/>
      <c r="KB621" s="358"/>
      <c r="KC621" s="358"/>
      <c r="KD621" s="358"/>
      <c r="KE621" s="358"/>
      <c r="KF621" s="358"/>
      <c r="KG621" s="358"/>
      <c r="KH621" s="358"/>
      <c r="KI621" s="358"/>
      <c r="KJ621" s="358"/>
      <c r="KK621" s="358"/>
      <c r="KL621" s="358"/>
      <c r="KM621" s="358"/>
      <c r="KN621" s="358"/>
      <c r="KO621" s="358"/>
      <c r="KP621" s="358"/>
      <c r="KQ621" s="358"/>
      <c r="KR621" s="358"/>
      <c r="KS621" s="358"/>
      <c r="KT621" s="358"/>
      <c r="KU621" s="358"/>
      <c r="KV621" s="358"/>
      <c r="KW621" s="358"/>
      <c r="KX621" s="358"/>
      <c r="KY621" s="358"/>
      <c r="KZ621" s="358"/>
      <c r="LA621" s="358"/>
      <c r="LB621" s="358"/>
      <c r="LC621" s="358"/>
      <c r="LD621" s="358"/>
      <c r="LE621" s="358"/>
      <c r="LF621" s="358"/>
      <c r="LG621" s="358"/>
      <c r="LH621" s="358"/>
      <c r="LI621" s="358"/>
      <c r="LJ621" s="358"/>
      <c r="LK621" s="358"/>
      <c r="LL621" s="358"/>
      <c r="LM621" s="358"/>
      <c r="LN621" s="358"/>
      <c r="LO621" s="358"/>
      <c r="LP621" s="358"/>
      <c r="LQ621" s="358"/>
      <c r="LR621" s="358"/>
      <c r="LS621" s="358"/>
      <c r="LT621" s="358"/>
      <c r="LU621" s="358"/>
      <c r="LV621" s="358"/>
      <c r="LW621" s="358"/>
      <c r="LX621" s="358"/>
      <c r="LY621" s="358"/>
      <c r="LZ621" s="358"/>
      <c r="MA621" s="358"/>
      <c r="MB621" s="358"/>
      <c r="MC621" s="358"/>
      <c r="MD621" s="358"/>
      <c r="ME621" s="358"/>
      <c r="MF621" s="358"/>
      <c r="MG621" s="358"/>
      <c r="MH621" s="358"/>
      <c r="MI621" s="358"/>
      <c r="MJ621" s="358"/>
      <c r="MK621" s="358"/>
      <c r="ML621" s="358"/>
      <c r="MM621" s="358"/>
      <c r="MN621" s="358"/>
      <c r="MO621" s="358"/>
      <c r="MP621" s="358"/>
      <c r="MQ621" s="358"/>
      <c r="MR621" s="358"/>
      <c r="MS621" s="358"/>
      <c r="MT621" s="358"/>
      <c r="MU621" s="358"/>
      <c r="MV621" s="358"/>
      <c r="MW621" s="358"/>
      <c r="MX621" s="358"/>
      <c r="MY621" s="358"/>
      <c r="MZ621" s="358"/>
      <c r="NA621" s="358"/>
      <c r="NB621" s="358"/>
      <c r="NC621" s="358"/>
      <c r="ND621" s="358"/>
      <c r="NE621" s="358"/>
      <c r="NF621" s="358"/>
      <c r="NG621" s="358"/>
      <c r="NH621" s="358"/>
      <c r="NI621" s="358"/>
      <c r="NJ621" s="358"/>
      <c r="NK621" s="358"/>
      <c r="NL621" s="358"/>
      <c r="NM621" s="358"/>
      <c r="NN621" s="358"/>
      <c r="NO621" s="358"/>
      <c r="NP621" s="358"/>
      <c r="NQ621" s="358"/>
      <c r="NR621" s="358"/>
      <c r="NS621" s="358"/>
      <c r="NT621" s="358"/>
      <c r="NU621" s="358"/>
      <c r="NV621" s="358"/>
      <c r="NW621" s="358"/>
      <c r="NX621" s="358"/>
      <c r="NY621" s="358"/>
      <c r="NZ621" s="358"/>
      <c r="OA621" s="358"/>
      <c r="OB621" s="358"/>
      <c r="OC621" s="358"/>
      <c r="OD621" s="358"/>
      <c r="OE621" s="358"/>
      <c r="OF621" s="358"/>
      <c r="OG621" s="358"/>
      <c r="OH621" s="358"/>
      <c r="OI621" s="358"/>
      <c r="OJ621" s="358"/>
      <c r="OK621" s="358"/>
      <c r="OL621" s="358"/>
      <c r="OM621" s="358"/>
      <c r="ON621" s="358"/>
      <c r="OO621" s="358"/>
      <c r="OP621" s="358"/>
      <c r="OQ621" s="358"/>
      <c r="OR621" s="358"/>
      <c r="OS621" s="358"/>
      <c r="OT621" s="358"/>
      <c r="OU621" s="358"/>
      <c r="OV621" s="358"/>
      <c r="OW621" s="358"/>
      <c r="OX621" s="358"/>
      <c r="OY621" s="358"/>
      <c r="OZ621" s="358"/>
      <c r="PA621" s="358"/>
      <c r="PB621" s="358"/>
      <c r="PC621" s="358"/>
      <c r="PD621" s="358"/>
      <c r="PE621" s="358"/>
      <c r="PF621" s="358"/>
      <c r="PG621" s="358"/>
      <c r="PH621" s="358"/>
      <c r="PI621" s="358"/>
      <c r="PJ621" s="358"/>
      <c r="PK621" s="358"/>
      <c r="PL621" s="358"/>
      <c r="PM621" s="358"/>
      <c r="PN621" s="358"/>
      <c r="PO621" s="358"/>
      <c r="PP621" s="358"/>
      <c r="PQ621" s="358"/>
      <c r="PR621" s="358"/>
      <c r="PS621" s="358"/>
      <c r="PT621" s="358"/>
      <c r="PU621" s="358"/>
      <c r="PV621" s="358"/>
      <c r="PW621" s="358"/>
      <c r="PX621" s="358"/>
      <c r="PY621" s="358"/>
      <c r="PZ621" s="358"/>
      <c r="QA621" s="358"/>
      <c r="QB621" s="358"/>
      <c r="QC621" s="358"/>
      <c r="QD621" s="358"/>
      <c r="QE621" s="358"/>
      <c r="QF621" s="358"/>
      <c r="QG621" s="358"/>
      <c r="QH621" s="358"/>
      <c r="QI621" s="358"/>
      <c r="QJ621" s="358"/>
      <c r="QK621" s="358"/>
      <c r="QL621" s="358"/>
      <c r="QM621" s="358"/>
      <c r="QN621" s="358"/>
      <c r="QO621" s="358"/>
      <c r="QP621" s="358"/>
      <c r="QQ621" s="358"/>
      <c r="QR621" s="358"/>
      <c r="QS621" s="358"/>
      <c r="QT621" s="358"/>
      <c r="QU621" s="358"/>
      <c r="QV621" s="358"/>
      <c r="QW621" s="358"/>
      <c r="QX621" s="358"/>
      <c r="QY621" s="358"/>
      <c r="QZ621" s="358"/>
      <c r="RA621" s="358"/>
      <c r="RB621" s="358"/>
      <c r="RC621" s="358"/>
      <c r="RD621" s="358"/>
      <c r="RE621" s="358"/>
      <c r="RF621" s="358"/>
      <c r="RG621" s="358"/>
      <c r="RH621" s="358"/>
      <c r="RI621" s="358"/>
      <c r="RJ621" s="358"/>
      <c r="RK621" s="358"/>
      <c r="RL621" s="358"/>
      <c r="RM621" s="358"/>
      <c r="RN621" s="358"/>
      <c r="RO621" s="358"/>
      <c r="RP621" s="358"/>
      <c r="RQ621" s="358"/>
      <c r="RR621" s="358"/>
      <c r="RS621" s="358"/>
      <c r="RT621" s="358"/>
      <c r="RU621" s="358"/>
      <c r="RV621" s="358"/>
      <c r="RW621" s="358"/>
      <c r="RX621" s="358"/>
      <c r="RY621" s="358"/>
      <c r="RZ621" s="358"/>
      <c r="SA621" s="358"/>
      <c r="SB621" s="358"/>
      <c r="SC621" s="358"/>
      <c r="SD621" s="358"/>
      <c r="SE621" s="358"/>
      <c r="SF621" s="358"/>
      <c r="SG621" s="358"/>
      <c r="SH621" s="358"/>
      <c r="SI621" s="358"/>
      <c r="SJ621" s="358"/>
      <c r="SK621" s="358"/>
      <c r="SL621" s="358"/>
      <c r="SM621" s="358"/>
      <c r="SN621" s="358"/>
      <c r="SO621" s="358"/>
      <c r="SP621" s="358"/>
      <c r="SQ621" s="358"/>
      <c r="SR621" s="358"/>
      <c r="SS621" s="358"/>
      <c r="ST621" s="358"/>
      <c r="SU621" s="358"/>
      <c r="SV621" s="358"/>
      <c r="SW621" s="358"/>
      <c r="SX621" s="358"/>
      <c r="SY621" s="358"/>
      <c r="SZ621" s="358"/>
      <c r="TA621" s="358"/>
      <c r="TB621" s="358"/>
      <c r="TC621" s="358"/>
      <c r="TD621" s="358"/>
      <c r="TE621" s="358"/>
      <c r="TF621" s="358"/>
      <c r="TG621" s="358"/>
      <c r="TH621" s="358"/>
      <c r="TI621" s="358"/>
      <c r="TJ621" s="358"/>
      <c r="TK621" s="358"/>
      <c r="TL621" s="358"/>
      <c r="TM621" s="358"/>
      <c r="TN621" s="358"/>
      <c r="TO621" s="358"/>
      <c r="TP621" s="358"/>
      <c r="TQ621" s="358"/>
      <c r="TR621" s="358"/>
      <c r="TS621" s="358"/>
      <c r="TT621" s="358"/>
      <c r="TU621" s="358"/>
      <c r="TV621" s="358"/>
      <c r="TW621" s="358"/>
      <c r="TX621" s="358"/>
      <c r="TY621" s="358"/>
      <c r="TZ621" s="358"/>
      <c r="UA621" s="358"/>
      <c r="UB621" s="358"/>
      <c r="UC621" s="358"/>
      <c r="UD621" s="358"/>
      <c r="UE621" s="358"/>
      <c r="UF621" s="358"/>
      <c r="UG621" s="358"/>
      <c r="UH621" s="358"/>
      <c r="UI621" s="358"/>
      <c r="UJ621" s="358"/>
      <c r="UK621" s="358"/>
      <c r="UL621" s="358"/>
      <c r="UM621" s="358"/>
      <c r="UN621" s="358"/>
      <c r="UO621" s="358"/>
      <c r="UP621" s="358"/>
      <c r="UQ621" s="358"/>
      <c r="UR621" s="358"/>
      <c r="US621" s="358"/>
      <c r="UT621" s="358"/>
      <c r="UU621" s="358"/>
      <c r="UV621" s="358"/>
      <c r="UW621" s="358"/>
      <c r="UX621" s="358"/>
      <c r="UY621" s="358"/>
      <c r="UZ621" s="358"/>
      <c r="VA621" s="358"/>
      <c r="VB621" s="358"/>
      <c r="VC621" s="358"/>
      <c r="VD621" s="358"/>
      <c r="VE621" s="358"/>
      <c r="VF621" s="358"/>
      <c r="VG621" s="358"/>
      <c r="VH621" s="358"/>
      <c r="VI621" s="358"/>
      <c r="VJ621" s="358"/>
      <c r="VK621" s="358"/>
      <c r="VL621" s="358"/>
      <c r="VM621" s="358"/>
      <c r="VN621" s="358"/>
      <c r="VO621" s="358"/>
      <c r="VP621" s="358"/>
      <c r="VQ621" s="358"/>
      <c r="VR621" s="358"/>
      <c r="VS621" s="358"/>
      <c r="VT621" s="358"/>
      <c r="VU621" s="358"/>
      <c r="VV621" s="358"/>
      <c r="VW621" s="358"/>
      <c r="VX621" s="358"/>
      <c r="VY621" s="358"/>
      <c r="VZ621" s="358"/>
      <c r="WA621" s="358"/>
      <c r="WB621" s="358"/>
      <c r="WC621" s="358"/>
      <c r="WD621" s="358"/>
      <c r="WE621" s="358"/>
      <c r="WF621" s="358"/>
      <c r="WG621" s="358"/>
      <c r="WH621" s="358"/>
    </row>
    <row r="622" spans="1:606" s="357" customFormat="1" ht="57.75" customHeight="1">
      <c r="A622" s="359"/>
      <c r="B622" s="33" t="s">
        <v>1236</v>
      </c>
      <c r="C622" s="222"/>
      <c r="D622" s="181"/>
      <c r="E622" s="374"/>
      <c r="F622" s="940"/>
      <c r="G622" s="924"/>
      <c r="H622" s="940"/>
      <c r="I622" s="632" t="s">
        <v>0</v>
      </c>
      <c r="J622" s="632" t="s">
        <v>500</v>
      </c>
      <c r="K622" s="632" t="s">
        <v>1235</v>
      </c>
      <c r="L622" s="627" t="s">
        <v>5</v>
      </c>
      <c r="M622" s="629">
        <v>2529607.5</v>
      </c>
      <c r="N622" s="629">
        <v>2529607.5</v>
      </c>
      <c r="O622" s="629">
        <v>3414000</v>
      </c>
      <c r="P622" s="633">
        <v>3472000</v>
      </c>
      <c r="Q622" s="634">
        <v>3472000</v>
      </c>
      <c r="R622" s="635">
        <v>3472000</v>
      </c>
      <c r="S622" s="485">
        <v>3</v>
      </c>
      <c r="BF622" s="358"/>
      <c r="BG622" s="358"/>
      <c r="BH622" s="358"/>
      <c r="BI622" s="358"/>
      <c r="BJ622" s="358"/>
      <c r="BK622" s="358"/>
      <c r="BL622" s="358"/>
      <c r="BM622" s="358"/>
      <c r="BN622" s="358"/>
      <c r="BO622" s="358"/>
      <c r="BP622" s="358"/>
      <c r="BQ622" s="358"/>
      <c r="BR622" s="358"/>
      <c r="BS622" s="358"/>
      <c r="BT622" s="358"/>
      <c r="BU622" s="358"/>
      <c r="BV622" s="358"/>
      <c r="BW622" s="358"/>
      <c r="BX622" s="358"/>
      <c r="BY622" s="358"/>
      <c r="BZ622" s="358"/>
      <c r="CA622" s="358"/>
      <c r="CB622" s="358"/>
      <c r="CC622" s="358"/>
      <c r="CD622" s="358"/>
      <c r="CE622" s="358"/>
      <c r="CF622" s="358"/>
      <c r="CG622" s="358"/>
      <c r="CH622" s="358"/>
      <c r="CI622" s="358"/>
      <c r="CJ622" s="358"/>
      <c r="CK622" s="358"/>
      <c r="CL622" s="358"/>
      <c r="CM622" s="358"/>
      <c r="CN622" s="358"/>
      <c r="CO622" s="358"/>
      <c r="CP622" s="358"/>
      <c r="CQ622" s="358"/>
      <c r="CR622" s="358"/>
      <c r="CS622" s="358"/>
      <c r="CT622" s="358"/>
      <c r="CU622" s="358"/>
      <c r="CV622" s="358"/>
      <c r="CW622" s="358"/>
      <c r="CX622" s="358"/>
      <c r="CY622" s="358"/>
      <c r="CZ622" s="358"/>
      <c r="DA622" s="358"/>
      <c r="DB622" s="358"/>
      <c r="DC622" s="358"/>
      <c r="DD622" s="358"/>
      <c r="DE622" s="358"/>
      <c r="DF622" s="358"/>
      <c r="DG622" s="358"/>
      <c r="DH622" s="358"/>
      <c r="DI622" s="358"/>
      <c r="DJ622" s="358"/>
      <c r="DK622" s="358"/>
      <c r="DL622" s="358"/>
      <c r="DM622" s="358"/>
      <c r="DN622" s="358"/>
      <c r="DO622" s="358"/>
      <c r="DP622" s="358"/>
      <c r="DQ622" s="358"/>
      <c r="DR622" s="358"/>
      <c r="DS622" s="358"/>
      <c r="DT622" s="358"/>
      <c r="DU622" s="358"/>
      <c r="DV622" s="358"/>
      <c r="DW622" s="358"/>
      <c r="DX622" s="358"/>
      <c r="DY622" s="358"/>
      <c r="DZ622" s="358"/>
      <c r="EA622" s="358"/>
      <c r="EB622" s="358"/>
      <c r="EC622" s="358"/>
      <c r="ED622" s="358"/>
      <c r="EE622" s="358"/>
      <c r="EF622" s="358"/>
      <c r="EG622" s="358"/>
      <c r="EH622" s="358"/>
      <c r="EI622" s="358"/>
      <c r="EJ622" s="358"/>
      <c r="EK622" s="358"/>
      <c r="EL622" s="358"/>
      <c r="EM622" s="358"/>
      <c r="EN622" s="358"/>
      <c r="EO622" s="358"/>
      <c r="EP622" s="358"/>
      <c r="EQ622" s="358"/>
      <c r="ER622" s="358"/>
      <c r="ES622" s="358"/>
      <c r="ET622" s="358"/>
      <c r="EU622" s="358"/>
      <c r="EV622" s="358"/>
      <c r="EW622" s="358"/>
      <c r="EX622" s="358"/>
      <c r="EY622" s="358"/>
      <c r="EZ622" s="358"/>
      <c r="FA622" s="358"/>
      <c r="FB622" s="358"/>
      <c r="FC622" s="358"/>
      <c r="FD622" s="358"/>
      <c r="FE622" s="358"/>
      <c r="FF622" s="358"/>
      <c r="FG622" s="358"/>
      <c r="FH622" s="358"/>
      <c r="FI622" s="358"/>
      <c r="FJ622" s="358"/>
      <c r="FK622" s="358"/>
      <c r="FL622" s="358"/>
      <c r="FM622" s="358"/>
      <c r="FN622" s="358"/>
      <c r="FO622" s="358"/>
      <c r="FP622" s="358"/>
      <c r="FQ622" s="358"/>
      <c r="FR622" s="358"/>
      <c r="FS622" s="358"/>
      <c r="FT622" s="358"/>
      <c r="FU622" s="358"/>
      <c r="FV622" s="358"/>
      <c r="FW622" s="358"/>
      <c r="FX622" s="358"/>
      <c r="FY622" s="358"/>
      <c r="FZ622" s="358"/>
      <c r="GA622" s="358"/>
      <c r="GB622" s="358"/>
      <c r="GC622" s="358"/>
      <c r="GD622" s="358"/>
      <c r="GE622" s="358"/>
      <c r="GF622" s="358"/>
      <c r="GG622" s="358"/>
      <c r="GH622" s="358"/>
      <c r="GI622" s="358"/>
      <c r="GJ622" s="358"/>
      <c r="GK622" s="358"/>
      <c r="GL622" s="358"/>
      <c r="GM622" s="358"/>
      <c r="GN622" s="358"/>
      <c r="GO622" s="358"/>
      <c r="GP622" s="358"/>
      <c r="GQ622" s="358"/>
      <c r="GR622" s="358"/>
      <c r="GS622" s="358"/>
      <c r="GT622" s="358"/>
      <c r="GU622" s="358"/>
      <c r="GV622" s="358"/>
      <c r="GW622" s="358"/>
      <c r="GX622" s="358"/>
      <c r="GY622" s="358"/>
      <c r="GZ622" s="358"/>
      <c r="HA622" s="358"/>
      <c r="HB622" s="358"/>
      <c r="HC622" s="358"/>
      <c r="HD622" s="358"/>
      <c r="HE622" s="358"/>
      <c r="HF622" s="358"/>
      <c r="HG622" s="358"/>
      <c r="HH622" s="358"/>
      <c r="HI622" s="358"/>
      <c r="HJ622" s="358"/>
      <c r="HK622" s="358"/>
      <c r="HL622" s="358"/>
      <c r="HM622" s="358"/>
      <c r="HN622" s="358"/>
      <c r="HO622" s="358"/>
      <c r="HP622" s="358"/>
      <c r="HQ622" s="358"/>
      <c r="HR622" s="358"/>
      <c r="HS622" s="358"/>
      <c r="HT622" s="358"/>
      <c r="HU622" s="358"/>
      <c r="HV622" s="358"/>
      <c r="HW622" s="358"/>
      <c r="HX622" s="358"/>
      <c r="HY622" s="358"/>
      <c r="HZ622" s="358"/>
      <c r="IA622" s="358"/>
      <c r="IB622" s="358"/>
      <c r="IC622" s="358"/>
      <c r="ID622" s="358"/>
      <c r="IE622" s="358"/>
      <c r="IF622" s="358"/>
      <c r="IG622" s="358"/>
      <c r="IH622" s="358"/>
      <c r="II622" s="358"/>
      <c r="IJ622" s="358"/>
      <c r="IK622" s="358"/>
      <c r="IL622" s="358"/>
      <c r="IM622" s="358"/>
      <c r="IN622" s="358"/>
      <c r="IO622" s="358"/>
      <c r="IP622" s="358"/>
      <c r="IQ622" s="358"/>
      <c r="IR622" s="358"/>
      <c r="IS622" s="358"/>
      <c r="IT622" s="358"/>
      <c r="IU622" s="358"/>
      <c r="IV622" s="358"/>
      <c r="IW622" s="358"/>
      <c r="IX622" s="358"/>
      <c r="IY622" s="358"/>
      <c r="IZ622" s="358"/>
      <c r="JA622" s="358"/>
      <c r="JB622" s="358"/>
      <c r="JC622" s="358"/>
      <c r="JD622" s="358"/>
      <c r="JE622" s="358"/>
      <c r="JF622" s="358"/>
      <c r="JG622" s="358"/>
      <c r="JH622" s="358"/>
      <c r="JI622" s="358"/>
      <c r="JJ622" s="358"/>
      <c r="JK622" s="358"/>
      <c r="JL622" s="358"/>
      <c r="JM622" s="358"/>
      <c r="JN622" s="358"/>
      <c r="JO622" s="358"/>
      <c r="JP622" s="358"/>
      <c r="JQ622" s="358"/>
      <c r="JR622" s="358"/>
      <c r="JS622" s="358"/>
      <c r="JT622" s="358"/>
      <c r="JU622" s="358"/>
      <c r="JV622" s="358"/>
      <c r="JW622" s="358"/>
      <c r="JX622" s="358"/>
      <c r="JY622" s="358"/>
      <c r="JZ622" s="358"/>
      <c r="KA622" s="358"/>
      <c r="KB622" s="358"/>
      <c r="KC622" s="358"/>
      <c r="KD622" s="358"/>
      <c r="KE622" s="358"/>
      <c r="KF622" s="358"/>
      <c r="KG622" s="358"/>
      <c r="KH622" s="358"/>
      <c r="KI622" s="358"/>
      <c r="KJ622" s="358"/>
      <c r="KK622" s="358"/>
      <c r="KL622" s="358"/>
      <c r="KM622" s="358"/>
      <c r="KN622" s="358"/>
      <c r="KO622" s="358"/>
      <c r="KP622" s="358"/>
      <c r="KQ622" s="358"/>
      <c r="KR622" s="358"/>
      <c r="KS622" s="358"/>
      <c r="KT622" s="358"/>
      <c r="KU622" s="358"/>
      <c r="KV622" s="358"/>
      <c r="KW622" s="358"/>
      <c r="KX622" s="358"/>
      <c r="KY622" s="358"/>
      <c r="KZ622" s="358"/>
      <c r="LA622" s="358"/>
      <c r="LB622" s="358"/>
      <c r="LC622" s="358"/>
      <c r="LD622" s="358"/>
      <c r="LE622" s="358"/>
      <c r="LF622" s="358"/>
      <c r="LG622" s="358"/>
      <c r="LH622" s="358"/>
      <c r="LI622" s="358"/>
      <c r="LJ622" s="358"/>
      <c r="LK622" s="358"/>
      <c r="LL622" s="358"/>
      <c r="LM622" s="358"/>
      <c r="LN622" s="358"/>
      <c r="LO622" s="358"/>
      <c r="LP622" s="358"/>
      <c r="LQ622" s="358"/>
      <c r="LR622" s="358"/>
      <c r="LS622" s="358"/>
      <c r="LT622" s="358"/>
      <c r="LU622" s="358"/>
      <c r="LV622" s="358"/>
      <c r="LW622" s="358"/>
      <c r="LX622" s="358"/>
      <c r="LY622" s="358"/>
      <c r="LZ622" s="358"/>
      <c r="MA622" s="358"/>
      <c r="MB622" s="358"/>
      <c r="MC622" s="358"/>
      <c r="MD622" s="358"/>
      <c r="ME622" s="358"/>
      <c r="MF622" s="358"/>
      <c r="MG622" s="358"/>
      <c r="MH622" s="358"/>
      <c r="MI622" s="358"/>
      <c r="MJ622" s="358"/>
      <c r="MK622" s="358"/>
      <c r="ML622" s="358"/>
      <c r="MM622" s="358"/>
      <c r="MN622" s="358"/>
      <c r="MO622" s="358"/>
      <c r="MP622" s="358"/>
      <c r="MQ622" s="358"/>
      <c r="MR622" s="358"/>
      <c r="MS622" s="358"/>
      <c r="MT622" s="358"/>
      <c r="MU622" s="358"/>
      <c r="MV622" s="358"/>
      <c r="MW622" s="358"/>
      <c r="MX622" s="358"/>
      <c r="MY622" s="358"/>
      <c r="MZ622" s="358"/>
      <c r="NA622" s="358"/>
      <c r="NB622" s="358"/>
      <c r="NC622" s="358"/>
      <c r="ND622" s="358"/>
      <c r="NE622" s="358"/>
      <c r="NF622" s="358"/>
      <c r="NG622" s="358"/>
      <c r="NH622" s="358"/>
      <c r="NI622" s="358"/>
      <c r="NJ622" s="358"/>
      <c r="NK622" s="358"/>
      <c r="NL622" s="358"/>
      <c r="NM622" s="358"/>
      <c r="NN622" s="358"/>
      <c r="NO622" s="358"/>
      <c r="NP622" s="358"/>
      <c r="NQ622" s="358"/>
      <c r="NR622" s="358"/>
      <c r="NS622" s="358"/>
      <c r="NT622" s="358"/>
      <c r="NU622" s="358"/>
      <c r="NV622" s="358"/>
      <c r="NW622" s="358"/>
      <c r="NX622" s="358"/>
      <c r="NY622" s="358"/>
      <c r="NZ622" s="358"/>
      <c r="OA622" s="358"/>
      <c r="OB622" s="358"/>
      <c r="OC622" s="358"/>
      <c r="OD622" s="358"/>
      <c r="OE622" s="358"/>
      <c r="OF622" s="358"/>
      <c r="OG622" s="358"/>
      <c r="OH622" s="358"/>
      <c r="OI622" s="358"/>
      <c r="OJ622" s="358"/>
      <c r="OK622" s="358"/>
      <c r="OL622" s="358"/>
      <c r="OM622" s="358"/>
      <c r="ON622" s="358"/>
      <c r="OO622" s="358"/>
      <c r="OP622" s="358"/>
      <c r="OQ622" s="358"/>
      <c r="OR622" s="358"/>
      <c r="OS622" s="358"/>
      <c r="OT622" s="358"/>
      <c r="OU622" s="358"/>
      <c r="OV622" s="358"/>
      <c r="OW622" s="358"/>
      <c r="OX622" s="358"/>
      <c r="OY622" s="358"/>
      <c r="OZ622" s="358"/>
      <c r="PA622" s="358"/>
      <c r="PB622" s="358"/>
      <c r="PC622" s="358"/>
      <c r="PD622" s="358"/>
      <c r="PE622" s="358"/>
      <c r="PF622" s="358"/>
      <c r="PG622" s="358"/>
      <c r="PH622" s="358"/>
      <c r="PI622" s="358"/>
      <c r="PJ622" s="358"/>
      <c r="PK622" s="358"/>
      <c r="PL622" s="358"/>
      <c r="PM622" s="358"/>
      <c r="PN622" s="358"/>
      <c r="PO622" s="358"/>
      <c r="PP622" s="358"/>
      <c r="PQ622" s="358"/>
      <c r="PR622" s="358"/>
      <c r="PS622" s="358"/>
      <c r="PT622" s="358"/>
      <c r="PU622" s="358"/>
      <c r="PV622" s="358"/>
      <c r="PW622" s="358"/>
      <c r="PX622" s="358"/>
      <c r="PY622" s="358"/>
      <c r="PZ622" s="358"/>
      <c r="QA622" s="358"/>
      <c r="QB622" s="358"/>
      <c r="QC622" s="358"/>
      <c r="QD622" s="358"/>
      <c r="QE622" s="358"/>
      <c r="QF622" s="358"/>
      <c r="QG622" s="358"/>
      <c r="QH622" s="358"/>
      <c r="QI622" s="358"/>
      <c r="QJ622" s="358"/>
      <c r="QK622" s="358"/>
      <c r="QL622" s="358"/>
      <c r="QM622" s="358"/>
      <c r="QN622" s="358"/>
      <c r="QO622" s="358"/>
      <c r="QP622" s="358"/>
      <c r="QQ622" s="358"/>
      <c r="QR622" s="358"/>
      <c r="QS622" s="358"/>
      <c r="QT622" s="358"/>
      <c r="QU622" s="358"/>
      <c r="QV622" s="358"/>
      <c r="QW622" s="358"/>
      <c r="QX622" s="358"/>
      <c r="QY622" s="358"/>
      <c r="QZ622" s="358"/>
      <c r="RA622" s="358"/>
      <c r="RB622" s="358"/>
      <c r="RC622" s="358"/>
      <c r="RD622" s="358"/>
      <c r="RE622" s="358"/>
      <c r="RF622" s="358"/>
      <c r="RG622" s="358"/>
      <c r="RH622" s="358"/>
      <c r="RI622" s="358"/>
      <c r="RJ622" s="358"/>
      <c r="RK622" s="358"/>
      <c r="RL622" s="358"/>
      <c r="RM622" s="358"/>
      <c r="RN622" s="358"/>
      <c r="RO622" s="358"/>
      <c r="RP622" s="358"/>
      <c r="RQ622" s="358"/>
      <c r="RR622" s="358"/>
      <c r="RS622" s="358"/>
      <c r="RT622" s="358"/>
      <c r="RU622" s="358"/>
      <c r="RV622" s="358"/>
      <c r="RW622" s="358"/>
      <c r="RX622" s="358"/>
      <c r="RY622" s="358"/>
      <c r="RZ622" s="358"/>
      <c r="SA622" s="358"/>
      <c r="SB622" s="358"/>
      <c r="SC622" s="358"/>
      <c r="SD622" s="358"/>
      <c r="SE622" s="358"/>
      <c r="SF622" s="358"/>
      <c r="SG622" s="358"/>
      <c r="SH622" s="358"/>
      <c r="SI622" s="358"/>
      <c r="SJ622" s="358"/>
      <c r="SK622" s="358"/>
      <c r="SL622" s="358"/>
      <c r="SM622" s="358"/>
      <c r="SN622" s="358"/>
      <c r="SO622" s="358"/>
      <c r="SP622" s="358"/>
      <c r="SQ622" s="358"/>
      <c r="SR622" s="358"/>
      <c r="SS622" s="358"/>
      <c r="ST622" s="358"/>
      <c r="SU622" s="358"/>
      <c r="SV622" s="358"/>
      <c r="SW622" s="358"/>
      <c r="SX622" s="358"/>
      <c r="SY622" s="358"/>
      <c r="SZ622" s="358"/>
      <c r="TA622" s="358"/>
      <c r="TB622" s="358"/>
      <c r="TC622" s="358"/>
      <c r="TD622" s="358"/>
      <c r="TE622" s="358"/>
      <c r="TF622" s="358"/>
      <c r="TG622" s="358"/>
      <c r="TH622" s="358"/>
      <c r="TI622" s="358"/>
      <c r="TJ622" s="358"/>
      <c r="TK622" s="358"/>
      <c r="TL622" s="358"/>
      <c r="TM622" s="358"/>
      <c r="TN622" s="358"/>
      <c r="TO622" s="358"/>
      <c r="TP622" s="358"/>
      <c r="TQ622" s="358"/>
      <c r="TR622" s="358"/>
      <c r="TS622" s="358"/>
      <c r="TT622" s="358"/>
      <c r="TU622" s="358"/>
      <c r="TV622" s="358"/>
      <c r="TW622" s="358"/>
      <c r="TX622" s="358"/>
      <c r="TY622" s="358"/>
      <c r="TZ622" s="358"/>
      <c r="UA622" s="358"/>
      <c r="UB622" s="358"/>
      <c r="UC622" s="358"/>
      <c r="UD622" s="358"/>
      <c r="UE622" s="358"/>
      <c r="UF622" s="358"/>
      <c r="UG622" s="358"/>
      <c r="UH622" s="358"/>
      <c r="UI622" s="358"/>
      <c r="UJ622" s="358"/>
      <c r="UK622" s="358"/>
      <c r="UL622" s="358"/>
      <c r="UM622" s="358"/>
      <c r="UN622" s="358"/>
      <c r="UO622" s="358"/>
      <c r="UP622" s="358"/>
      <c r="UQ622" s="358"/>
      <c r="UR622" s="358"/>
      <c r="US622" s="358"/>
      <c r="UT622" s="358"/>
      <c r="UU622" s="358"/>
      <c r="UV622" s="358"/>
      <c r="UW622" s="358"/>
      <c r="UX622" s="358"/>
      <c r="UY622" s="358"/>
      <c r="UZ622" s="358"/>
      <c r="VA622" s="358"/>
      <c r="VB622" s="358"/>
      <c r="VC622" s="358"/>
      <c r="VD622" s="358"/>
      <c r="VE622" s="358"/>
      <c r="VF622" s="358"/>
      <c r="VG622" s="358"/>
      <c r="VH622" s="358"/>
      <c r="VI622" s="358"/>
      <c r="VJ622" s="358"/>
      <c r="VK622" s="358"/>
      <c r="VL622" s="358"/>
      <c r="VM622" s="358"/>
      <c r="VN622" s="358"/>
      <c r="VO622" s="358"/>
      <c r="VP622" s="358"/>
      <c r="VQ622" s="358"/>
      <c r="VR622" s="358"/>
      <c r="VS622" s="358"/>
      <c r="VT622" s="358"/>
      <c r="VU622" s="358"/>
      <c r="VV622" s="358"/>
      <c r="VW622" s="358"/>
      <c r="VX622" s="358"/>
      <c r="VY622" s="358"/>
      <c r="VZ622" s="358"/>
      <c r="WA622" s="358"/>
      <c r="WB622" s="358"/>
      <c r="WC622" s="358"/>
      <c r="WD622" s="358"/>
      <c r="WE622" s="358"/>
      <c r="WF622" s="358"/>
      <c r="WG622" s="358"/>
      <c r="WH622" s="358"/>
    </row>
    <row r="623" spans="1:606" s="368" customFormat="1" ht="28.5" customHeight="1">
      <c r="A623" s="359"/>
      <c r="B623" s="207" t="s">
        <v>1237</v>
      </c>
      <c r="C623" s="266" t="s">
        <v>1238</v>
      </c>
      <c r="D623" s="471" t="s">
        <v>893</v>
      </c>
      <c r="E623" s="224" t="s">
        <v>1239</v>
      </c>
      <c r="F623" s="471" t="s">
        <v>113</v>
      </c>
      <c r="G623" s="894">
        <v>44927</v>
      </c>
      <c r="H623" s="923" t="s">
        <v>1075</v>
      </c>
      <c r="I623" s="632" t="s">
        <v>0</v>
      </c>
      <c r="J623" s="632" t="s">
        <v>500</v>
      </c>
      <c r="K623" s="632" t="s">
        <v>1240</v>
      </c>
      <c r="L623" s="627" t="s">
        <v>54</v>
      </c>
      <c r="M623" s="631">
        <f>SUM(M624:M626)</f>
        <v>1273000</v>
      </c>
      <c r="N623" s="631">
        <f>SUM(N624:N626)</f>
        <v>1273000</v>
      </c>
      <c r="O623" s="631">
        <f>O624+O625+O626</f>
        <v>1342300</v>
      </c>
      <c r="P623" s="631">
        <f t="shared" ref="P623:R623" si="111">P624+P625+P626</f>
        <v>1283900</v>
      </c>
      <c r="Q623" s="631">
        <f t="shared" si="111"/>
        <v>1283900</v>
      </c>
      <c r="R623" s="631">
        <f t="shared" si="111"/>
        <v>1283900</v>
      </c>
      <c r="S623" s="484"/>
      <c r="BF623" s="370"/>
      <c r="BG623" s="370"/>
      <c r="BH623" s="370"/>
      <c r="BI623" s="370"/>
      <c r="BJ623" s="370"/>
      <c r="BK623" s="370"/>
      <c r="BL623" s="370"/>
      <c r="BM623" s="370"/>
      <c r="BN623" s="370"/>
      <c r="BO623" s="370"/>
      <c r="BP623" s="370"/>
      <c r="BQ623" s="370"/>
      <c r="BR623" s="370"/>
      <c r="BS623" s="370"/>
      <c r="BT623" s="370"/>
      <c r="BU623" s="370"/>
      <c r="BV623" s="370"/>
      <c r="BW623" s="370"/>
      <c r="BX623" s="370"/>
      <c r="BY623" s="370"/>
      <c r="BZ623" s="370"/>
      <c r="CA623" s="370"/>
      <c r="CB623" s="370"/>
      <c r="CC623" s="370"/>
      <c r="CD623" s="370"/>
      <c r="CE623" s="370"/>
      <c r="CF623" s="370"/>
      <c r="CG623" s="370"/>
      <c r="CH623" s="370"/>
      <c r="CI623" s="370"/>
      <c r="CJ623" s="370"/>
      <c r="CK623" s="370"/>
      <c r="CL623" s="370"/>
      <c r="CM623" s="370"/>
      <c r="CN623" s="370"/>
      <c r="CO623" s="370"/>
      <c r="CP623" s="370"/>
      <c r="CQ623" s="370"/>
      <c r="CR623" s="370"/>
      <c r="CS623" s="370"/>
      <c r="CT623" s="370"/>
      <c r="CU623" s="370"/>
      <c r="CV623" s="370"/>
      <c r="CW623" s="370"/>
      <c r="CX623" s="370"/>
      <c r="CY623" s="370"/>
      <c r="CZ623" s="370"/>
      <c r="DA623" s="370"/>
      <c r="DB623" s="370"/>
      <c r="DC623" s="370"/>
      <c r="DD623" s="370"/>
      <c r="DE623" s="370"/>
      <c r="DF623" s="370"/>
      <c r="DG623" s="370"/>
      <c r="DH623" s="370"/>
      <c r="DI623" s="370"/>
      <c r="DJ623" s="370"/>
      <c r="DK623" s="370"/>
      <c r="DL623" s="370"/>
      <c r="DM623" s="370"/>
      <c r="DN623" s="370"/>
      <c r="DO623" s="370"/>
      <c r="DP623" s="370"/>
      <c r="DQ623" s="370"/>
      <c r="DR623" s="370"/>
      <c r="DS623" s="370"/>
      <c r="DT623" s="370"/>
      <c r="DU623" s="370"/>
      <c r="DV623" s="370"/>
      <c r="DW623" s="370"/>
      <c r="DX623" s="370"/>
      <c r="DY623" s="370"/>
      <c r="DZ623" s="370"/>
      <c r="EA623" s="370"/>
      <c r="EB623" s="370"/>
      <c r="EC623" s="370"/>
      <c r="ED623" s="370"/>
      <c r="EE623" s="370"/>
      <c r="EF623" s="370"/>
      <c r="EG623" s="370"/>
      <c r="EH623" s="370"/>
      <c r="EI623" s="370"/>
      <c r="EJ623" s="370"/>
      <c r="EK623" s="370"/>
      <c r="EL623" s="370"/>
      <c r="EM623" s="370"/>
      <c r="EN623" s="370"/>
      <c r="EO623" s="370"/>
      <c r="EP623" s="370"/>
      <c r="EQ623" s="370"/>
      <c r="ER623" s="370"/>
      <c r="ES623" s="370"/>
      <c r="ET623" s="370"/>
      <c r="EU623" s="370"/>
      <c r="EV623" s="370"/>
      <c r="EW623" s="370"/>
      <c r="EX623" s="370"/>
      <c r="EY623" s="370"/>
      <c r="EZ623" s="370"/>
      <c r="FA623" s="370"/>
      <c r="FB623" s="370"/>
      <c r="FC623" s="370"/>
      <c r="FD623" s="370"/>
      <c r="FE623" s="370"/>
      <c r="FF623" s="370"/>
      <c r="FG623" s="370"/>
      <c r="FH623" s="370"/>
      <c r="FI623" s="370"/>
      <c r="FJ623" s="370"/>
      <c r="FK623" s="370"/>
      <c r="FL623" s="370"/>
      <c r="FM623" s="370"/>
      <c r="FN623" s="370"/>
      <c r="FO623" s="370"/>
      <c r="FP623" s="370"/>
      <c r="FQ623" s="370"/>
      <c r="FR623" s="370"/>
      <c r="FS623" s="370"/>
      <c r="FT623" s="370"/>
      <c r="FU623" s="370"/>
      <c r="FV623" s="370"/>
      <c r="FW623" s="370"/>
      <c r="FX623" s="370"/>
      <c r="FY623" s="370"/>
      <c r="FZ623" s="370"/>
      <c r="GA623" s="370"/>
      <c r="GB623" s="370"/>
      <c r="GC623" s="370"/>
      <c r="GD623" s="370"/>
      <c r="GE623" s="370"/>
      <c r="GF623" s="370"/>
      <c r="GG623" s="370"/>
      <c r="GH623" s="370"/>
      <c r="GI623" s="370"/>
      <c r="GJ623" s="370"/>
      <c r="GK623" s="370"/>
      <c r="GL623" s="370"/>
      <c r="GM623" s="370"/>
      <c r="GN623" s="370"/>
      <c r="GO623" s="370"/>
      <c r="GP623" s="370"/>
      <c r="GQ623" s="370"/>
      <c r="GR623" s="370"/>
      <c r="GS623" s="370"/>
      <c r="GT623" s="370"/>
      <c r="GU623" s="370"/>
      <c r="GV623" s="370"/>
      <c r="GW623" s="370"/>
      <c r="GX623" s="370"/>
      <c r="GY623" s="370"/>
      <c r="GZ623" s="370"/>
      <c r="HA623" s="370"/>
      <c r="HB623" s="370"/>
      <c r="HC623" s="370"/>
      <c r="HD623" s="370"/>
      <c r="HE623" s="370"/>
      <c r="HF623" s="370"/>
      <c r="HG623" s="370"/>
      <c r="HH623" s="370"/>
      <c r="HI623" s="370"/>
      <c r="HJ623" s="370"/>
      <c r="HK623" s="370"/>
      <c r="HL623" s="370"/>
      <c r="HM623" s="370"/>
      <c r="HN623" s="370"/>
      <c r="HO623" s="370"/>
      <c r="HP623" s="370"/>
      <c r="HQ623" s="370"/>
      <c r="HR623" s="370"/>
      <c r="HS623" s="370"/>
      <c r="HT623" s="370"/>
      <c r="HU623" s="370"/>
      <c r="HV623" s="370"/>
      <c r="HW623" s="370"/>
      <c r="HX623" s="370"/>
      <c r="HY623" s="370"/>
      <c r="HZ623" s="370"/>
      <c r="IA623" s="370"/>
      <c r="IB623" s="370"/>
      <c r="IC623" s="370"/>
      <c r="ID623" s="370"/>
      <c r="IE623" s="370"/>
      <c r="IF623" s="370"/>
      <c r="IG623" s="370"/>
      <c r="IH623" s="370"/>
      <c r="II623" s="370"/>
      <c r="IJ623" s="370"/>
      <c r="IK623" s="370"/>
      <c r="IL623" s="370"/>
      <c r="IM623" s="370"/>
      <c r="IN623" s="370"/>
      <c r="IO623" s="370"/>
      <c r="IP623" s="370"/>
      <c r="IQ623" s="370"/>
      <c r="IR623" s="370"/>
      <c r="IS623" s="370"/>
      <c r="IT623" s="370"/>
      <c r="IU623" s="370"/>
      <c r="IV623" s="370"/>
      <c r="IW623" s="370"/>
      <c r="IX623" s="370"/>
      <c r="IY623" s="370"/>
      <c r="IZ623" s="370"/>
      <c r="JA623" s="370"/>
      <c r="JB623" s="370"/>
      <c r="JC623" s="370"/>
      <c r="JD623" s="370"/>
      <c r="JE623" s="370"/>
      <c r="JF623" s="370"/>
      <c r="JG623" s="370"/>
      <c r="JH623" s="370"/>
      <c r="JI623" s="370"/>
      <c r="JJ623" s="370"/>
      <c r="JK623" s="370"/>
      <c r="JL623" s="370"/>
      <c r="JM623" s="370"/>
      <c r="JN623" s="370"/>
      <c r="JO623" s="370"/>
      <c r="JP623" s="370"/>
      <c r="JQ623" s="370"/>
      <c r="JR623" s="370"/>
      <c r="JS623" s="370"/>
      <c r="JT623" s="370"/>
      <c r="JU623" s="370"/>
      <c r="JV623" s="370"/>
      <c r="JW623" s="370"/>
      <c r="JX623" s="370"/>
      <c r="JY623" s="370"/>
      <c r="JZ623" s="370"/>
      <c r="KA623" s="370"/>
      <c r="KB623" s="370"/>
      <c r="KC623" s="370"/>
      <c r="KD623" s="370"/>
      <c r="KE623" s="370"/>
      <c r="KF623" s="370"/>
      <c r="KG623" s="370"/>
      <c r="KH623" s="370"/>
      <c r="KI623" s="370"/>
      <c r="KJ623" s="370"/>
      <c r="KK623" s="370"/>
      <c r="KL623" s="370"/>
      <c r="KM623" s="370"/>
      <c r="KN623" s="370"/>
      <c r="KO623" s="370"/>
      <c r="KP623" s="370"/>
      <c r="KQ623" s="370"/>
      <c r="KR623" s="370"/>
      <c r="KS623" s="370"/>
      <c r="KT623" s="370"/>
      <c r="KU623" s="370"/>
      <c r="KV623" s="370"/>
      <c r="KW623" s="370"/>
      <c r="KX623" s="370"/>
      <c r="KY623" s="370"/>
      <c r="KZ623" s="370"/>
      <c r="LA623" s="370"/>
      <c r="LB623" s="370"/>
      <c r="LC623" s="370"/>
      <c r="LD623" s="370"/>
      <c r="LE623" s="370"/>
      <c r="LF623" s="370"/>
      <c r="LG623" s="370"/>
      <c r="LH623" s="370"/>
      <c r="LI623" s="370"/>
      <c r="LJ623" s="370"/>
      <c r="LK623" s="370"/>
      <c r="LL623" s="370"/>
      <c r="LM623" s="370"/>
      <c r="LN623" s="370"/>
      <c r="LO623" s="370"/>
      <c r="LP623" s="370"/>
      <c r="LQ623" s="370"/>
      <c r="LR623" s="370"/>
      <c r="LS623" s="370"/>
      <c r="LT623" s="370"/>
      <c r="LU623" s="370"/>
      <c r="LV623" s="370"/>
      <c r="LW623" s="370"/>
      <c r="LX623" s="370"/>
      <c r="LY623" s="370"/>
      <c r="LZ623" s="370"/>
      <c r="MA623" s="370"/>
      <c r="MB623" s="370"/>
      <c r="MC623" s="370"/>
      <c r="MD623" s="370"/>
      <c r="ME623" s="370"/>
      <c r="MF623" s="370"/>
      <c r="MG623" s="370"/>
      <c r="MH623" s="370"/>
      <c r="MI623" s="370"/>
      <c r="MJ623" s="370"/>
      <c r="MK623" s="370"/>
      <c r="ML623" s="370"/>
      <c r="MM623" s="370"/>
      <c r="MN623" s="370"/>
      <c r="MO623" s="370"/>
      <c r="MP623" s="370"/>
      <c r="MQ623" s="370"/>
      <c r="MR623" s="370"/>
      <c r="MS623" s="370"/>
      <c r="MT623" s="370"/>
      <c r="MU623" s="370"/>
      <c r="MV623" s="370"/>
      <c r="MW623" s="370"/>
      <c r="MX623" s="370"/>
      <c r="MY623" s="370"/>
      <c r="MZ623" s="370"/>
      <c r="NA623" s="370"/>
      <c r="NB623" s="370"/>
      <c r="NC623" s="370"/>
      <c r="ND623" s="370"/>
      <c r="NE623" s="370"/>
      <c r="NF623" s="370"/>
      <c r="NG623" s="370"/>
      <c r="NH623" s="370"/>
      <c r="NI623" s="370"/>
      <c r="NJ623" s="370"/>
      <c r="NK623" s="370"/>
      <c r="NL623" s="370"/>
      <c r="NM623" s="370"/>
      <c r="NN623" s="370"/>
      <c r="NO623" s="370"/>
      <c r="NP623" s="370"/>
      <c r="NQ623" s="370"/>
      <c r="NR623" s="370"/>
      <c r="NS623" s="370"/>
      <c r="NT623" s="370"/>
      <c r="NU623" s="370"/>
      <c r="NV623" s="370"/>
      <c r="NW623" s="370"/>
      <c r="NX623" s="370"/>
      <c r="NY623" s="370"/>
      <c r="NZ623" s="370"/>
      <c r="OA623" s="370"/>
      <c r="OB623" s="370"/>
      <c r="OC623" s="370"/>
      <c r="OD623" s="370"/>
      <c r="OE623" s="370"/>
      <c r="OF623" s="370"/>
      <c r="OG623" s="370"/>
      <c r="OH623" s="370"/>
      <c r="OI623" s="370"/>
      <c r="OJ623" s="370"/>
      <c r="OK623" s="370"/>
      <c r="OL623" s="370"/>
      <c r="OM623" s="370"/>
      <c r="ON623" s="370"/>
      <c r="OO623" s="370"/>
      <c r="OP623" s="370"/>
      <c r="OQ623" s="370"/>
      <c r="OR623" s="370"/>
      <c r="OS623" s="370"/>
      <c r="OT623" s="370"/>
      <c r="OU623" s="370"/>
      <c r="OV623" s="370"/>
      <c r="OW623" s="370"/>
      <c r="OX623" s="370"/>
      <c r="OY623" s="370"/>
      <c r="OZ623" s="370"/>
      <c r="PA623" s="370"/>
      <c r="PB623" s="370"/>
      <c r="PC623" s="370"/>
      <c r="PD623" s="370"/>
      <c r="PE623" s="370"/>
      <c r="PF623" s="370"/>
      <c r="PG623" s="370"/>
      <c r="PH623" s="370"/>
      <c r="PI623" s="370"/>
      <c r="PJ623" s="370"/>
      <c r="PK623" s="370"/>
      <c r="PL623" s="370"/>
      <c r="PM623" s="370"/>
      <c r="PN623" s="370"/>
      <c r="PO623" s="370"/>
      <c r="PP623" s="370"/>
      <c r="PQ623" s="370"/>
      <c r="PR623" s="370"/>
      <c r="PS623" s="370"/>
      <c r="PT623" s="370"/>
      <c r="PU623" s="370"/>
      <c r="PV623" s="370"/>
      <c r="PW623" s="370"/>
      <c r="PX623" s="370"/>
      <c r="PY623" s="370"/>
      <c r="PZ623" s="370"/>
      <c r="QA623" s="370"/>
      <c r="QB623" s="370"/>
      <c r="QC623" s="370"/>
      <c r="QD623" s="370"/>
      <c r="QE623" s="370"/>
      <c r="QF623" s="370"/>
      <c r="QG623" s="370"/>
      <c r="QH623" s="370"/>
      <c r="QI623" s="370"/>
      <c r="QJ623" s="370"/>
      <c r="QK623" s="370"/>
      <c r="QL623" s="370"/>
      <c r="QM623" s="370"/>
      <c r="QN623" s="370"/>
      <c r="QO623" s="370"/>
      <c r="QP623" s="370"/>
      <c r="QQ623" s="370"/>
      <c r="QR623" s="370"/>
      <c r="QS623" s="370"/>
      <c r="QT623" s="370"/>
      <c r="QU623" s="370"/>
      <c r="QV623" s="370"/>
      <c r="QW623" s="370"/>
      <c r="QX623" s="370"/>
      <c r="QY623" s="370"/>
      <c r="QZ623" s="370"/>
      <c r="RA623" s="370"/>
      <c r="RB623" s="370"/>
      <c r="RC623" s="370"/>
      <c r="RD623" s="370"/>
      <c r="RE623" s="370"/>
      <c r="RF623" s="370"/>
      <c r="RG623" s="370"/>
      <c r="RH623" s="370"/>
      <c r="RI623" s="370"/>
      <c r="RJ623" s="370"/>
      <c r="RK623" s="370"/>
      <c r="RL623" s="370"/>
      <c r="RM623" s="370"/>
      <c r="RN623" s="370"/>
      <c r="RO623" s="370"/>
      <c r="RP623" s="370"/>
      <c r="RQ623" s="370"/>
      <c r="RR623" s="370"/>
      <c r="RS623" s="370"/>
      <c r="RT623" s="370"/>
      <c r="RU623" s="370"/>
      <c r="RV623" s="370"/>
      <c r="RW623" s="370"/>
      <c r="RX623" s="370"/>
      <c r="RY623" s="370"/>
      <c r="RZ623" s="370"/>
      <c r="SA623" s="370"/>
      <c r="SB623" s="370"/>
      <c r="SC623" s="370"/>
      <c r="SD623" s="370"/>
      <c r="SE623" s="370"/>
      <c r="SF623" s="370"/>
      <c r="SG623" s="370"/>
      <c r="SH623" s="370"/>
      <c r="SI623" s="370"/>
      <c r="SJ623" s="370"/>
      <c r="SK623" s="370"/>
      <c r="SL623" s="370"/>
      <c r="SM623" s="370"/>
      <c r="SN623" s="370"/>
      <c r="SO623" s="370"/>
      <c r="SP623" s="370"/>
      <c r="SQ623" s="370"/>
      <c r="SR623" s="370"/>
      <c r="SS623" s="370"/>
      <c r="ST623" s="370"/>
      <c r="SU623" s="370"/>
      <c r="SV623" s="370"/>
      <c r="SW623" s="370"/>
      <c r="SX623" s="370"/>
      <c r="SY623" s="370"/>
      <c r="SZ623" s="370"/>
      <c r="TA623" s="370"/>
      <c r="TB623" s="370"/>
      <c r="TC623" s="370"/>
      <c r="TD623" s="370"/>
      <c r="TE623" s="370"/>
      <c r="TF623" s="370"/>
      <c r="TG623" s="370"/>
      <c r="TH623" s="370"/>
      <c r="TI623" s="370"/>
      <c r="TJ623" s="370"/>
      <c r="TK623" s="370"/>
      <c r="TL623" s="370"/>
      <c r="TM623" s="370"/>
      <c r="TN623" s="370"/>
      <c r="TO623" s="370"/>
      <c r="TP623" s="370"/>
      <c r="TQ623" s="370"/>
      <c r="TR623" s="370"/>
      <c r="TS623" s="370"/>
      <c r="TT623" s="370"/>
      <c r="TU623" s="370"/>
      <c r="TV623" s="370"/>
      <c r="TW623" s="370"/>
      <c r="TX623" s="370"/>
      <c r="TY623" s="370"/>
      <c r="TZ623" s="370"/>
      <c r="UA623" s="370"/>
      <c r="UB623" s="370"/>
      <c r="UC623" s="370"/>
      <c r="UD623" s="370"/>
      <c r="UE623" s="370"/>
      <c r="UF623" s="370"/>
      <c r="UG623" s="370"/>
      <c r="UH623" s="370"/>
      <c r="UI623" s="370"/>
      <c r="UJ623" s="370"/>
      <c r="UK623" s="370"/>
      <c r="UL623" s="370"/>
      <c r="UM623" s="370"/>
      <c r="UN623" s="370"/>
      <c r="UO623" s="370"/>
      <c r="UP623" s="370"/>
      <c r="UQ623" s="370"/>
      <c r="UR623" s="370"/>
      <c r="US623" s="370"/>
      <c r="UT623" s="370"/>
      <c r="UU623" s="370"/>
      <c r="UV623" s="370"/>
      <c r="UW623" s="370"/>
      <c r="UX623" s="370"/>
      <c r="UY623" s="370"/>
      <c r="UZ623" s="370"/>
      <c r="VA623" s="370"/>
      <c r="VB623" s="370"/>
      <c r="VC623" s="370"/>
      <c r="VD623" s="370"/>
      <c r="VE623" s="370"/>
      <c r="VF623" s="370"/>
      <c r="VG623" s="370"/>
      <c r="VH623" s="370"/>
      <c r="VI623" s="370"/>
      <c r="VJ623" s="370"/>
      <c r="VK623" s="370"/>
      <c r="VL623" s="370"/>
      <c r="VM623" s="370"/>
      <c r="VN623" s="370"/>
      <c r="VO623" s="370"/>
      <c r="VP623" s="370"/>
      <c r="VQ623" s="370"/>
      <c r="VR623" s="370"/>
      <c r="VS623" s="370"/>
      <c r="VT623" s="370"/>
      <c r="VU623" s="370"/>
      <c r="VV623" s="370"/>
      <c r="VW623" s="370"/>
      <c r="VX623" s="370"/>
      <c r="VY623" s="370"/>
      <c r="VZ623" s="370"/>
      <c r="WA623" s="370"/>
      <c r="WB623" s="370"/>
      <c r="WC623" s="370"/>
      <c r="WD623" s="370"/>
      <c r="WE623" s="370"/>
      <c r="WF623" s="370"/>
      <c r="WG623" s="370"/>
      <c r="WH623" s="370"/>
    </row>
    <row r="624" spans="1:606" s="368" customFormat="1" ht="28.5" customHeight="1">
      <c r="A624" s="359"/>
      <c r="B624" s="208"/>
      <c r="C624" s="221"/>
      <c r="D624" s="180"/>
      <c r="E624" s="453"/>
      <c r="F624" s="180"/>
      <c r="G624" s="902"/>
      <c r="H624" s="938"/>
      <c r="I624" s="632" t="s">
        <v>0</v>
      </c>
      <c r="J624" s="632" t="s">
        <v>500</v>
      </c>
      <c r="K624" s="632" t="s">
        <v>1240</v>
      </c>
      <c r="L624" s="627" t="s">
        <v>8</v>
      </c>
      <c r="M624" s="629">
        <v>204548.5</v>
      </c>
      <c r="N624" s="629">
        <v>204548.5</v>
      </c>
      <c r="O624" s="629"/>
      <c r="P624" s="636"/>
      <c r="Q624" s="637"/>
      <c r="R624" s="637"/>
      <c r="S624" s="485">
        <v>3</v>
      </c>
      <c r="BF624" s="370"/>
      <c r="BG624" s="370"/>
      <c r="BH624" s="370"/>
      <c r="BI624" s="370"/>
      <c r="BJ624" s="370"/>
      <c r="BK624" s="370"/>
      <c r="BL624" s="370"/>
      <c r="BM624" s="370"/>
      <c r="BN624" s="370"/>
      <c r="BO624" s="370"/>
      <c r="BP624" s="370"/>
      <c r="BQ624" s="370"/>
      <c r="BR624" s="370"/>
      <c r="BS624" s="370"/>
      <c r="BT624" s="370"/>
      <c r="BU624" s="370"/>
      <c r="BV624" s="370"/>
      <c r="BW624" s="370"/>
      <c r="BX624" s="370"/>
      <c r="BY624" s="370"/>
      <c r="BZ624" s="370"/>
      <c r="CA624" s="370"/>
      <c r="CB624" s="370"/>
      <c r="CC624" s="370"/>
      <c r="CD624" s="370"/>
      <c r="CE624" s="370"/>
      <c r="CF624" s="370"/>
      <c r="CG624" s="370"/>
      <c r="CH624" s="370"/>
      <c r="CI624" s="370"/>
      <c r="CJ624" s="370"/>
      <c r="CK624" s="370"/>
      <c r="CL624" s="370"/>
      <c r="CM624" s="370"/>
      <c r="CN624" s="370"/>
      <c r="CO624" s="370"/>
      <c r="CP624" s="370"/>
      <c r="CQ624" s="370"/>
      <c r="CR624" s="370"/>
      <c r="CS624" s="370"/>
      <c r="CT624" s="370"/>
      <c r="CU624" s="370"/>
      <c r="CV624" s="370"/>
      <c r="CW624" s="370"/>
      <c r="CX624" s="370"/>
      <c r="CY624" s="370"/>
      <c r="CZ624" s="370"/>
      <c r="DA624" s="370"/>
      <c r="DB624" s="370"/>
      <c r="DC624" s="370"/>
      <c r="DD624" s="370"/>
      <c r="DE624" s="370"/>
      <c r="DF624" s="370"/>
      <c r="DG624" s="370"/>
      <c r="DH624" s="370"/>
      <c r="DI624" s="370"/>
      <c r="DJ624" s="370"/>
      <c r="DK624" s="370"/>
      <c r="DL624" s="370"/>
      <c r="DM624" s="370"/>
      <c r="DN624" s="370"/>
      <c r="DO624" s="370"/>
      <c r="DP624" s="370"/>
      <c r="DQ624" s="370"/>
      <c r="DR624" s="370"/>
      <c r="DS624" s="370"/>
      <c r="DT624" s="370"/>
      <c r="DU624" s="370"/>
      <c r="DV624" s="370"/>
      <c r="DW624" s="370"/>
      <c r="DX624" s="370"/>
      <c r="DY624" s="370"/>
      <c r="DZ624" s="370"/>
      <c r="EA624" s="370"/>
      <c r="EB624" s="370"/>
      <c r="EC624" s="370"/>
      <c r="ED624" s="370"/>
      <c r="EE624" s="370"/>
      <c r="EF624" s="370"/>
      <c r="EG624" s="370"/>
      <c r="EH624" s="370"/>
      <c r="EI624" s="370"/>
      <c r="EJ624" s="370"/>
      <c r="EK624" s="370"/>
      <c r="EL624" s="370"/>
      <c r="EM624" s="370"/>
      <c r="EN624" s="370"/>
      <c r="EO624" s="370"/>
      <c r="EP624" s="370"/>
      <c r="EQ624" s="370"/>
      <c r="ER624" s="370"/>
      <c r="ES624" s="370"/>
      <c r="ET624" s="370"/>
      <c r="EU624" s="370"/>
      <c r="EV624" s="370"/>
      <c r="EW624" s="370"/>
      <c r="EX624" s="370"/>
      <c r="EY624" s="370"/>
      <c r="EZ624" s="370"/>
      <c r="FA624" s="370"/>
      <c r="FB624" s="370"/>
      <c r="FC624" s="370"/>
      <c r="FD624" s="370"/>
      <c r="FE624" s="370"/>
      <c r="FF624" s="370"/>
      <c r="FG624" s="370"/>
      <c r="FH624" s="370"/>
      <c r="FI624" s="370"/>
      <c r="FJ624" s="370"/>
      <c r="FK624" s="370"/>
      <c r="FL624" s="370"/>
      <c r="FM624" s="370"/>
      <c r="FN624" s="370"/>
      <c r="FO624" s="370"/>
      <c r="FP624" s="370"/>
      <c r="FQ624" s="370"/>
      <c r="FR624" s="370"/>
      <c r="FS624" s="370"/>
      <c r="FT624" s="370"/>
      <c r="FU624" s="370"/>
      <c r="FV624" s="370"/>
      <c r="FW624" s="370"/>
      <c r="FX624" s="370"/>
      <c r="FY624" s="370"/>
      <c r="FZ624" s="370"/>
      <c r="GA624" s="370"/>
      <c r="GB624" s="370"/>
      <c r="GC624" s="370"/>
      <c r="GD624" s="370"/>
      <c r="GE624" s="370"/>
      <c r="GF624" s="370"/>
      <c r="GG624" s="370"/>
      <c r="GH624" s="370"/>
      <c r="GI624" s="370"/>
      <c r="GJ624" s="370"/>
      <c r="GK624" s="370"/>
      <c r="GL624" s="370"/>
      <c r="GM624" s="370"/>
      <c r="GN624" s="370"/>
      <c r="GO624" s="370"/>
      <c r="GP624" s="370"/>
      <c r="GQ624" s="370"/>
      <c r="GR624" s="370"/>
      <c r="GS624" s="370"/>
      <c r="GT624" s="370"/>
      <c r="GU624" s="370"/>
      <c r="GV624" s="370"/>
      <c r="GW624" s="370"/>
      <c r="GX624" s="370"/>
      <c r="GY624" s="370"/>
      <c r="GZ624" s="370"/>
      <c r="HA624" s="370"/>
      <c r="HB624" s="370"/>
      <c r="HC624" s="370"/>
      <c r="HD624" s="370"/>
      <c r="HE624" s="370"/>
      <c r="HF624" s="370"/>
      <c r="HG624" s="370"/>
      <c r="HH624" s="370"/>
      <c r="HI624" s="370"/>
      <c r="HJ624" s="370"/>
      <c r="HK624" s="370"/>
      <c r="HL624" s="370"/>
      <c r="HM624" s="370"/>
      <c r="HN624" s="370"/>
      <c r="HO624" s="370"/>
      <c r="HP624" s="370"/>
      <c r="HQ624" s="370"/>
      <c r="HR624" s="370"/>
      <c r="HS624" s="370"/>
      <c r="HT624" s="370"/>
      <c r="HU624" s="370"/>
      <c r="HV624" s="370"/>
      <c r="HW624" s="370"/>
      <c r="HX624" s="370"/>
      <c r="HY624" s="370"/>
      <c r="HZ624" s="370"/>
      <c r="IA624" s="370"/>
      <c r="IB624" s="370"/>
      <c r="IC624" s="370"/>
      <c r="ID624" s="370"/>
      <c r="IE624" s="370"/>
      <c r="IF624" s="370"/>
      <c r="IG624" s="370"/>
      <c r="IH624" s="370"/>
      <c r="II624" s="370"/>
      <c r="IJ624" s="370"/>
      <c r="IK624" s="370"/>
      <c r="IL624" s="370"/>
      <c r="IM624" s="370"/>
      <c r="IN624" s="370"/>
      <c r="IO624" s="370"/>
      <c r="IP624" s="370"/>
      <c r="IQ624" s="370"/>
      <c r="IR624" s="370"/>
      <c r="IS624" s="370"/>
      <c r="IT624" s="370"/>
      <c r="IU624" s="370"/>
      <c r="IV624" s="370"/>
      <c r="IW624" s="370"/>
      <c r="IX624" s="370"/>
      <c r="IY624" s="370"/>
      <c r="IZ624" s="370"/>
      <c r="JA624" s="370"/>
      <c r="JB624" s="370"/>
      <c r="JC624" s="370"/>
      <c r="JD624" s="370"/>
      <c r="JE624" s="370"/>
      <c r="JF624" s="370"/>
      <c r="JG624" s="370"/>
      <c r="JH624" s="370"/>
      <c r="JI624" s="370"/>
      <c r="JJ624" s="370"/>
      <c r="JK624" s="370"/>
      <c r="JL624" s="370"/>
      <c r="JM624" s="370"/>
      <c r="JN624" s="370"/>
      <c r="JO624" s="370"/>
      <c r="JP624" s="370"/>
      <c r="JQ624" s="370"/>
      <c r="JR624" s="370"/>
      <c r="JS624" s="370"/>
      <c r="JT624" s="370"/>
      <c r="JU624" s="370"/>
      <c r="JV624" s="370"/>
      <c r="JW624" s="370"/>
      <c r="JX624" s="370"/>
      <c r="JY624" s="370"/>
      <c r="JZ624" s="370"/>
      <c r="KA624" s="370"/>
      <c r="KB624" s="370"/>
      <c r="KC624" s="370"/>
      <c r="KD624" s="370"/>
      <c r="KE624" s="370"/>
      <c r="KF624" s="370"/>
      <c r="KG624" s="370"/>
      <c r="KH624" s="370"/>
      <c r="KI624" s="370"/>
      <c r="KJ624" s="370"/>
      <c r="KK624" s="370"/>
      <c r="KL624" s="370"/>
      <c r="KM624" s="370"/>
      <c r="KN624" s="370"/>
      <c r="KO624" s="370"/>
      <c r="KP624" s="370"/>
      <c r="KQ624" s="370"/>
      <c r="KR624" s="370"/>
      <c r="KS624" s="370"/>
      <c r="KT624" s="370"/>
      <c r="KU624" s="370"/>
      <c r="KV624" s="370"/>
      <c r="KW624" s="370"/>
      <c r="KX624" s="370"/>
      <c r="KY624" s="370"/>
      <c r="KZ624" s="370"/>
      <c r="LA624" s="370"/>
      <c r="LB624" s="370"/>
      <c r="LC624" s="370"/>
      <c r="LD624" s="370"/>
      <c r="LE624" s="370"/>
      <c r="LF624" s="370"/>
      <c r="LG624" s="370"/>
      <c r="LH624" s="370"/>
      <c r="LI624" s="370"/>
      <c r="LJ624" s="370"/>
      <c r="LK624" s="370"/>
      <c r="LL624" s="370"/>
      <c r="LM624" s="370"/>
      <c r="LN624" s="370"/>
      <c r="LO624" s="370"/>
      <c r="LP624" s="370"/>
      <c r="LQ624" s="370"/>
      <c r="LR624" s="370"/>
      <c r="LS624" s="370"/>
      <c r="LT624" s="370"/>
      <c r="LU624" s="370"/>
      <c r="LV624" s="370"/>
      <c r="LW624" s="370"/>
      <c r="LX624" s="370"/>
      <c r="LY624" s="370"/>
      <c r="LZ624" s="370"/>
      <c r="MA624" s="370"/>
      <c r="MB624" s="370"/>
      <c r="MC624" s="370"/>
      <c r="MD624" s="370"/>
      <c r="ME624" s="370"/>
      <c r="MF624" s="370"/>
      <c r="MG624" s="370"/>
      <c r="MH624" s="370"/>
      <c r="MI624" s="370"/>
      <c r="MJ624" s="370"/>
      <c r="MK624" s="370"/>
      <c r="ML624" s="370"/>
      <c r="MM624" s="370"/>
      <c r="MN624" s="370"/>
      <c r="MO624" s="370"/>
      <c r="MP624" s="370"/>
      <c r="MQ624" s="370"/>
      <c r="MR624" s="370"/>
      <c r="MS624" s="370"/>
      <c r="MT624" s="370"/>
      <c r="MU624" s="370"/>
      <c r="MV624" s="370"/>
      <c r="MW624" s="370"/>
      <c r="MX624" s="370"/>
      <c r="MY624" s="370"/>
      <c r="MZ624" s="370"/>
      <c r="NA624" s="370"/>
      <c r="NB624" s="370"/>
      <c r="NC624" s="370"/>
      <c r="ND624" s="370"/>
      <c r="NE624" s="370"/>
      <c r="NF624" s="370"/>
      <c r="NG624" s="370"/>
      <c r="NH624" s="370"/>
      <c r="NI624" s="370"/>
      <c r="NJ624" s="370"/>
      <c r="NK624" s="370"/>
      <c r="NL624" s="370"/>
      <c r="NM624" s="370"/>
      <c r="NN624" s="370"/>
      <c r="NO624" s="370"/>
      <c r="NP624" s="370"/>
      <c r="NQ624" s="370"/>
      <c r="NR624" s="370"/>
      <c r="NS624" s="370"/>
      <c r="NT624" s="370"/>
      <c r="NU624" s="370"/>
      <c r="NV624" s="370"/>
      <c r="NW624" s="370"/>
      <c r="NX624" s="370"/>
      <c r="NY624" s="370"/>
      <c r="NZ624" s="370"/>
      <c r="OA624" s="370"/>
      <c r="OB624" s="370"/>
      <c r="OC624" s="370"/>
      <c r="OD624" s="370"/>
      <c r="OE624" s="370"/>
      <c r="OF624" s="370"/>
      <c r="OG624" s="370"/>
      <c r="OH624" s="370"/>
      <c r="OI624" s="370"/>
      <c r="OJ624" s="370"/>
      <c r="OK624" s="370"/>
      <c r="OL624" s="370"/>
      <c r="OM624" s="370"/>
      <c r="ON624" s="370"/>
      <c r="OO624" s="370"/>
      <c r="OP624" s="370"/>
      <c r="OQ624" s="370"/>
      <c r="OR624" s="370"/>
      <c r="OS624" s="370"/>
      <c r="OT624" s="370"/>
      <c r="OU624" s="370"/>
      <c r="OV624" s="370"/>
      <c r="OW624" s="370"/>
      <c r="OX624" s="370"/>
      <c r="OY624" s="370"/>
      <c r="OZ624" s="370"/>
      <c r="PA624" s="370"/>
      <c r="PB624" s="370"/>
      <c r="PC624" s="370"/>
      <c r="PD624" s="370"/>
      <c r="PE624" s="370"/>
      <c r="PF624" s="370"/>
      <c r="PG624" s="370"/>
      <c r="PH624" s="370"/>
      <c r="PI624" s="370"/>
      <c r="PJ624" s="370"/>
      <c r="PK624" s="370"/>
      <c r="PL624" s="370"/>
      <c r="PM624" s="370"/>
      <c r="PN624" s="370"/>
      <c r="PO624" s="370"/>
      <c r="PP624" s="370"/>
      <c r="PQ624" s="370"/>
      <c r="PR624" s="370"/>
      <c r="PS624" s="370"/>
      <c r="PT624" s="370"/>
      <c r="PU624" s="370"/>
      <c r="PV624" s="370"/>
      <c r="PW624" s="370"/>
      <c r="PX624" s="370"/>
      <c r="PY624" s="370"/>
      <c r="PZ624" s="370"/>
      <c r="QA624" s="370"/>
      <c r="QB624" s="370"/>
      <c r="QC624" s="370"/>
      <c r="QD624" s="370"/>
      <c r="QE624" s="370"/>
      <c r="QF624" s="370"/>
      <c r="QG624" s="370"/>
      <c r="QH624" s="370"/>
      <c r="QI624" s="370"/>
      <c r="QJ624" s="370"/>
      <c r="QK624" s="370"/>
      <c r="QL624" s="370"/>
      <c r="QM624" s="370"/>
      <c r="QN624" s="370"/>
      <c r="QO624" s="370"/>
      <c r="QP624" s="370"/>
      <c r="QQ624" s="370"/>
      <c r="QR624" s="370"/>
      <c r="QS624" s="370"/>
      <c r="QT624" s="370"/>
      <c r="QU624" s="370"/>
      <c r="QV624" s="370"/>
      <c r="QW624" s="370"/>
      <c r="QX624" s="370"/>
      <c r="QY624" s="370"/>
      <c r="QZ624" s="370"/>
      <c r="RA624" s="370"/>
      <c r="RB624" s="370"/>
      <c r="RC624" s="370"/>
      <c r="RD624" s="370"/>
      <c r="RE624" s="370"/>
      <c r="RF624" s="370"/>
      <c r="RG624" s="370"/>
      <c r="RH624" s="370"/>
      <c r="RI624" s="370"/>
      <c r="RJ624" s="370"/>
      <c r="RK624" s="370"/>
      <c r="RL624" s="370"/>
      <c r="RM624" s="370"/>
      <c r="RN624" s="370"/>
      <c r="RO624" s="370"/>
      <c r="RP624" s="370"/>
      <c r="RQ624" s="370"/>
      <c r="RR624" s="370"/>
      <c r="RS624" s="370"/>
      <c r="RT624" s="370"/>
      <c r="RU624" s="370"/>
      <c r="RV624" s="370"/>
      <c r="RW624" s="370"/>
      <c r="RX624" s="370"/>
      <c r="RY624" s="370"/>
      <c r="RZ624" s="370"/>
      <c r="SA624" s="370"/>
      <c r="SB624" s="370"/>
      <c r="SC624" s="370"/>
      <c r="SD624" s="370"/>
      <c r="SE624" s="370"/>
      <c r="SF624" s="370"/>
      <c r="SG624" s="370"/>
      <c r="SH624" s="370"/>
      <c r="SI624" s="370"/>
      <c r="SJ624" s="370"/>
      <c r="SK624" s="370"/>
      <c r="SL624" s="370"/>
      <c r="SM624" s="370"/>
      <c r="SN624" s="370"/>
      <c r="SO624" s="370"/>
      <c r="SP624" s="370"/>
      <c r="SQ624" s="370"/>
      <c r="SR624" s="370"/>
      <c r="SS624" s="370"/>
      <c r="ST624" s="370"/>
      <c r="SU624" s="370"/>
      <c r="SV624" s="370"/>
      <c r="SW624" s="370"/>
      <c r="SX624" s="370"/>
      <c r="SY624" s="370"/>
      <c r="SZ624" s="370"/>
      <c r="TA624" s="370"/>
      <c r="TB624" s="370"/>
      <c r="TC624" s="370"/>
      <c r="TD624" s="370"/>
      <c r="TE624" s="370"/>
      <c r="TF624" s="370"/>
      <c r="TG624" s="370"/>
      <c r="TH624" s="370"/>
      <c r="TI624" s="370"/>
      <c r="TJ624" s="370"/>
      <c r="TK624" s="370"/>
      <c r="TL624" s="370"/>
      <c r="TM624" s="370"/>
      <c r="TN624" s="370"/>
      <c r="TO624" s="370"/>
      <c r="TP624" s="370"/>
      <c r="TQ624" s="370"/>
      <c r="TR624" s="370"/>
      <c r="TS624" s="370"/>
      <c r="TT624" s="370"/>
      <c r="TU624" s="370"/>
      <c r="TV624" s="370"/>
      <c r="TW624" s="370"/>
      <c r="TX624" s="370"/>
      <c r="TY624" s="370"/>
      <c r="TZ624" s="370"/>
      <c r="UA624" s="370"/>
      <c r="UB624" s="370"/>
      <c r="UC624" s="370"/>
      <c r="UD624" s="370"/>
      <c r="UE624" s="370"/>
      <c r="UF624" s="370"/>
      <c r="UG624" s="370"/>
      <c r="UH624" s="370"/>
      <c r="UI624" s="370"/>
      <c r="UJ624" s="370"/>
      <c r="UK624" s="370"/>
      <c r="UL624" s="370"/>
      <c r="UM624" s="370"/>
      <c r="UN624" s="370"/>
      <c r="UO624" s="370"/>
      <c r="UP624" s="370"/>
      <c r="UQ624" s="370"/>
      <c r="UR624" s="370"/>
      <c r="US624" s="370"/>
      <c r="UT624" s="370"/>
      <c r="UU624" s="370"/>
      <c r="UV624" s="370"/>
      <c r="UW624" s="370"/>
      <c r="UX624" s="370"/>
      <c r="UY624" s="370"/>
      <c r="UZ624" s="370"/>
      <c r="VA624" s="370"/>
      <c r="VB624" s="370"/>
      <c r="VC624" s="370"/>
      <c r="VD624" s="370"/>
      <c r="VE624" s="370"/>
      <c r="VF624" s="370"/>
      <c r="VG624" s="370"/>
      <c r="VH624" s="370"/>
      <c r="VI624" s="370"/>
      <c r="VJ624" s="370"/>
      <c r="VK624" s="370"/>
      <c r="VL624" s="370"/>
      <c r="VM624" s="370"/>
      <c r="VN624" s="370"/>
      <c r="VO624" s="370"/>
      <c r="VP624" s="370"/>
      <c r="VQ624" s="370"/>
      <c r="VR624" s="370"/>
      <c r="VS624" s="370"/>
      <c r="VT624" s="370"/>
      <c r="VU624" s="370"/>
      <c r="VV624" s="370"/>
      <c r="VW624" s="370"/>
      <c r="VX624" s="370"/>
      <c r="VY624" s="370"/>
      <c r="VZ624" s="370"/>
      <c r="WA624" s="370"/>
      <c r="WB624" s="370"/>
      <c r="WC624" s="370"/>
      <c r="WD624" s="370"/>
      <c r="WE624" s="370"/>
      <c r="WF624" s="370"/>
      <c r="WG624" s="370"/>
      <c r="WH624" s="370"/>
    </row>
    <row r="625" spans="1:606" s="368" customFormat="1" ht="28.5" customHeight="1">
      <c r="A625" s="359"/>
      <c r="B625" s="209"/>
      <c r="C625" s="221"/>
      <c r="D625" s="180"/>
      <c r="E625" s="453"/>
      <c r="F625" s="180"/>
      <c r="G625" s="902"/>
      <c r="H625" s="938"/>
      <c r="I625" s="632" t="s">
        <v>0</v>
      </c>
      <c r="J625" s="632" t="s">
        <v>500</v>
      </c>
      <c r="K625" s="632" t="s">
        <v>1240</v>
      </c>
      <c r="L625" s="627" t="s">
        <v>1231</v>
      </c>
      <c r="M625" s="629">
        <v>316000</v>
      </c>
      <c r="N625" s="629">
        <v>316000</v>
      </c>
      <c r="O625" s="629">
        <v>322600</v>
      </c>
      <c r="P625" s="636">
        <v>322600</v>
      </c>
      <c r="Q625" s="637">
        <v>322600</v>
      </c>
      <c r="R625" s="637">
        <v>322600</v>
      </c>
      <c r="S625" s="485">
        <v>3</v>
      </c>
      <c r="BF625" s="370"/>
      <c r="BG625" s="370"/>
      <c r="BH625" s="370"/>
      <c r="BI625" s="370"/>
      <c r="BJ625" s="370"/>
      <c r="BK625" s="370"/>
      <c r="BL625" s="370"/>
      <c r="BM625" s="370"/>
      <c r="BN625" s="370"/>
      <c r="BO625" s="370"/>
      <c r="BP625" s="370"/>
      <c r="BQ625" s="370"/>
      <c r="BR625" s="370"/>
      <c r="BS625" s="370"/>
      <c r="BT625" s="370"/>
      <c r="BU625" s="370"/>
      <c r="BV625" s="370"/>
      <c r="BW625" s="370"/>
      <c r="BX625" s="370"/>
      <c r="BY625" s="370"/>
      <c r="BZ625" s="370"/>
      <c r="CA625" s="370"/>
      <c r="CB625" s="370"/>
      <c r="CC625" s="370"/>
      <c r="CD625" s="370"/>
      <c r="CE625" s="370"/>
      <c r="CF625" s="370"/>
      <c r="CG625" s="370"/>
      <c r="CH625" s="370"/>
      <c r="CI625" s="370"/>
      <c r="CJ625" s="370"/>
      <c r="CK625" s="370"/>
      <c r="CL625" s="370"/>
      <c r="CM625" s="370"/>
      <c r="CN625" s="370"/>
      <c r="CO625" s="370"/>
      <c r="CP625" s="370"/>
      <c r="CQ625" s="370"/>
      <c r="CR625" s="370"/>
      <c r="CS625" s="370"/>
      <c r="CT625" s="370"/>
      <c r="CU625" s="370"/>
      <c r="CV625" s="370"/>
      <c r="CW625" s="370"/>
      <c r="CX625" s="370"/>
      <c r="CY625" s="370"/>
      <c r="CZ625" s="370"/>
      <c r="DA625" s="370"/>
      <c r="DB625" s="370"/>
      <c r="DC625" s="370"/>
      <c r="DD625" s="370"/>
      <c r="DE625" s="370"/>
      <c r="DF625" s="370"/>
      <c r="DG625" s="370"/>
      <c r="DH625" s="370"/>
      <c r="DI625" s="370"/>
      <c r="DJ625" s="370"/>
      <c r="DK625" s="370"/>
      <c r="DL625" s="370"/>
      <c r="DM625" s="370"/>
      <c r="DN625" s="370"/>
      <c r="DO625" s="370"/>
      <c r="DP625" s="370"/>
      <c r="DQ625" s="370"/>
      <c r="DR625" s="370"/>
      <c r="DS625" s="370"/>
      <c r="DT625" s="370"/>
      <c r="DU625" s="370"/>
      <c r="DV625" s="370"/>
      <c r="DW625" s="370"/>
      <c r="DX625" s="370"/>
      <c r="DY625" s="370"/>
      <c r="DZ625" s="370"/>
      <c r="EA625" s="370"/>
      <c r="EB625" s="370"/>
      <c r="EC625" s="370"/>
      <c r="ED625" s="370"/>
      <c r="EE625" s="370"/>
      <c r="EF625" s="370"/>
      <c r="EG625" s="370"/>
      <c r="EH625" s="370"/>
      <c r="EI625" s="370"/>
      <c r="EJ625" s="370"/>
      <c r="EK625" s="370"/>
      <c r="EL625" s="370"/>
      <c r="EM625" s="370"/>
      <c r="EN625" s="370"/>
      <c r="EO625" s="370"/>
      <c r="EP625" s="370"/>
      <c r="EQ625" s="370"/>
      <c r="ER625" s="370"/>
      <c r="ES625" s="370"/>
      <c r="ET625" s="370"/>
      <c r="EU625" s="370"/>
      <c r="EV625" s="370"/>
      <c r="EW625" s="370"/>
      <c r="EX625" s="370"/>
      <c r="EY625" s="370"/>
      <c r="EZ625" s="370"/>
      <c r="FA625" s="370"/>
      <c r="FB625" s="370"/>
      <c r="FC625" s="370"/>
      <c r="FD625" s="370"/>
      <c r="FE625" s="370"/>
      <c r="FF625" s="370"/>
      <c r="FG625" s="370"/>
      <c r="FH625" s="370"/>
      <c r="FI625" s="370"/>
      <c r="FJ625" s="370"/>
      <c r="FK625" s="370"/>
      <c r="FL625" s="370"/>
      <c r="FM625" s="370"/>
      <c r="FN625" s="370"/>
      <c r="FO625" s="370"/>
      <c r="FP625" s="370"/>
      <c r="FQ625" s="370"/>
      <c r="FR625" s="370"/>
      <c r="FS625" s="370"/>
      <c r="FT625" s="370"/>
      <c r="FU625" s="370"/>
      <c r="FV625" s="370"/>
      <c r="FW625" s="370"/>
      <c r="FX625" s="370"/>
      <c r="FY625" s="370"/>
      <c r="FZ625" s="370"/>
      <c r="GA625" s="370"/>
      <c r="GB625" s="370"/>
      <c r="GC625" s="370"/>
      <c r="GD625" s="370"/>
      <c r="GE625" s="370"/>
      <c r="GF625" s="370"/>
      <c r="GG625" s="370"/>
      <c r="GH625" s="370"/>
      <c r="GI625" s="370"/>
      <c r="GJ625" s="370"/>
      <c r="GK625" s="370"/>
      <c r="GL625" s="370"/>
      <c r="GM625" s="370"/>
      <c r="GN625" s="370"/>
      <c r="GO625" s="370"/>
      <c r="GP625" s="370"/>
      <c r="GQ625" s="370"/>
      <c r="GR625" s="370"/>
      <c r="GS625" s="370"/>
      <c r="GT625" s="370"/>
      <c r="GU625" s="370"/>
      <c r="GV625" s="370"/>
      <c r="GW625" s="370"/>
      <c r="GX625" s="370"/>
      <c r="GY625" s="370"/>
      <c r="GZ625" s="370"/>
      <c r="HA625" s="370"/>
      <c r="HB625" s="370"/>
      <c r="HC625" s="370"/>
      <c r="HD625" s="370"/>
      <c r="HE625" s="370"/>
      <c r="HF625" s="370"/>
      <c r="HG625" s="370"/>
      <c r="HH625" s="370"/>
      <c r="HI625" s="370"/>
      <c r="HJ625" s="370"/>
      <c r="HK625" s="370"/>
      <c r="HL625" s="370"/>
      <c r="HM625" s="370"/>
      <c r="HN625" s="370"/>
      <c r="HO625" s="370"/>
      <c r="HP625" s="370"/>
      <c r="HQ625" s="370"/>
      <c r="HR625" s="370"/>
      <c r="HS625" s="370"/>
      <c r="HT625" s="370"/>
      <c r="HU625" s="370"/>
      <c r="HV625" s="370"/>
      <c r="HW625" s="370"/>
      <c r="HX625" s="370"/>
      <c r="HY625" s="370"/>
      <c r="HZ625" s="370"/>
      <c r="IA625" s="370"/>
      <c r="IB625" s="370"/>
      <c r="IC625" s="370"/>
      <c r="ID625" s="370"/>
      <c r="IE625" s="370"/>
      <c r="IF625" s="370"/>
      <c r="IG625" s="370"/>
      <c r="IH625" s="370"/>
      <c r="II625" s="370"/>
      <c r="IJ625" s="370"/>
      <c r="IK625" s="370"/>
      <c r="IL625" s="370"/>
      <c r="IM625" s="370"/>
      <c r="IN625" s="370"/>
      <c r="IO625" s="370"/>
      <c r="IP625" s="370"/>
      <c r="IQ625" s="370"/>
      <c r="IR625" s="370"/>
      <c r="IS625" s="370"/>
      <c r="IT625" s="370"/>
      <c r="IU625" s="370"/>
      <c r="IV625" s="370"/>
      <c r="IW625" s="370"/>
      <c r="IX625" s="370"/>
      <c r="IY625" s="370"/>
      <c r="IZ625" s="370"/>
      <c r="JA625" s="370"/>
      <c r="JB625" s="370"/>
      <c r="JC625" s="370"/>
      <c r="JD625" s="370"/>
      <c r="JE625" s="370"/>
      <c r="JF625" s="370"/>
      <c r="JG625" s="370"/>
      <c r="JH625" s="370"/>
      <c r="JI625" s="370"/>
      <c r="JJ625" s="370"/>
      <c r="JK625" s="370"/>
      <c r="JL625" s="370"/>
      <c r="JM625" s="370"/>
      <c r="JN625" s="370"/>
      <c r="JO625" s="370"/>
      <c r="JP625" s="370"/>
      <c r="JQ625" s="370"/>
      <c r="JR625" s="370"/>
      <c r="JS625" s="370"/>
      <c r="JT625" s="370"/>
      <c r="JU625" s="370"/>
      <c r="JV625" s="370"/>
      <c r="JW625" s="370"/>
      <c r="JX625" s="370"/>
      <c r="JY625" s="370"/>
      <c r="JZ625" s="370"/>
      <c r="KA625" s="370"/>
      <c r="KB625" s="370"/>
      <c r="KC625" s="370"/>
      <c r="KD625" s="370"/>
      <c r="KE625" s="370"/>
      <c r="KF625" s="370"/>
      <c r="KG625" s="370"/>
      <c r="KH625" s="370"/>
      <c r="KI625" s="370"/>
      <c r="KJ625" s="370"/>
      <c r="KK625" s="370"/>
      <c r="KL625" s="370"/>
      <c r="KM625" s="370"/>
      <c r="KN625" s="370"/>
      <c r="KO625" s="370"/>
      <c r="KP625" s="370"/>
      <c r="KQ625" s="370"/>
      <c r="KR625" s="370"/>
      <c r="KS625" s="370"/>
      <c r="KT625" s="370"/>
      <c r="KU625" s="370"/>
      <c r="KV625" s="370"/>
      <c r="KW625" s="370"/>
      <c r="KX625" s="370"/>
      <c r="KY625" s="370"/>
      <c r="KZ625" s="370"/>
      <c r="LA625" s="370"/>
      <c r="LB625" s="370"/>
      <c r="LC625" s="370"/>
      <c r="LD625" s="370"/>
      <c r="LE625" s="370"/>
      <c r="LF625" s="370"/>
      <c r="LG625" s="370"/>
      <c r="LH625" s="370"/>
      <c r="LI625" s="370"/>
      <c r="LJ625" s="370"/>
      <c r="LK625" s="370"/>
      <c r="LL625" s="370"/>
      <c r="LM625" s="370"/>
      <c r="LN625" s="370"/>
      <c r="LO625" s="370"/>
      <c r="LP625" s="370"/>
      <c r="LQ625" s="370"/>
      <c r="LR625" s="370"/>
      <c r="LS625" s="370"/>
      <c r="LT625" s="370"/>
      <c r="LU625" s="370"/>
      <c r="LV625" s="370"/>
      <c r="LW625" s="370"/>
      <c r="LX625" s="370"/>
      <c r="LY625" s="370"/>
      <c r="LZ625" s="370"/>
      <c r="MA625" s="370"/>
      <c r="MB625" s="370"/>
      <c r="MC625" s="370"/>
      <c r="MD625" s="370"/>
      <c r="ME625" s="370"/>
      <c r="MF625" s="370"/>
      <c r="MG625" s="370"/>
      <c r="MH625" s="370"/>
      <c r="MI625" s="370"/>
      <c r="MJ625" s="370"/>
      <c r="MK625" s="370"/>
      <c r="ML625" s="370"/>
      <c r="MM625" s="370"/>
      <c r="MN625" s="370"/>
      <c r="MO625" s="370"/>
      <c r="MP625" s="370"/>
      <c r="MQ625" s="370"/>
      <c r="MR625" s="370"/>
      <c r="MS625" s="370"/>
      <c r="MT625" s="370"/>
      <c r="MU625" s="370"/>
      <c r="MV625" s="370"/>
      <c r="MW625" s="370"/>
      <c r="MX625" s="370"/>
      <c r="MY625" s="370"/>
      <c r="MZ625" s="370"/>
      <c r="NA625" s="370"/>
      <c r="NB625" s="370"/>
      <c r="NC625" s="370"/>
      <c r="ND625" s="370"/>
      <c r="NE625" s="370"/>
      <c r="NF625" s="370"/>
      <c r="NG625" s="370"/>
      <c r="NH625" s="370"/>
      <c r="NI625" s="370"/>
      <c r="NJ625" s="370"/>
      <c r="NK625" s="370"/>
      <c r="NL625" s="370"/>
      <c r="NM625" s="370"/>
      <c r="NN625" s="370"/>
      <c r="NO625" s="370"/>
      <c r="NP625" s="370"/>
      <c r="NQ625" s="370"/>
      <c r="NR625" s="370"/>
      <c r="NS625" s="370"/>
      <c r="NT625" s="370"/>
      <c r="NU625" s="370"/>
      <c r="NV625" s="370"/>
      <c r="NW625" s="370"/>
      <c r="NX625" s="370"/>
      <c r="NY625" s="370"/>
      <c r="NZ625" s="370"/>
      <c r="OA625" s="370"/>
      <c r="OB625" s="370"/>
      <c r="OC625" s="370"/>
      <c r="OD625" s="370"/>
      <c r="OE625" s="370"/>
      <c r="OF625" s="370"/>
      <c r="OG625" s="370"/>
      <c r="OH625" s="370"/>
      <c r="OI625" s="370"/>
      <c r="OJ625" s="370"/>
      <c r="OK625" s="370"/>
      <c r="OL625" s="370"/>
      <c r="OM625" s="370"/>
      <c r="ON625" s="370"/>
      <c r="OO625" s="370"/>
      <c r="OP625" s="370"/>
      <c r="OQ625" s="370"/>
      <c r="OR625" s="370"/>
      <c r="OS625" s="370"/>
      <c r="OT625" s="370"/>
      <c r="OU625" s="370"/>
      <c r="OV625" s="370"/>
      <c r="OW625" s="370"/>
      <c r="OX625" s="370"/>
      <c r="OY625" s="370"/>
      <c r="OZ625" s="370"/>
      <c r="PA625" s="370"/>
      <c r="PB625" s="370"/>
      <c r="PC625" s="370"/>
      <c r="PD625" s="370"/>
      <c r="PE625" s="370"/>
      <c r="PF625" s="370"/>
      <c r="PG625" s="370"/>
      <c r="PH625" s="370"/>
      <c r="PI625" s="370"/>
      <c r="PJ625" s="370"/>
      <c r="PK625" s="370"/>
      <c r="PL625" s="370"/>
      <c r="PM625" s="370"/>
      <c r="PN625" s="370"/>
      <c r="PO625" s="370"/>
      <c r="PP625" s="370"/>
      <c r="PQ625" s="370"/>
      <c r="PR625" s="370"/>
      <c r="PS625" s="370"/>
      <c r="PT625" s="370"/>
      <c r="PU625" s="370"/>
      <c r="PV625" s="370"/>
      <c r="PW625" s="370"/>
      <c r="PX625" s="370"/>
      <c r="PY625" s="370"/>
      <c r="PZ625" s="370"/>
      <c r="QA625" s="370"/>
      <c r="QB625" s="370"/>
      <c r="QC625" s="370"/>
      <c r="QD625" s="370"/>
      <c r="QE625" s="370"/>
      <c r="QF625" s="370"/>
      <c r="QG625" s="370"/>
      <c r="QH625" s="370"/>
      <c r="QI625" s="370"/>
      <c r="QJ625" s="370"/>
      <c r="QK625" s="370"/>
      <c r="QL625" s="370"/>
      <c r="QM625" s="370"/>
      <c r="QN625" s="370"/>
      <c r="QO625" s="370"/>
      <c r="QP625" s="370"/>
      <c r="QQ625" s="370"/>
      <c r="QR625" s="370"/>
      <c r="QS625" s="370"/>
      <c r="QT625" s="370"/>
      <c r="QU625" s="370"/>
      <c r="QV625" s="370"/>
      <c r="QW625" s="370"/>
      <c r="QX625" s="370"/>
      <c r="QY625" s="370"/>
      <c r="QZ625" s="370"/>
      <c r="RA625" s="370"/>
      <c r="RB625" s="370"/>
      <c r="RC625" s="370"/>
      <c r="RD625" s="370"/>
      <c r="RE625" s="370"/>
      <c r="RF625" s="370"/>
      <c r="RG625" s="370"/>
      <c r="RH625" s="370"/>
      <c r="RI625" s="370"/>
      <c r="RJ625" s="370"/>
      <c r="RK625" s="370"/>
      <c r="RL625" s="370"/>
      <c r="RM625" s="370"/>
      <c r="RN625" s="370"/>
      <c r="RO625" s="370"/>
      <c r="RP625" s="370"/>
      <c r="RQ625" s="370"/>
      <c r="RR625" s="370"/>
      <c r="RS625" s="370"/>
      <c r="RT625" s="370"/>
      <c r="RU625" s="370"/>
      <c r="RV625" s="370"/>
      <c r="RW625" s="370"/>
      <c r="RX625" s="370"/>
      <c r="RY625" s="370"/>
      <c r="RZ625" s="370"/>
      <c r="SA625" s="370"/>
      <c r="SB625" s="370"/>
      <c r="SC625" s="370"/>
      <c r="SD625" s="370"/>
      <c r="SE625" s="370"/>
      <c r="SF625" s="370"/>
      <c r="SG625" s="370"/>
      <c r="SH625" s="370"/>
      <c r="SI625" s="370"/>
      <c r="SJ625" s="370"/>
      <c r="SK625" s="370"/>
      <c r="SL625" s="370"/>
      <c r="SM625" s="370"/>
      <c r="SN625" s="370"/>
      <c r="SO625" s="370"/>
      <c r="SP625" s="370"/>
      <c r="SQ625" s="370"/>
      <c r="SR625" s="370"/>
      <c r="SS625" s="370"/>
      <c r="ST625" s="370"/>
      <c r="SU625" s="370"/>
      <c r="SV625" s="370"/>
      <c r="SW625" s="370"/>
      <c r="SX625" s="370"/>
      <c r="SY625" s="370"/>
      <c r="SZ625" s="370"/>
      <c r="TA625" s="370"/>
      <c r="TB625" s="370"/>
      <c r="TC625" s="370"/>
      <c r="TD625" s="370"/>
      <c r="TE625" s="370"/>
      <c r="TF625" s="370"/>
      <c r="TG625" s="370"/>
      <c r="TH625" s="370"/>
      <c r="TI625" s="370"/>
      <c r="TJ625" s="370"/>
      <c r="TK625" s="370"/>
      <c r="TL625" s="370"/>
      <c r="TM625" s="370"/>
      <c r="TN625" s="370"/>
      <c r="TO625" s="370"/>
      <c r="TP625" s="370"/>
      <c r="TQ625" s="370"/>
      <c r="TR625" s="370"/>
      <c r="TS625" s="370"/>
      <c r="TT625" s="370"/>
      <c r="TU625" s="370"/>
      <c r="TV625" s="370"/>
      <c r="TW625" s="370"/>
      <c r="TX625" s="370"/>
      <c r="TY625" s="370"/>
      <c r="TZ625" s="370"/>
      <c r="UA625" s="370"/>
      <c r="UB625" s="370"/>
      <c r="UC625" s="370"/>
      <c r="UD625" s="370"/>
      <c r="UE625" s="370"/>
      <c r="UF625" s="370"/>
      <c r="UG625" s="370"/>
      <c r="UH625" s="370"/>
      <c r="UI625" s="370"/>
      <c r="UJ625" s="370"/>
      <c r="UK625" s="370"/>
      <c r="UL625" s="370"/>
      <c r="UM625" s="370"/>
      <c r="UN625" s="370"/>
      <c r="UO625" s="370"/>
      <c r="UP625" s="370"/>
      <c r="UQ625" s="370"/>
      <c r="UR625" s="370"/>
      <c r="US625" s="370"/>
      <c r="UT625" s="370"/>
      <c r="UU625" s="370"/>
      <c r="UV625" s="370"/>
      <c r="UW625" s="370"/>
      <c r="UX625" s="370"/>
      <c r="UY625" s="370"/>
      <c r="UZ625" s="370"/>
      <c r="VA625" s="370"/>
      <c r="VB625" s="370"/>
      <c r="VC625" s="370"/>
      <c r="VD625" s="370"/>
      <c r="VE625" s="370"/>
      <c r="VF625" s="370"/>
      <c r="VG625" s="370"/>
      <c r="VH625" s="370"/>
      <c r="VI625" s="370"/>
      <c r="VJ625" s="370"/>
      <c r="VK625" s="370"/>
      <c r="VL625" s="370"/>
      <c r="VM625" s="370"/>
      <c r="VN625" s="370"/>
      <c r="VO625" s="370"/>
      <c r="VP625" s="370"/>
      <c r="VQ625" s="370"/>
      <c r="VR625" s="370"/>
      <c r="VS625" s="370"/>
      <c r="VT625" s="370"/>
      <c r="VU625" s="370"/>
      <c r="VV625" s="370"/>
      <c r="VW625" s="370"/>
      <c r="VX625" s="370"/>
      <c r="VY625" s="370"/>
      <c r="VZ625" s="370"/>
      <c r="WA625" s="370"/>
      <c r="WB625" s="370"/>
      <c r="WC625" s="370"/>
      <c r="WD625" s="370"/>
      <c r="WE625" s="370"/>
      <c r="WF625" s="370"/>
      <c r="WG625" s="370"/>
      <c r="WH625" s="370"/>
    </row>
    <row r="626" spans="1:606" s="368" customFormat="1" ht="28.5" customHeight="1">
      <c r="A626" s="359"/>
      <c r="B626" s="34" t="s">
        <v>1241</v>
      </c>
      <c r="C626" s="222"/>
      <c r="D626" s="181"/>
      <c r="E626" s="225"/>
      <c r="F626" s="181"/>
      <c r="G626" s="901"/>
      <c r="H626" s="924"/>
      <c r="I626" s="632" t="s">
        <v>0</v>
      </c>
      <c r="J626" s="632" t="s">
        <v>500</v>
      </c>
      <c r="K626" s="632" t="s">
        <v>1240</v>
      </c>
      <c r="L626" s="627" t="s">
        <v>5</v>
      </c>
      <c r="M626" s="629">
        <v>752451.5</v>
      </c>
      <c r="N626" s="629">
        <v>752451.5</v>
      </c>
      <c r="O626" s="629">
        <v>1019700</v>
      </c>
      <c r="P626" s="636">
        <v>961300</v>
      </c>
      <c r="Q626" s="637">
        <v>961300</v>
      </c>
      <c r="R626" s="637">
        <v>961300</v>
      </c>
      <c r="S626" s="485">
        <v>3</v>
      </c>
      <c r="BF626" s="370"/>
      <c r="BG626" s="370"/>
      <c r="BH626" s="370"/>
      <c r="BI626" s="370"/>
      <c r="BJ626" s="370"/>
      <c r="BK626" s="370"/>
      <c r="BL626" s="370"/>
      <c r="BM626" s="370"/>
      <c r="BN626" s="370"/>
      <c r="BO626" s="370"/>
      <c r="BP626" s="370"/>
      <c r="BQ626" s="370"/>
      <c r="BR626" s="370"/>
      <c r="BS626" s="370"/>
      <c r="BT626" s="370"/>
      <c r="BU626" s="370"/>
      <c r="BV626" s="370"/>
      <c r="BW626" s="370"/>
      <c r="BX626" s="370"/>
      <c r="BY626" s="370"/>
      <c r="BZ626" s="370"/>
      <c r="CA626" s="370"/>
      <c r="CB626" s="370"/>
      <c r="CC626" s="370"/>
      <c r="CD626" s="370"/>
      <c r="CE626" s="370"/>
      <c r="CF626" s="370"/>
      <c r="CG626" s="370"/>
      <c r="CH626" s="370"/>
      <c r="CI626" s="370"/>
      <c r="CJ626" s="370"/>
      <c r="CK626" s="370"/>
      <c r="CL626" s="370"/>
      <c r="CM626" s="370"/>
      <c r="CN626" s="370"/>
      <c r="CO626" s="370"/>
      <c r="CP626" s="370"/>
      <c r="CQ626" s="370"/>
      <c r="CR626" s="370"/>
      <c r="CS626" s="370"/>
      <c r="CT626" s="370"/>
      <c r="CU626" s="370"/>
      <c r="CV626" s="370"/>
      <c r="CW626" s="370"/>
      <c r="CX626" s="370"/>
      <c r="CY626" s="370"/>
      <c r="CZ626" s="370"/>
      <c r="DA626" s="370"/>
      <c r="DB626" s="370"/>
      <c r="DC626" s="370"/>
      <c r="DD626" s="370"/>
      <c r="DE626" s="370"/>
      <c r="DF626" s="370"/>
      <c r="DG626" s="370"/>
      <c r="DH626" s="370"/>
      <c r="DI626" s="370"/>
      <c r="DJ626" s="370"/>
      <c r="DK626" s="370"/>
      <c r="DL626" s="370"/>
      <c r="DM626" s="370"/>
      <c r="DN626" s="370"/>
      <c r="DO626" s="370"/>
      <c r="DP626" s="370"/>
      <c r="DQ626" s="370"/>
      <c r="DR626" s="370"/>
      <c r="DS626" s="370"/>
      <c r="DT626" s="370"/>
      <c r="DU626" s="370"/>
      <c r="DV626" s="370"/>
      <c r="DW626" s="370"/>
      <c r="DX626" s="370"/>
      <c r="DY626" s="370"/>
      <c r="DZ626" s="370"/>
      <c r="EA626" s="370"/>
      <c r="EB626" s="370"/>
      <c r="EC626" s="370"/>
      <c r="ED626" s="370"/>
      <c r="EE626" s="370"/>
      <c r="EF626" s="370"/>
      <c r="EG626" s="370"/>
      <c r="EH626" s="370"/>
      <c r="EI626" s="370"/>
      <c r="EJ626" s="370"/>
      <c r="EK626" s="370"/>
      <c r="EL626" s="370"/>
      <c r="EM626" s="370"/>
      <c r="EN626" s="370"/>
      <c r="EO626" s="370"/>
      <c r="EP626" s="370"/>
      <c r="EQ626" s="370"/>
      <c r="ER626" s="370"/>
      <c r="ES626" s="370"/>
      <c r="ET626" s="370"/>
      <c r="EU626" s="370"/>
      <c r="EV626" s="370"/>
      <c r="EW626" s="370"/>
      <c r="EX626" s="370"/>
      <c r="EY626" s="370"/>
      <c r="EZ626" s="370"/>
      <c r="FA626" s="370"/>
      <c r="FB626" s="370"/>
      <c r="FC626" s="370"/>
      <c r="FD626" s="370"/>
      <c r="FE626" s="370"/>
      <c r="FF626" s="370"/>
      <c r="FG626" s="370"/>
      <c r="FH626" s="370"/>
      <c r="FI626" s="370"/>
      <c r="FJ626" s="370"/>
      <c r="FK626" s="370"/>
      <c r="FL626" s="370"/>
      <c r="FM626" s="370"/>
      <c r="FN626" s="370"/>
      <c r="FO626" s="370"/>
      <c r="FP626" s="370"/>
      <c r="FQ626" s="370"/>
      <c r="FR626" s="370"/>
      <c r="FS626" s="370"/>
      <c r="FT626" s="370"/>
      <c r="FU626" s="370"/>
      <c r="FV626" s="370"/>
      <c r="FW626" s="370"/>
      <c r="FX626" s="370"/>
      <c r="FY626" s="370"/>
      <c r="FZ626" s="370"/>
      <c r="GA626" s="370"/>
      <c r="GB626" s="370"/>
      <c r="GC626" s="370"/>
      <c r="GD626" s="370"/>
      <c r="GE626" s="370"/>
      <c r="GF626" s="370"/>
      <c r="GG626" s="370"/>
      <c r="GH626" s="370"/>
      <c r="GI626" s="370"/>
      <c r="GJ626" s="370"/>
      <c r="GK626" s="370"/>
      <c r="GL626" s="370"/>
      <c r="GM626" s="370"/>
      <c r="GN626" s="370"/>
      <c r="GO626" s="370"/>
      <c r="GP626" s="370"/>
      <c r="GQ626" s="370"/>
      <c r="GR626" s="370"/>
      <c r="GS626" s="370"/>
      <c r="GT626" s="370"/>
      <c r="GU626" s="370"/>
      <c r="GV626" s="370"/>
      <c r="GW626" s="370"/>
      <c r="GX626" s="370"/>
      <c r="GY626" s="370"/>
      <c r="GZ626" s="370"/>
      <c r="HA626" s="370"/>
      <c r="HB626" s="370"/>
      <c r="HC626" s="370"/>
      <c r="HD626" s="370"/>
      <c r="HE626" s="370"/>
      <c r="HF626" s="370"/>
      <c r="HG626" s="370"/>
      <c r="HH626" s="370"/>
      <c r="HI626" s="370"/>
      <c r="HJ626" s="370"/>
      <c r="HK626" s="370"/>
      <c r="HL626" s="370"/>
      <c r="HM626" s="370"/>
      <c r="HN626" s="370"/>
      <c r="HO626" s="370"/>
      <c r="HP626" s="370"/>
      <c r="HQ626" s="370"/>
      <c r="HR626" s="370"/>
      <c r="HS626" s="370"/>
      <c r="HT626" s="370"/>
      <c r="HU626" s="370"/>
      <c r="HV626" s="370"/>
      <c r="HW626" s="370"/>
      <c r="HX626" s="370"/>
      <c r="HY626" s="370"/>
      <c r="HZ626" s="370"/>
      <c r="IA626" s="370"/>
      <c r="IB626" s="370"/>
      <c r="IC626" s="370"/>
      <c r="ID626" s="370"/>
      <c r="IE626" s="370"/>
      <c r="IF626" s="370"/>
      <c r="IG626" s="370"/>
      <c r="IH626" s="370"/>
      <c r="II626" s="370"/>
      <c r="IJ626" s="370"/>
      <c r="IK626" s="370"/>
      <c r="IL626" s="370"/>
      <c r="IM626" s="370"/>
      <c r="IN626" s="370"/>
      <c r="IO626" s="370"/>
      <c r="IP626" s="370"/>
      <c r="IQ626" s="370"/>
      <c r="IR626" s="370"/>
      <c r="IS626" s="370"/>
      <c r="IT626" s="370"/>
      <c r="IU626" s="370"/>
      <c r="IV626" s="370"/>
      <c r="IW626" s="370"/>
      <c r="IX626" s="370"/>
      <c r="IY626" s="370"/>
      <c r="IZ626" s="370"/>
      <c r="JA626" s="370"/>
      <c r="JB626" s="370"/>
      <c r="JC626" s="370"/>
      <c r="JD626" s="370"/>
      <c r="JE626" s="370"/>
      <c r="JF626" s="370"/>
      <c r="JG626" s="370"/>
      <c r="JH626" s="370"/>
      <c r="JI626" s="370"/>
      <c r="JJ626" s="370"/>
      <c r="JK626" s="370"/>
      <c r="JL626" s="370"/>
      <c r="JM626" s="370"/>
      <c r="JN626" s="370"/>
      <c r="JO626" s="370"/>
      <c r="JP626" s="370"/>
      <c r="JQ626" s="370"/>
      <c r="JR626" s="370"/>
      <c r="JS626" s="370"/>
      <c r="JT626" s="370"/>
      <c r="JU626" s="370"/>
      <c r="JV626" s="370"/>
      <c r="JW626" s="370"/>
      <c r="JX626" s="370"/>
      <c r="JY626" s="370"/>
      <c r="JZ626" s="370"/>
      <c r="KA626" s="370"/>
      <c r="KB626" s="370"/>
      <c r="KC626" s="370"/>
      <c r="KD626" s="370"/>
      <c r="KE626" s="370"/>
      <c r="KF626" s="370"/>
      <c r="KG626" s="370"/>
      <c r="KH626" s="370"/>
      <c r="KI626" s="370"/>
      <c r="KJ626" s="370"/>
      <c r="KK626" s="370"/>
      <c r="KL626" s="370"/>
      <c r="KM626" s="370"/>
      <c r="KN626" s="370"/>
      <c r="KO626" s="370"/>
      <c r="KP626" s="370"/>
      <c r="KQ626" s="370"/>
      <c r="KR626" s="370"/>
      <c r="KS626" s="370"/>
      <c r="KT626" s="370"/>
      <c r="KU626" s="370"/>
      <c r="KV626" s="370"/>
      <c r="KW626" s="370"/>
      <c r="KX626" s="370"/>
      <c r="KY626" s="370"/>
      <c r="KZ626" s="370"/>
      <c r="LA626" s="370"/>
      <c r="LB626" s="370"/>
      <c r="LC626" s="370"/>
      <c r="LD626" s="370"/>
      <c r="LE626" s="370"/>
      <c r="LF626" s="370"/>
      <c r="LG626" s="370"/>
      <c r="LH626" s="370"/>
      <c r="LI626" s="370"/>
      <c r="LJ626" s="370"/>
      <c r="LK626" s="370"/>
      <c r="LL626" s="370"/>
      <c r="LM626" s="370"/>
      <c r="LN626" s="370"/>
      <c r="LO626" s="370"/>
      <c r="LP626" s="370"/>
      <c r="LQ626" s="370"/>
      <c r="LR626" s="370"/>
      <c r="LS626" s="370"/>
      <c r="LT626" s="370"/>
      <c r="LU626" s="370"/>
      <c r="LV626" s="370"/>
      <c r="LW626" s="370"/>
      <c r="LX626" s="370"/>
      <c r="LY626" s="370"/>
      <c r="LZ626" s="370"/>
      <c r="MA626" s="370"/>
      <c r="MB626" s="370"/>
      <c r="MC626" s="370"/>
      <c r="MD626" s="370"/>
      <c r="ME626" s="370"/>
      <c r="MF626" s="370"/>
      <c r="MG626" s="370"/>
      <c r="MH626" s="370"/>
      <c r="MI626" s="370"/>
      <c r="MJ626" s="370"/>
      <c r="MK626" s="370"/>
      <c r="ML626" s="370"/>
      <c r="MM626" s="370"/>
      <c r="MN626" s="370"/>
      <c r="MO626" s="370"/>
      <c r="MP626" s="370"/>
      <c r="MQ626" s="370"/>
      <c r="MR626" s="370"/>
      <c r="MS626" s="370"/>
      <c r="MT626" s="370"/>
      <c r="MU626" s="370"/>
      <c r="MV626" s="370"/>
      <c r="MW626" s="370"/>
      <c r="MX626" s="370"/>
      <c r="MY626" s="370"/>
      <c r="MZ626" s="370"/>
      <c r="NA626" s="370"/>
      <c r="NB626" s="370"/>
      <c r="NC626" s="370"/>
      <c r="ND626" s="370"/>
      <c r="NE626" s="370"/>
      <c r="NF626" s="370"/>
      <c r="NG626" s="370"/>
      <c r="NH626" s="370"/>
      <c r="NI626" s="370"/>
      <c r="NJ626" s="370"/>
      <c r="NK626" s="370"/>
      <c r="NL626" s="370"/>
      <c r="NM626" s="370"/>
      <c r="NN626" s="370"/>
      <c r="NO626" s="370"/>
      <c r="NP626" s="370"/>
      <c r="NQ626" s="370"/>
      <c r="NR626" s="370"/>
      <c r="NS626" s="370"/>
      <c r="NT626" s="370"/>
      <c r="NU626" s="370"/>
      <c r="NV626" s="370"/>
      <c r="NW626" s="370"/>
      <c r="NX626" s="370"/>
      <c r="NY626" s="370"/>
      <c r="NZ626" s="370"/>
      <c r="OA626" s="370"/>
      <c r="OB626" s="370"/>
      <c r="OC626" s="370"/>
      <c r="OD626" s="370"/>
      <c r="OE626" s="370"/>
      <c r="OF626" s="370"/>
      <c r="OG626" s="370"/>
      <c r="OH626" s="370"/>
      <c r="OI626" s="370"/>
      <c r="OJ626" s="370"/>
      <c r="OK626" s="370"/>
      <c r="OL626" s="370"/>
      <c r="OM626" s="370"/>
      <c r="ON626" s="370"/>
      <c r="OO626" s="370"/>
      <c r="OP626" s="370"/>
      <c r="OQ626" s="370"/>
      <c r="OR626" s="370"/>
      <c r="OS626" s="370"/>
      <c r="OT626" s="370"/>
      <c r="OU626" s="370"/>
      <c r="OV626" s="370"/>
      <c r="OW626" s="370"/>
      <c r="OX626" s="370"/>
      <c r="OY626" s="370"/>
      <c r="OZ626" s="370"/>
      <c r="PA626" s="370"/>
      <c r="PB626" s="370"/>
      <c r="PC626" s="370"/>
      <c r="PD626" s="370"/>
      <c r="PE626" s="370"/>
      <c r="PF626" s="370"/>
      <c r="PG626" s="370"/>
      <c r="PH626" s="370"/>
      <c r="PI626" s="370"/>
      <c r="PJ626" s="370"/>
      <c r="PK626" s="370"/>
      <c r="PL626" s="370"/>
      <c r="PM626" s="370"/>
      <c r="PN626" s="370"/>
      <c r="PO626" s="370"/>
      <c r="PP626" s="370"/>
      <c r="PQ626" s="370"/>
      <c r="PR626" s="370"/>
      <c r="PS626" s="370"/>
      <c r="PT626" s="370"/>
      <c r="PU626" s="370"/>
      <c r="PV626" s="370"/>
      <c r="PW626" s="370"/>
      <c r="PX626" s="370"/>
      <c r="PY626" s="370"/>
      <c r="PZ626" s="370"/>
      <c r="QA626" s="370"/>
      <c r="QB626" s="370"/>
      <c r="QC626" s="370"/>
      <c r="QD626" s="370"/>
      <c r="QE626" s="370"/>
      <c r="QF626" s="370"/>
      <c r="QG626" s="370"/>
      <c r="QH626" s="370"/>
      <c r="QI626" s="370"/>
      <c r="QJ626" s="370"/>
      <c r="QK626" s="370"/>
      <c r="QL626" s="370"/>
      <c r="QM626" s="370"/>
      <c r="QN626" s="370"/>
      <c r="QO626" s="370"/>
      <c r="QP626" s="370"/>
      <c r="QQ626" s="370"/>
      <c r="QR626" s="370"/>
      <c r="QS626" s="370"/>
      <c r="QT626" s="370"/>
      <c r="QU626" s="370"/>
      <c r="QV626" s="370"/>
      <c r="QW626" s="370"/>
      <c r="QX626" s="370"/>
      <c r="QY626" s="370"/>
      <c r="QZ626" s="370"/>
      <c r="RA626" s="370"/>
      <c r="RB626" s="370"/>
      <c r="RC626" s="370"/>
      <c r="RD626" s="370"/>
      <c r="RE626" s="370"/>
      <c r="RF626" s="370"/>
      <c r="RG626" s="370"/>
      <c r="RH626" s="370"/>
      <c r="RI626" s="370"/>
      <c r="RJ626" s="370"/>
      <c r="RK626" s="370"/>
      <c r="RL626" s="370"/>
      <c r="RM626" s="370"/>
      <c r="RN626" s="370"/>
      <c r="RO626" s="370"/>
      <c r="RP626" s="370"/>
      <c r="RQ626" s="370"/>
      <c r="RR626" s="370"/>
      <c r="RS626" s="370"/>
      <c r="RT626" s="370"/>
      <c r="RU626" s="370"/>
      <c r="RV626" s="370"/>
      <c r="RW626" s="370"/>
      <c r="RX626" s="370"/>
      <c r="RY626" s="370"/>
      <c r="RZ626" s="370"/>
      <c r="SA626" s="370"/>
      <c r="SB626" s="370"/>
      <c r="SC626" s="370"/>
      <c r="SD626" s="370"/>
      <c r="SE626" s="370"/>
      <c r="SF626" s="370"/>
      <c r="SG626" s="370"/>
      <c r="SH626" s="370"/>
      <c r="SI626" s="370"/>
      <c r="SJ626" s="370"/>
      <c r="SK626" s="370"/>
      <c r="SL626" s="370"/>
      <c r="SM626" s="370"/>
      <c r="SN626" s="370"/>
      <c r="SO626" s="370"/>
      <c r="SP626" s="370"/>
      <c r="SQ626" s="370"/>
      <c r="SR626" s="370"/>
      <c r="SS626" s="370"/>
      <c r="ST626" s="370"/>
      <c r="SU626" s="370"/>
      <c r="SV626" s="370"/>
      <c r="SW626" s="370"/>
      <c r="SX626" s="370"/>
      <c r="SY626" s="370"/>
      <c r="SZ626" s="370"/>
      <c r="TA626" s="370"/>
      <c r="TB626" s="370"/>
      <c r="TC626" s="370"/>
      <c r="TD626" s="370"/>
      <c r="TE626" s="370"/>
      <c r="TF626" s="370"/>
      <c r="TG626" s="370"/>
      <c r="TH626" s="370"/>
      <c r="TI626" s="370"/>
      <c r="TJ626" s="370"/>
      <c r="TK626" s="370"/>
      <c r="TL626" s="370"/>
      <c r="TM626" s="370"/>
      <c r="TN626" s="370"/>
      <c r="TO626" s="370"/>
      <c r="TP626" s="370"/>
      <c r="TQ626" s="370"/>
      <c r="TR626" s="370"/>
      <c r="TS626" s="370"/>
      <c r="TT626" s="370"/>
      <c r="TU626" s="370"/>
      <c r="TV626" s="370"/>
      <c r="TW626" s="370"/>
      <c r="TX626" s="370"/>
      <c r="TY626" s="370"/>
      <c r="TZ626" s="370"/>
      <c r="UA626" s="370"/>
      <c r="UB626" s="370"/>
      <c r="UC626" s="370"/>
      <c r="UD626" s="370"/>
      <c r="UE626" s="370"/>
      <c r="UF626" s="370"/>
      <c r="UG626" s="370"/>
      <c r="UH626" s="370"/>
      <c r="UI626" s="370"/>
      <c r="UJ626" s="370"/>
      <c r="UK626" s="370"/>
      <c r="UL626" s="370"/>
      <c r="UM626" s="370"/>
      <c r="UN626" s="370"/>
      <c r="UO626" s="370"/>
      <c r="UP626" s="370"/>
      <c r="UQ626" s="370"/>
      <c r="UR626" s="370"/>
      <c r="US626" s="370"/>
      <c r="UT626" s="370"/>
      <c r="UU626" s="370"/>
      <c r="UV626" s="370"/>
      <c r="UW626" s="370"/>
      <c r="UX626" s="370"/>
      <c r="UY626" s="370"/>
      <c r="UZ626" s="370"/>
      <c r="VA626" s="370"/>
      <c r="VB626" s="370"/>
      <c r="VC626" s="370"/>
      <c r="VD626" s="370"/>
      <c r="VE626" s="370"/>
      <c r="VF626" s="370"/>
      <c r="VG626" s="370"/>
      <c r="VH626" s="370"/>
      <c r="VI626" s="370"/>
      <c r="VJ626" s="370"/>
      <c r="VK626" s="370"/>
      <c r="VL626" s="370"/>
      <c r="VM626" s="370"/>
      <c r="VN626" s="370"/>
      <c r="VO626" s="370"/>
      <c r="VP626" s="370"/>
      <c r="VQ626" s="370"/>
      <c r="VR626" s="370"/>
      <c r="VS626" s="370"/>
      <c r="VT626" s="370"/>
      <c r="VU626" s="370"/>
      <c r="VV626" s="370"/>
      <c r="VW626" s="370"/>
      <c r="VX626" s="370"/>
      <c r="VY626" s="370"/>
      <c r="VZ626" s="370"/>
      <c r="WA626" s="370"/>
      <c r="WB626" s="370"/>
      <c r="WC626" s="370"/>
      <c r="WD626" s="370"/>
      <c r="WE626" s="370"/>
      <c r="WF626" s="370"/>
      <c r="WG626" s="370"/>
      <c r="WH626" s="370"/>
    </row>
    <row r="627" spans="1:606" s="361" customFormat="1" ht="99.75" customHeight="1">
      <c r="A627" s="359"/>
      <c r="B627" s="233" t="s">
        <v>1242</v>
      </c>
      <c r="C627" s="266" t="s">
        <v>1243</v>
      </c>
      <c r="D627" s="471" t="s">
        <v>1244</v>
      </c>
      <c r="E627" s="86" t="s">
        <v>1245</v>
      </c>
      <c r="F627" s="946" t="s">
        <v>113</v>
      </c>
      <c r="G627" s="947">
        <v>42479</v>
      </c>
      <c r="H627" s="948" t="s">
        <v>114</v>
      </c>
      <c r="I627" s="608" t="s">
        <v>0</v>
      </c>
      <c r="J627" s="608" t="s">
        <v>500</v>
      </c>
      <c r="K627" s="608" t="s">
        <v>1246</v>
      </c>
      <c r="L627" s="608" t="s">
        <v>54</v>
      </c>
      <c r="M627" s="602">
        <f>M628+M629+M630</f>
        <v>7025900</v>
      </c>
      <c r="N627" s="602">
        <f t="shared" ref="N627:R627" si="112">N628+N629+N630</f>
        <v>7018007.1600000001</v>
      </c>
      <c r="O627" s="602">
        <f t="shared" si="112"/>
        <v>7522900</v>
      </c>
      <c r="P627" s="602">
        <f t="shared" si="112"/>
        <v>7823800</v>
      </c>
      <c r="Q627" s="602">
        <f t="shared" si="112"/>
        <v>8136800</v>
      </c>
      <c r="R627" s="602">
        <f t="shared" si="112"/>
        <v>8136800</v>
      </c>
      <c r="S627" s="486"/>
      <c r="T627" s="357"/>
      <c r="U627" s="357"/>
      <c r="V627" s="357"/>
      <c r="W627" s="357"/>
      <c r="X627" s="357"/>
      <c r="Y627" s="357"/>
      <c r="Z627" s="357"/>
      <c r="AA627" s="357"/>
      <c r="AB627" s="357"/>
      <c r="AC627" s="357"/>
      <c r="AD627" s="357"/>
      <c r="AE627" s="357"/>
      <c r="AF627" s="357"/>
      <c r="AG627" s="357"/>
      <c r="AH627" s="357"/>
      <c r="AI627" s="357"/>
      <c r="AJ627" s="357"/>
      <c r="AK627" s="357"/>
      <c r="AL627" s="357"/>
      <c r="AM627" s="357"/>
      <c r="AN627" s="357"/>
      <c r="AO627" s="357"/>
      <c r="AP627" s="357"/>
      <c r="AQ627" s="357"/>
      <c r="AR627" s="357"/>
      <c r="AS627" s="357"/>
      <c r="AT627" s="357"/>
      <c r="AU627" s="357"/>
      <c r="AV627" s="357"/>
      <c r="AW627" s="357"/>
      <c r="AX627" s="357"/>
      <c r="AY627" s="357"/>
      <c r="AZ627" s="357"/>
      <c r="BA627" s="357"/>
      <c r="BB627" s="357"/>
      <c r="BC627" s="357"/>
      <c r="BD627" s="357"/>
      <c r="BE627" s="357"/>
      <c r="BF627" s="358"/>
      <c r="BG627" s="358"/>
      <c r="BH627" s="358"/>
      <c r="BI627" s="358"/>
      <c r="BJ627" s="358"/>
      <c r="BK627" s="358"/>
      <c r="BL627" s="358"/>
      <c r="BM627" s="358"/>
      <c r="BN627" s="358"/>
      <c r="BO627" s="358"/>
      <c r="BP627" s="358"/>
      <c r="BQ627" s="358"/>
      <c r="BR627" s="358"/>
      <c r="BS627" s="358"/>
      <c r="BT627" s="358"/>
      <c r="BU627" s="358"/>
      <c r="BV627" s="358"/>
      <c r="BW627" s="358"/>
      <c r="BX627" s="358"/>
      <c r="BY627" s="358"/>
      <c r="BZ627" s="358"/>
      <c r="CA627" s="358"/>
      <c r="CB627" s="358"/>
      <c r="CC627" s="358"/>
      <c r="CD627" s="358"/>
      <c r="CE627" s="358"/>
      <c r="CF627" s="358"/>
      <c r="CG627" s="358"/>
      <c r="CH627" s="358"/>
      <c r="CI627" s="358"/>
      <c r="CJ627" s="358"/>
      <c r="CK627" s="358"/>
      <c r="CL627" s="358"/>
      <c r="CM627" s="358"/>
      <c r="CN627" s="358"/>
      <c r="CO627" s="358"/>
      <c r="CP627" s="358"/>
      <c r="CQ627" s="358"/>
      <c r="CR627" s="358"/>
      <c r="CS627" s="358"/>
      <c r="CT627" s="358"/>
      <c r="CU627" s="358"/>
      <c r="CV627" s="358"/>
      <c r="CW627" s="358"/>
      <c r="CX627" s="358"/>
      <c r="CY627" s="358"/>
      <c r="CZ627" s="358"/>
      <c r="DA627" s="358"/>
      <c r="DB627" s="358"/>
      <c r="DC627" s="358"/>
      <c r="DD627" s="358"/>
      <c r="DE627" s="358"/>
      <c r="DF627" s="358"/>
      <c r="DG627" s="358"/>
      <c r="DH627" s="358"/>
      <c r="DI627" s="358"/>
      <c r="DJ627" s="358"/>
      <c r="DK627" s="358"/>
      <c r="DL627" s="358"/>
      <c r="DM627" s="358"/>
      <c r="DN627" s="358"/>
      <c r="DO627" s="358"/>
      <c r="DP627" s="358"/>
      <c r="DQ627" s="358"/>
      <c r="DR627" s="358"/>
      <c r="DS627" s="358"/>
      <c r="DT627" s="358"/>
      <c r="DU627" s="358"/>
      <c r="DV627" s="358"/>
      <c r="DW627" s="358"/>
      <c r="DX627" s="358"/>
      <c r="DY627" s="358"/>
      <c r="DZ627" s="358"/>
      <c r="EA627" s="358"/>
      <c r="EB627" s="358"/>
      <c r="EC627" s="358"/>
      <c r="ED627" s="358"/>
      <c r="EE627" s="358"/>
      <c r="EF627" s="358"/>
      <c r="EG627" s="358"/>
      <c r="EH627" s="358"/>
      <c r="EI627" s="358"/>
      <c r="EJ627" s="358"/>
      <c r="EK627" s="358"/>
      <c r="EL627" s="358"/>
      <c r="EM627" s="358"/>
      <c r="EN627" s="358"/>
      <c r="EO627" s="358"/>
      <c r="EP627" s="358"/>
      <c r="EQ627" s="358"/>
      <c r="ER627" s="358"/>
      <c r="ES627" s="358"/>
      <c r="ET627" s="358"/>
      <c r="EU627" s="358"/>
      <c r="EV627" s="358"/>
      <c r="EW627" s="358"/>
      <c r="EX627" s="358"/>
      <c r="EY627" s="358"/>
      <c r="EZ627" s="358"/>
      <c r="FA627" s="358"/>
      <c r="FB627" s="358"/>
      <c r="FC627" s="358"/>
      <c r="FD627" s="358"/>
      <c r="FE627" s="358"/>
      <c r="FF627" s="358"/>
      <c r="FG627" s="358"/>
      <c r="FH627" s="358"/>
      <c r="FI627" s="358"/>
      <c r="FJ627" s="358"/>
      <c r="FK627" s="358"/>
      <c r="FL627" s="358"/>
      <c r="FM627" s="358"/>
      <c r="FN627" s="358"/>
      <c r="FO627" s="358"/>
      <c r="FP627" s="358"/>
      <c r="FQ627" s="358"/>
      <c r="FR627" s="358"/>
      <c r="FS627" s="358"/>
      <c r="FT627" s="358"/>
      <c r="FU627" s="358"/>
      <c r="FV627" s="358"/>
      <c r="FW627" s="358"/>
      <c r="FX627" s="358"/>
      <c r="FY627" s="358"/>
      <c r="FZ627" s="358"/>
      <c r="GA627" s="358"/>
      <c r="GB627" s="358"/>
      <c r="GC627" s="358"/>
      <c r="GD627" s="358"/>
      <c r="GE627" s="358"/>
      <c r="GF627" s="358"/>
      <c r="GG627" s="358"/>
      <c r="GH627" s="358"/>
      <c r="GI627" s="358"/>
      <c r="GJ627" s="358"/>
      <c r="GK627" s="358"/>
      <c r="GL627" s="358"/>
      <c r="GM627" s="358"/>
      <c r="GN627" s="358"/>
      <c r="GO627" s="358"/>
      <c r="GP627" s="358"/>
      <c r="GQ627" s="358"/>
      <c r="GR627" s="358"/>
      <c r="GS627" s="358"/>
      <c r="GT627" s="358"/>
      <c r="GU627" s="358"/>
      <c r="GV627" s="358"/>
      <c r="GW627" s="358"/>
      <c r="GX627" s="358"/>
      <c r="GY627" s="358"/>
      <c r="GZ627" s="358"/>
      <c r="HA627" s="358"/>
      <c r="HB627" s="358"/>
      <c r="HC627" s="358"/>
      <c r="HD627" s="358"/>
      <c r="HE627" s="358"/>
      <c r="HF627" s="358"/>
      <c r="HG627" s="358"/>
      <c r="HH627" s="358"/>
      <c r="HI627" s="358"/>
      <c r="HJ627" s="358"/>
      <c r="HK627" s="358"/>
      <c r="HL627" s="358"/>
      <c r="HM627" s="358"/>
      <c r="HN627" s="358"/>
      <c r="HO627" s="358"/>
      <c r="HP627" s="358"/>
      <c r="HQ627" s="358"/>
      <c r="HR627" s="358"/>
      <c r="HS627" s="358"/>
      <c r="HT627" s="358"/>
      <c r="HU627" s="358"/>
      <c r="HV627" s="358"/>
      <c r="HW627" s="358"/>
      <c r="HX627" s="358"/>
      <c r="HY627" s="358"/>
      <c r="HZ627" s="358"/>
      <c r="IA627" s="358"/>
      <c r="IB627" s="358"/>
      <c r="IC627" s="358"/>
      <c r="ID627" s="358"/>
      <c r="IE627" s="358"/>
      <c r="IF627" s="358"/>
      <c r="IG627" s="358"/>
      <c r="IH627" s="358"/>
      <c r="II627" s="358"/>
      <c r="IJ627" s="358"/>
      <c r="IK627" s="358"/>
      <c r="IL627" s="358"/>
      <c r="IM627" s="358"/>
      <c r="IN627" s="358"/>
      <c r="IO627" s="358"/>
      <c r="IP627" s="358"/>
      <c r="IQ627" s="358"/>
      <c r="IR627" s="358"/>
      <c r="IS627" s="358"/>
      <c r="IT627" s="358"/>
      <c r="IU627" s="358"/>
      <c r="IV627" s="358"/>
      <c r="IW627" s="358"/>
      <c r="IX627" s="358"/>
      <c r="IY627" s="358"/>
      <c r="IZ627" s="358"/>
      <c r="JA627" s="358"/>
      <c r="JB627" s="358"/>
      <c r="JC627" s="358"/>
      <c r="JD627" s="358"/>
      <c r="JE627" s="358"/>
      <c r="JF627" s="358"/>
      <c r="JG627" s="358"/>
      <c r="JH627" s="358"/>
      <c r="JI627" s="358"/>
      <c r="JJ627" s="358"/>
      <c r="JK627" s="358"/>
      <c r="JL627" s="358"/>
      <c r="JM627" s="358"/>
      <c r="JN627" s="358"/>
      <c r="JO627" s="358"/>
      <c r="JP627" s="358"/>
      <c r="JQ627" s="358"/>
      <c r="JR627" s="358"/>
      <c r="JS627" s="358"/>
      <c r="JT627" s="358"/>
      <c r="JU627" s="358"/>
      <c r="JV627" s="358"/>
      <c r="JW627" s="358"/>
      <c r="JX627" s="358"/>
      <c r="JY627" s="358"/>
      <c r="JZ627" s="358"/>
      <c r="KA627" s="358"/>
      <c r="KB627" s="358"/>
      <c r="KC627" s="358"/>
      <c r="KD627" s="358"/>
      <c r="KE627" s="358"/>
      <c r="KF627" s="358"/>
      <c r="KG627" s="358"/>
      <c r="KH627" s="358"/>
      <c r="KI627" s="358"/>
      <c r="KJ627" s="358"/>
      <c r="KK627" s="358"/>
      <c r="KL627" s="358"/>
      <c r="KM627" s="358"/>
      <c r="KN627" s="358"/>
      <c r="KO627" s="358"/>
      <c r="KP627" s="358"/>
      <c r="KQ627" s="358"/>
      <c r="KR627" s="358"/>
      <c r="KS627" s="358"/>
      <c r="KT627" s="358"/>
      <c r="KU627" s="358"/>
      <c r="KV627" s="358"/>
      <c r="KW627" s="358"/>
      <c r="KX627" s="358"/>
      <c r="KY627" s="358"/>
      <c r="KZ627" s="358"/>
      <c r="LA627" s="358"/>
      <c r="LB627" s="358"/>
      <c r="LC627" s="358"/>
      <c r="LD627" s="358"/>
      <c r="LE627" s="358"/>
      <c r="LF627" s="358"/>
      <c r="LG627" s="358"/>
      <c r="LH627" s="358"/>
      <c r="LI627" s="358"/>
      <c r="LJ627" s="358"/>
      <c r="LK627" s="358"/>
      <c r="LL627" s="358"/>
      <c r="LM627" s="358"/>
      <c r="LN627" s="358"/>
      <c r="LO627" s="358"/>
      <c r="LP627" s="358"/>
      <c r="LQ627" s="358"/>
      <c r="LR627" s="358"/>
      <c r="LS627" s="358"/>
      <c r="LT627" s="358"/>
      <c r="LU627" s="358"/>
      <c r="LV627" s="358"/>
      <c r="LW627" s="358"/>
      <c r="LX627" s="358"/>
      <c r="LY627" s="358"/>
      <c r="LZ627" s="358"/>
      <c r="MA627" s="358"/>
      <c r="MB627" s="358"/>
      <c r="MC627" s="358"/>
      <c r="MD627" s="358"/>
      <c r="ME627" s="358"/>
      <c r="MF627" s="358"/>
      <c r="MG627" s="358"/>
      <c r="MH627" s="358"/>
      <c r="MI627" s="358"/>
      <c r="MJ627" s="358"/>
      <c r="MK627" s="358"/>
      <c r="ML627" s="358"/>
      <c r="MM627" s="358"/>
      <c r="MN627" s="358"/>
      <c r="MO627" s="358"/>
      <c r="MP627" s="358"/>
      <c r="MQ627" s="358"/>
      <c r="MR627" s="358"/>
      <c r="MS627" s="358"/>
      <c r="MT627" s="358"/>
      <c r="MU627" s="358"/>
      <c r="MV627" s="358"/>
      <c r="MW627" s="358"/>
      <c r="MX627" s="358"/>
      <c r="MY627" s="358"/>
      <c r="MZ627" s="358"/>
      <c r="NA627" s="358"/>
      <c r="NB627" s="358"/>
      <c r="NC627" s="358"/>
      <c r="ND627" s="358"/>
      <c r="NE627" s="358"/>
      <c r="NF627" s="358"/>
      <c r="NG627" s="358"/>
      <c r="NH627" s="358"/>
      <c r="NI627" s="358"/>
      <c r="NJ627" s="358"/>
      <c r="NK627" s="358"/>
      <c r="NL627" s="358"/>
      <c r="NM627" s="358"/>
      <c r="NN627" s="358"/>
      <c r="NO627" s="358"/>
      <c r="NP627" s="358"/>
      <c r="NQ627" s="358"/>
      <c r="NR627" s="358"/>
      <c r="NS627" s="358"/>
      <c r="NT627" s="358"/>
      <c r="NU627" s="358"/>
      <c r="NV627" s="358"/>
      <c r="NW627" s="358"/>
      <c r="NX627" s="358"/>
      <c r="NY627" s="358"/>
      <c r="NZ627" s="358"/>
      <c r="OA627" s="358"/>
      <c r="OB627" s="358"/>
      <c r="OC627" s="358"/>
      <c r="OD627" s="358"/>
      <c r="OE627" s="358"/>
      <c r="OF627" s="358"/>
      <c r="OG627" s="358"/>
      <c r="OH627" s="358"/>
      <c r="OI627" s="358"/>
      <c r="OJ627" s="358"/>
      <c r="OK627" s="358"/>
      <c r="OL627" s="358"/>
      <c r="OM627" s="358"/>
      <c r="ON627" s="358"/>
      <c r="OO627" s="358"/>
      <c r="OP627" s="358"/>
      <c r="OQ627" s="358"/>
      <c r="OR627" s="358"/>
      <c r="OS627" s="358"/>
      <c r="OT627" s="358"/>
      <c r="OU627" s="358"/>
      <c r="OV627" s="358"/>
      <c r="OW627" s="358"/>
      <c r="OX627" s="358"/>
      <c r="OY627" s="358"/>
      <c r="OZ627" s="358"/>
      <c r="PA627" s="358"/>
      <c r="PB627" s="358"/>
      <c r="PC627" s="358"/>
      <c r="PD627" s="358"/>
      <c r="PE627" s="358"/>
      <c r="PF627" s="358"/>
      <c r="PG627" s="358"/>
      <c r="PH627" s="358"/>
      <c r="PI627" s="358"/>
      <c r="PJ627" s="358"/>
      <c r="PK627" s="358"/>
      <c r="PL627" s="358"/>
      <c r="PM627" s="358"/>
      <c r="PN627" s="358"/>
      <c r="PO627" s="358"/>
      <c r="PP627" s="358"/>
      <c r="PQ627" s="358"/>
      <c r="PR627" s="358"/>
      <c r="PS627" s="358"/>
      <c r="PT627" s="358"/>
      <c r="PU627" s="358"/>
      <c r="PV627" s="358"/>
      <c r="PW627" s="358"/>
      <c r="PX627" s="358"/>
      <c r="PY627" s="358"/>
      <c r="PZ627" s="358"/>
      <c r="QA627" s="358"/>
      <c r="QB627" s="358"/>
      <c r="QC627" s="358"/>
      <c r="QD627" s="358"/>
      <c r="QE627" s="358"/>
      <c r="QF627" s="358"/>
      <c r="QG627" s="358"/>
      <c r="QH627" s="358"/>
      <c r="QI627" s="358"/>
      <c r="QJ627" s="358"/>
      <c r="QK627" s="358"/>
      <c r="QL627" s="358"/>
      <c r="QM627" s="358"/>
      <c r="QN627" s="358"/>
      <c r="QO627" s="358"/>
      <c r="QP627" s="358"/>
      <c r="QQ627" s="358"/>
      <c r="QR627" s="358"/>
      <c r="QS627" s="358"/>
      <c r="QT627" s="358"/>
      <c r="QU627" s="358"/>
      <c r="QV627" s="358"/>
      <c r="QW627" s="358"/>
      <c r="QX627" s="358"/>
      <c r="QY627" s="358"/>
      <c r="QZ627" s="358"/>
      <c r="RA627" s="358"/>
      <c r="RB627" s="358"/>
      <c r="RC627" s="358"/>
      <c r="RD627" s="358"/>
      <c r="RE627" s="358"/>
      <c r="RF627" s="358"/>
      <c r="RG627" s="358"/>
      <c r="RH627" s="358"/>
      <c r="RI627" s="358"/>
      <c r="RJ627" s="358"/>
      <c r="RK627" s="358"/>
      <c r="RL627" s="358"/>
      <c r="RM627" s="358"/>
      <c r="RN627" s="358"/>
      <c r="RO627" s="358"/>
      <c r="RP627" s="358"/>
      <c r="RQ627" s="358"/>
      <c r="RR627" s="358"/>
      <c r="RS627" s="358"/>
      <c r="RT627" s="358"/>
      <c r="RU627" s="358"/>
      <c r="RV627" s="358"/>
      <c r="RW627" s="358"/>
      <c r="RX627" s="358"/>
      <c r="RY627" s="358"/>
      <c r="RZ627" s="358"/>
      <c r="SA627" s="358"/>
      <c r="SB627" s="358"/>
      <c r="SC627" s="358"/>
      <c r="SD627" s="358"/>
      <c r="SE627" s="358"/>
      <c r="SF627" s="358"/>
      <c r="SG627" s="358"/>
      <c r="SH627" s="358"/>
      <c r="SI627" s="358"/>
      <c r="SJ627" s="358"/>
      <c r="SK627" s="358"/>
      <c r="SL627" s="358"/>
      <c r="SM627" s="358"/>
      <c r="SN627" s="358"/>
      <c r="SO627" s="358"/>
      <c r="SP627" s="358"/>
      <c r="SQ627" s="358"/>
      <c r="SR627" s="358"/>
      <c r="SS627" s="358"/>
      <c r="ST627" s="358"/>
      <c r="SU627" s="358"/>
      <c r="SV627" s="358"/>
      <c r="SW627" s="358"/>
      <c r="SX627" s="358"/>
      <c r="SY627" s="358"/>
      <c r="SZ627" s="358"/>
      <c r="TA627" s="358"/>
      <c r="TB627" s="358"/>
      <c r="TC627" s="358"/>
      <c r="TD627" s="358"/>
      <c r="TE627" s="358"/>
      <c r="TF627" s="358"/>
      <c r="TG627" s="358"/>
      <c r="TH627" s="358"/>
      <c r="TI627" s="358"/>
      <c r="TJ627" s="358"/>
      <c r="TK627" s="358"/>
      <c r="TL627" s="358"/>
      <c r="TM627" s="358"/>
      <c r="TN627" s="358"/>
      <c r="TO627" s="358"/>
      <c r="TP627" s="358"/>
      <c r="TQ627" s="358"/>
      <c r="TR627" s="358"/>
      <c r="TS627" s="358"/>
      <c r="TT627" s="358"/>
      <c r="TU627" s="358"/>
      <c r="TV627" s="358"/>
      <c r="TW627" s="358"/>
      <c r="TX627" s="358"/>
      <c r="TY627" s="358"/>
      <c r="TZ627" s="358"/>
      <c r="UA627" s="358"/>
      <c r="UB627" s="358"/>
      <c r="UC627" s="358"/>
      <c r="UD627" s="358"/>
      <c r="UE627" s="358"/>
      <c r="UF627" s="358"/>
      <c r="UG627" s="358"/>
      <c r="UH627" s="358"/>
      <c r="UI627" s="358"/>
      <c r="UJ627" s="358"/>
      <c r="UK627" s="358"/>
      <c r="UL627" s="358"/>
      <c r="UM627" s="358"/>
      <c r="UN627" s="358"/>
      <c r="UO627" s="358"/>
      <c r="UP627" s="358"/>
      <c r="UQ627" s="358"/>
      <c r="UR627" s="358"/>
      <c r="US627" s="358"/>
      <c r="UT627" s="358"/>
      <c r="UU627" s="358"/>
      <c r="UV627" s="358"/>
      <c r="UW627" s="358"/>
      <c r="UX627" s="358"/>
      <c r="UY627" s="358"/>
      <c r="UZ627" s="358"/>
      <c r="VA627" s="358"/>
      <c r="VB627" s="358"/>
      <c r="VC627" s="358"/>
      <c r="VD627" s="358"/>
      <c r="VE627" s="358"/>
      <c r="VF627" s="358"/>
      <c r="VG627" s="358"/>
      <c r="VH627" s="358"/>
      <c r="VI627" s="358"/>
      <c r="VJ627" s="358"/>
      <c r="VK627" s="358"/>
      <c r="VL627" s="358"/>
      <c r="VM627" s="358"/>
      <c r="VN627" s="358"/>
      <c r="VO627" s="358"/>
      <c r="VP627" s="358"/>
      <c r="VQ627" s="358"/>
      <c r="VR627" s="358"/>
      <c r="VS627" s="358"/>
      <c r="VT627" s="358"/>
      <c r="VU627" s="358"/>
      <c r="VV627" s="358"/>
      <c r="VW627" s="358"/>
      <c r="VX627" s="358"/>
      <c r="VY627" s="358"/>
      <c r="VZ627" s="358"/>
      <c r="WA627" s="358"/>
      <c r="WB627" s="358"/>
      <c r="WC627" s="358"/>
      <c r="WD627" s="358"/>
      <c r="WE627" s="358"/>
      <c r="WF627" s="358"/>
      <c r="WG627" s="358"/>
      <c r="WH627" s="358"/>
    </row>
    <row r="628" spans="1:606" s="357" customFormat="1" ht="75.75" customHeight="1">
      <c r="A628" s="359"/>
      <c r="B628" s="234"/>
      <c r="C628" s="221"/>
      <c r="D628" s="180"/>
      <c r="E628" s="373" t="s">
        <v>1247</v>
      </c>
      <c r="F628" s="475" t="s">
        <v>113</v>
      </c>
      <c r="G628" s="894">
        <v>39448</v>
      </c>
      <c r="H628" s="894" t="s">
        <v>114</v>
      </c>
      <c r="I628" s="608" t="s">
        <v>0</v>
      </c>
      <c r="J628" s="608" t="s">
        <v>500</v>
      </c>
      <c r="K628" s="608" t="s">
        <v>1246</v>
      </c>
      <c r="L628" s="608" t="s">
        <v>228</v>
      </c>
      <c r="M628" s="604">
        <v>5364220</v>
      </c>
      <c r="N628" s="604">
        <v>5358153.7</v>
      </c>
      <c r="O628" s="604">
        <v>5777900</v>
      </c>
      <c r="P628" s="609">
        <v>6009000</v>
      </c>
      <c r="Q628" s="604">
        <v>6249400</v>
      </c>
      <c r="R628" s="604">
        <v>6249400</v>
      </c>
      <c r="S628" s="444">
        <v>3</v>
      </c>
      <c r="BF628" s="358"/>
      <c r="BG628" s="358"/>
      <c r="BH628" s="358"/>
      <c r="BI628" s="358"/>
      <c r="BJ628" s="358"/>
      <c r="BK628" s="358"/>
      <c r="BL628" s="358"/>
      <c r="BM628" s="358"/>
      <c r="BN628" s="358"/>
      <c r="BO628" s="358"/>
      <c r="BP628" s="358"/>
      <c r="BQ628" s="358"/>
      <c r="BR628" s="358"/>
      <c r="BS628" s="358"/>
      <c r="BT628" s="358"/>
      <c r="BU628" s="358"/>
      <c r="BV628" s="358"/>
      <c r="BW628" s="358"/>
      <c r="BX628" s="358"/>
      <c r="BY628" s="358"/>
      <c r="BZ628" s="358"/>
      <c r="CA628" s="358"/>
      <c r="CB628" s="358"/>
      <c r="CC628" s="358"/>
      <c r="CD628" s="358"/>
      <c r="CE628" s="358"/>
      <c r="CF628" s="358"/>
      <c r="CG628" s="358"/>
      <c r="CH628" s="358"/>
      <c r="CI628" s="358"/>
      <c r="CJ628" s="358"/>
      <c r="CK628" s="358"/>
      <c r="CL628" s="358"/>
      <c r="CM628" s="358"/>
      <c r="CN628" s="358"/>
      <c r="CO628" s="358"/>
      <c r="CP628" s="358"/>
      <c r="CQ628" s="358"/>
      <c r="CR628" s="358"/>
      <c r="CS628" s="358"/>
      <c r="CT628" s="358"/>
      <c r="CU628" s="358"/>
      <c r="CV628" s="358"/>
      <c r="CW628" s="358"/>
      <c r="CX628" s="358"/>
      <c r="CY628" s="358"/>
      <c r="CZ628" s="358"/>
      <c r="DA628" s="358"/>
      <c r="DB628" s="358"/>
      <c r="DC628" s="358"/>
      <c r="DD628" s="358"/>
      <c r="DE628" s="358"/>
      <c r="DF628" s="358"/>
      <c r="DG628" s="358"/>
      <c r="DH628" s="358"/>
      <c r="DI628" s="358"/>
      <c r="DJ628" s="358"/>
      <c r="DK628" s="358"/>
      <c r="DL628" s="358"/>
      <c r="DM628" s="358"/>
      <c r="DN628" s="358"/>
      <c r="DO628" s="358"/>
      <c r="DP628" s="358"/>
      <c r="DQ628" s="358"/>
      <c r="DR628" s="358"/>
      <c r="DS628" s="358"/>
      <c r="DT628" s="358"/>
      <c r="DU628" s="358"/>
      <c r="DV628" s="358"/>
      <c r="DW628" s="358"/>
      <c r="DX628" s="358"/>
      <c r="DY628" s="358"/>
      <c r="DZ628" s="358"/>
      <c r="EA628" s="358"/>
      <c r="EB628" s="358"/>
      <c r="EC628" s="358"/>
      <c r="ED628" s="358"/>
      <c r="EE628" s="358"/>
      <c r="EF628" s="358"/>
      <c r="EG628" s="358"/>
      <c r="EH628" s="358"/>
      <c r="EI628" s="358"/>
      <c r="EJ628" s="358"/>
      <c r="EK628" s="358"/>
      <c r="EL628" s="358"/>
      <c r="EM628" s="358"/>
      <c r="EN628" s="358"/>
      <c r="EO628" s="358"/>
      <c r="EP628" s="358"/>
      <c r="EQ628" s="358"/>
      <c r="ER628" s="358"/>
      <c r="ES628" s="358"/>
      <c r="ET628" s="358"/>
      <c r="EU628" s="358"/>
      <c r="EV628" s="358"/>
      <c r="EW628" s="358"/>
      <c r="EX628" s="358"/>
      <c r="EY628" s="358"/>
      <c r="EZ628" s="358"/>
      <c r="FA628" s="358"/>
      <c r="FB628" s="358"/>
      <c r="FC628" s="358"/>
      <c r="FD628" s="358"/>
      <c r="FE628" s="358"/>
      <c r="FF628" s="358"/>
      <c r="FG628" s="358"/>
      <c r="FH628" s="358"/>
      <c r="FI628" s="358"/>
      <c r="FJ628" s="358"/>
      <c r="FK628" s="358"/>
      <c r="FL628" s="358"/>
      <c r="FM628" s="358"/>
      <c r="FN628" s="358"/>
      <c r="FO628" s="358"/>
      <c r="FP628" s="358"/>
      <c r="FQ628" s="358"/>
      <c r="FR628" s="358"/>
      <c r="FS628" s="358"/>
      <c r="FT628" s="358"/>
      <c r="FU628" s="358"/>
      <c r="FV628" s="358"/>
      <c r="FW628" s="358"/>
      <c r="FX628" s="358"/>
      <c r="FY628" s="358"/>
      <c r="FZ628" s="358"/>
      <c r="GA628" s="358"/>
      <c r="GB628" s="358"/>
      <c r="GC628" s="358"/>
      <c r="GD628" s="358"/>
      <c r="GE628" s="358"/>
      <c r="GF628" s="358"/>
      <c r="GG628" s="358"/>
      <c r="GH628" s="358"/>
      <c r="GI628" s="358"/>
      <c r="GJ628" s="358"/>
      <c r="GK628" s="358"/>
      <c r="GL628" s="358"/>
      <c r="GM628" s="358"/>
      <c r="GN628" s="358"/>
      <c r="GO628" s="358"/>
      <c r="GP628" s="358"/>
      <c r="GQ628" s="358"/>
      <c r="GR628" s="358"/>
      <c r="GS628" s="358"/>
      <c r="GT628" s="358"/>
      <c r="GU628" s="358"/>
      <c r="GV628" s="358"/>
      <c r="GW628" s="358"/>
      <c r="GX628" s="358"/>
      <c r="GY628" s="358"/>
      <c r="GZ628" s="358"/>
      <c r="HA628" s="358"/>
      <c r="HB628" s="358"/>
      <c r="HC628" s="358"/>
      <c r="HD628" s="358"/>
      <c r="HE628" s="358"/>
      <c r="HF628" s="358"/>
      <c r="HG628" s="358"/>
      <c r="HH628" s="358"/>
      <c r="HI628" s="358"/>
      <c r="HJ628" s="358"/>
      <c r="HK628" s="358"/>
      <c r="HL628" s="358"/>
      <c r="HM628" s="358"/>
      <c r="HN628" s="358"/>
      <c r="HO628" s="358"/>
      <c r="HP628" s="358"/>
      <c r="HQ628" s="358"/>
      <c r="HR628" s="358"/>
      <c r="HS628" s="358"/>
      <c r="HT628" s="358"/>
      <c r="HU628" s="358"/>
      <c r="HV628" s="358"/>
      <c r="HW628" s="358"/>
      <c r="HX628" s="358"/>
      <c r="HY628" s="358"/>
      <c r="HZ628" s="358"/>
      <c r="IA628" s="358"/>
      <c r="IB628" s="358"/>
      <c r="IC628" s="358"/>
      <c r="ID628" s="358"/>
      <c r="IE628" s="358"/>
      <c r="IF628" s="358"/>
      <c r="IG628" s="358"/>
      <c r="IH628" s="358"/>
      <c r="II628" s="358"/>
      <c r="IJ628" s="358"/>
      <c r="IK628" s="358"/>
      <c r="IL628" s="358"/>
      <c r="IM628" s="358"/>
      <c r="IN628" s="358"/>
      <c r="IO628" s="358"/>
      <c r="IP628" s="358"/>
      <c r="IQ628" s="358"/>
      <c r="IR628" s="358"/>
      <c r="IS628" s="358"/>
      <c r="IT628" s="358"/>
      <c r="IU628" s="358"/>
      <c r="IV628" s="358"/>
      <c r="IW628" s="358"/>
      <c r="IX628" s="358"/>
      <c r="IY628" s="358"/>
      <c r="IZ628" s="358"/>
      <c r="JA628" s="358"/>
      <c r="JB628" s="358"/>
      <c r="JC628" s="358"/>
      <c r="JD628" s="358"/>
      <c r="JE628" s="358"/>
      <c r="JF628" s="358"/>
      <c r="JG628" s="358"/>
      <c r="JH628" s="358"/>
      <c r="JI628" s="358"/>
      <c r="JJ628" s="358"/>
      <c r="JK628" s="358"/>
      <c r="JL628" s="358"/>
      <c r="JM628" s="358"/>
      <c r="JN628" s="358"/>
      <c r="JO628" s="358"/>
      <c r="JP628" s="358"/>
      <c r="JQ628" s="358"/>
      <c r="JR628" s="358"/>
      <c r="JS628" s="358"/>
      <c r="JT628" s="358"/>
      <c r="JU628" s="358"/>
      <c r="JV628" s="358"/>
      <c r="JW628" s="358"/>
      <c r="JX628" s="358"/>
      <c r="JY628" s="358"/>
      <c r="JZ628" s="358"/>
      <c r="KA628" s="358"/>
      <c r="KB628" s="358"/>
      <c r="KC628" s="358"/>
      <c r="KD628" s="358"/>
      <c r="KE628" s="358"/>
      <c r="KF628" s="358"/>
      <c r="KG628" s="358"/>
      <c r="KH628" s="358"/>
      <c r="KI628" s="358"/>
      <c r="KJ628" s="358"/>
      <c r="KK628" s="358"/>
      <c r="KL628" s="358"/>
      <c r="KM628" s="358"/>
      <c r="KN628" s="358"/>
      <c r="KO628" s="358"/>
      <c r="KP628" s="358"/>
      <c r="KQ628" s="358"/>
      <c r="KR628" s="358"/>
      <c r="KS628" s="358"/>
      <c r="KT628" s="358"/>
      <c r="KU628" s="358"/>
      <c r="KV628" s="358"/>
      <c r="KW628" s="358"/>
      <c r="KX628" s="358"/>
      <c r="KY628" s="358"/>
      <c r="KZ628" s="358"/>
      <c r="LA628" s="358"/>
      <c r="LB628" s="358"/>
      <c r="LC628" s="358"/>
      <c r="LD628" s="358"/>
      <c r="LE628" s="358"/>
      <c r="LF628" s="358"/>
      <c r="LG628" s="358"/>
      <c r="LH628" s="358"/>
      <c r="LI628" s="358"/>
      <c r="LJ628" s="358"/>
      <c r="LK628" s="358"/>
      <c r="LL628" s="358"/>
      <c r="LM628" s="358"/>
      <c r="LN628" s="358"/>
      <c r="LO628" s="358"/>
      <c r="LP628" s="358"/>
      <c r="LQ628" s="358"/>
      <c r="LR628" s="358"/>
      <c r="LS628" s="358"/>
      <c r="LT628" s="358"/>
      <c r="LU628" s="358"/>
      <c r="LV628" s="358"/>
      <c r="LW628" s="358"/>
      <c r="LX628" s="358"/>
      <c r="LY628" s="358"/>
      <c r="LZ628" s="358"/>
      <c r="MA628" s="358"/>
      <c r="MB628" s="358"/>
      <c r="MC628" s="358"/>
      <c r="MD628" s="358"/>
      <c r="ME628" s="358"/>
      <c r="MF628" s="358"/>
      <c r="MG628" s="358"/>
      <c r="MH628" s="358"/>
      <c r="MI628" s="358"/>
      <c r="MJ628" s="358"/>
      <c r="MK628" s="358"/>
      <c r="ML628" s="358"/>
      <c r="MM628" s="358"/>
      <c r="MN628" s="358"/>
      <c r="MO628" s="358"/>
      <c r="MP628" s="358"/>
      <c r="MQ628" s="358"/>
      <c r="MR628" s="358"/>
      <c r="MS628" s="358"/>
      <c r="MT628" s="358"/>
      <c r="MU628" s="358"/>
      <c r="MV628" s="358"/>
      <c r="MW628" s="358"/>
      <c r="MX628" s="358"/>
      <c r="MY628" s="358"/>
      <c r="MZ628" s="358"/>
      <c r="NA628" s="358"/>
      <c r="NB628" s="358"/>
      <c r="NC628" s="358"/>
      <c r="ND628" s="358"/>
      <c r="NE628" s="358"/>
      <c r="NF628" s="358"/>
      <c r="NG628" s="358"/>
      <c r="NH628" s="358"/>
      <c r="NI628" s="358"/>
      <c r="NJ628" s="358"/>
      <c r="NK628" s="358"/>
      <c r="NL628" s="358"/>
      <c r="NM628" s="358"/>
      <c r="NN628" s="358"/>
      <c r="NO628" s="358"/>
      <c r="NP628" s="358"/>
      <c r="NQ628" s="358"/>
      <c r="NR628" s="358"/>
      <c r="NS628" s="358"/>
      <c r="NT628" s="358"/>
      <c r="NU628" s="358"/>
      <c r="NV628" s="358"/>
      <c r="NW628" s="358"/>
      <c r="NX628" s="358"/>
      <c r="NY628" s="358"/>
      <c r="NZ628" s="358"/>
      <c r="OA628" s="358"/>
      <c r="OB628" s="358"/>
      <c r="OC628" s="358"/>
      <c r="OD628" s="358"/>
      <c r="OE628" s="358"/>
      <c r="OF628" s="358"/>
      <c r="OG628" s="358"/>
      <c r="OH628" s="358"/>
      <c r="OI628" s="358"/>
      <c r="OJ628" s="358"/>
      <c r="OK628" s="358"/>
      <c r="OL628" s="358"/>
      <c r="OM628" s="358"/>
      <c r="ON628" s="358"/>
      <c r="OO628" s="358"/>
      <c r="OP628" s="358"/>
      <c r="OQ628" s="358"/>
      <c r="OR628" s="358"/>
      <c r="OS628" s="358"/>
      <c r="OT628" s="358"/>
      <c r="OU628" s="358"/>
      <c r="OV628" s="358"/>
      <c r="OW628" s="358"/>
      <c r="OX628" s="358"/>
      <c r="OY628" s="358"/>
      <c r="OZ628" s="358"/>
      <c r="PA628" s="358"/>
      <c r="PB628" s="358"/>
      <c r="PC628" s="358"/>
      <c r="PD628" s="358"/>
      <c r="PE628" s="358"/>
      <c r="PF628" s="358"/>
      <c r="PG628" s="358"/>
      <c r="PH628" s="358"/>
      <c r="PI628" s="358"/>
      <c r="PJ628" s="358"/>
      <c r="PK628" s="358"/>
      <c r="PL628" s="358"/>
      <c r="PM628" s="358"/>
      <c r="PN628" s="358"/>
      <c r="PO628" s="358"/>
      <c r="PP628" s="358"/>
      <c r="PQ628" s="358"/>
      <c r="PR628" s="358"/>
      <c r="PS628" s="358"/>
      <c r="PT628" s="358"/>
      <c r="PU628" s="358"/>
      <c r="PV628" s="358"/>
      <c r="PW628" s="358"/>
      <c r="PX628" s="358"/>
      <c r="PY628" s="358"/>
      <c r="PZ628" s="358"/>
      <c r="QA628" s="358"/>
      <c r="QB628" s="358"/>
      <c r="QC628" s="358"/>
      <c r="QD628" s="358"/>
      <c r="QE628" s="358"/>
      <c r="QF628" s="358"/>
      <c r="QG628" s="358"/>
      <c r="QH628" s="358"/>
      <c r="QI628" s="358"/>
      <c r="QJ628" s="358"/>
      <c r="QK628" s="358"/>
      <c r="QL628" s="358"/>
      <c r="QM628" s="358"/>
      <c r="QN628" s="358"/>
      <c r="QO628" s="358"/>
      <c r="QP628" s="358"/>
      <c r="QQ628" s="358"/>
      <c r="QR628" s="358"/>
      <c r="QS628" s="358"/>
      <c r="QT628" s="358"/>
      <c r="QU628" s="358"/>
      <c r="QV628" s="358"/>
      <c r="QW628" s="358"/>
      <c r="QX628" s="358"/>
      <c r="QY628" s="358"/>
      <c r="QZ628" s="358"/>
      <c r="RA628" s="358"/>
      <c r="RB628" s="358"/>
      <c r="RC628" s="358"/>
      <c r="RD628" s="358"/>
      <c r="RE628" s="358"/>
      <c r="RF628" s="358"/>
      <c r="RG628" s="358"/>
      <c r="RH628" s="358"/>
      <c r="RI628" s="358"/>
      <c r="RJ628" s="358"/>
      <c r="RK628" s="358"/>
      <c r="RL628" s="358"/>
      <c r="RM628" s="358"/>
      <c r="RN628" s="358"/>
      <c r="RO628" s="358"/>
      <c r="RP628" s="358"/>
      <c r="RQ628" s="358"/>
      <c r="RR628" s="358"/>
      <c r="RS628" s="358"/>
      <c r="RT628" s="358"/>
      <c r="RU628" s="358"/>
      <c r="RV628" s="358"/>
      <c r="RW628" s="358"/>
      <c r="RX628" s="358"/>
      <c r="RY628" s="358"/>
      <c r="RZ628" s="358"/>
      <c r="SA628" s="358"/>
      <c r="SB628" s="358"/>
      <c r="SC628" s="358"/>
      <c r="SD628" s="358"/>
      <c r="SE628" s="358"/>
      <c r="SF628" s="358"/>
      <c r="SG628" s="358"/>
      <c r="SH628" s="358"/>
      <c r="SI628" s="358"/>
      <c r="SJ628" s="358"/>
      <c r="SK628" s="358"/>
      <c r="SL628" s="358"/>
      <c r="SM628" s="358"/>
      <c r="SN628" s="358"/>
      <c r="SO628" s="358"/>
      <c r="SP628" s="358"/>
      <c r="SQ628" s="358"/>
      <c r="SR628" s="358"/>
      <c r="SS628" s="358"/>
      <c r="ST628" s="358"/>
      <c r="SU628" s="358"/>
      <c r="SV628" s="358"/>
      <c r="SW628" s="358"/>
      <c r="SX628" s="358"/>
      <c r="SY628" s="358"/>
      <c r="SZ628" s="358"/>
      <c r="TA628" s="358"/>
      <c r="TB628" s="358"/>
      <c r="TC628" s="358"/>
      <c r="TD628" s="358"/>
      <c r="TE628" s="358"/>
      <c r="TF628" s="358"/>
      <c r="TG628" s="358"/>
      <c r="TH628" s="358"/>
      <c r="TI628" s="358"/>
      <c r="TJ628" s="358"/>
      <c r="TK628" s="358"/>
      <c r="TL628" s="358"/>
      <c r="TM628" s="358"/>
      <c r="TN628" s="358"/>
      <c r="TO628" s="358"/>
      <c r="TP628" s="358"/>
      <c r="TQ628" s="358"/>
      <c r="TR628" s="358"/>
      <c r="TS628" s="358"/>
      <c r="TT628" s="358"/>
      <c r="TU628" s="358"/>
      <c r="TV628" s="358"/>
      <c r="TW628" s="358"/>
      <c r="TX628" s="358"/>
      <c r="TY628" s="358"/>
      <c r="TZ628" s="358"/>
      <c r="UA628" s="358"/>
      <c r="UB628" s="358"/>
      <c r="UC628" s="358"/>
      <c r="UD628" s="358"/>
      <c r="UE628" s="358"/>
      <c r="UF628" s="358"/>
      <c r="UG628" s="358"/>
      <c r="UH628" s="358"/>
      <c r="UI628" s="358"/>
      <c r="UJ628" s="358"/>
      <c r="UK628" s="358"/>
      <c r="UL628" s="358"/>
      <c r="UM628" s="358"/>
      <c r="UN628" s="358"/>
      <c r="UO628" s="358"/>
      <c r="UP628" s="358"/>
      <c r="UQ628" s="358"/>
      <c r="UR628" s="358"/>
      <c r="US628" s="358"/>
      <c r="UT628" s="358"/>
      <c r="UU628" s="358"/>
      <c r="UV628" s="358"/>
      <c r="UW628" s="358"/>
      <c r="UX628" s="358"/>
      <c r="UY628" s="358"/>
      <c r="UZ628" s="358"/>
      <c r="VA628" s="358"/>
      <c r="VB628" s="358"/>
      <c r="VC628" s="358"/>
      <c r="VD628" s="358"/>
      <c r="VE628" s="358"/>
      <c r="VF628" s="358"/>
      <c r="VG628" s="358"/>
      <c r="VH628" s="358"/>
      <c r="VI628" s="358"/>
      <c r="VJ628" s="358"/>
      <c r="VK628" s="358"/>
      <c r="VL628" s="358"/>
      <c r="VM628" s="358"/>
      <c r="VN628" s="358"/>
      <c r="VO628" s="358"/>
      <c r="VP628" s="358"/>
      <c r="VQ628" s="358"/>
      <c r="VR628" s="358"/>
      <c r="VS628" s="358"/>
      <c r="VT628" s="358"/>
      <c r="VU628" s="358"/>
      <c r="VV628" s="358"/>
      <c r="VW628" s="358"/>
      <c r="VX628" s="358"/>
      <c r="VY628" s="358"/>
      <c r="VZ628" s="358"/>
      <c r="WA628" s="358"/>
      <c r="WB628" s="358"/>
      <c r="WC628" s="358"/>
      <c r="WD628" s="358"/>
      <c r="WE628" s="358"/>
      <c r="WF628" s="358"/>
      <c r="WG628" s="358"/>
      <c r="WH628" s="358"/>
    </row>
    <row r="629" spans="1:606" s="357" customFormat="1" ht="32.25" customHeight="1">
      <c r="A629" s="359"/>
      <c r="B629" s="234"/>
      <c r="C629" s="221"/>
      <c r="D629" s="180"/>
      <c r="E629" s="454"/>
      <c r="F629" s="473"/>
      <c r="G629" s="902"/>
      <c r="H629" s="902"/>
      <c r="I629" s="608" t="s">
        <v>0</v>
      </c>
      <c r="J629" s="608" t="s">
        <v>500</v>
      </c>
      <c r="K629" s="608" t="s">
        <v>1246</v>
      </c>
      <c r="L629" s="608" t="s">
        <v>229</v>
      </c>
      <c r="M629" s="604">
        <v>1610800</v>
      </c>
      <c r="N629" s="604">
        <v>1608973.46</v>
      </c>
      <c r="O629" s="604">
        <v>1745000</v>
      </c>
      <c r="P629" s="609">
        <v>1814800</v>
      </c>
      <c r="Q629" s="604">
        <v>1887400</v>
      </c>
      <c r="R629" s="604">
        <v>1887400</v>
      </c>
      <c r="S629" s="444">
        <v>3</v>
      </c>
      <c r="BF629" s="358"/>
      <c r="BG629" s="358"/>
      <c r="BH629" s="358"/>
      <c r="BI629" s="358"/>
      <c r="BJ629" s="358"/>
      <c r="BK629" s="358"/>
      <c r="BL629" s="358"/>
      <c r="BM629" s="358"/>
      <c r="BN629" s="358"/>
      <c r="BO629" s="358"/>
      <c r="BP629" s="358"/>
      <c r="BQ629" s="358"/>
      <c r="BR629" s="358"/>
      <c r="BS629" s="358"/>
      <c r="BT629" s="358"/>
      <c r="BU629" s="358"/>
      <c r="BV629" s="358"/>
      <c r="BW629" s="358"/>
      <c r="BX629" s="358"/>
      <c r="BY629" s="358"/>
      <c r="BZ629" s="358"/>
      <c r="CA629" s="358"/>
      <c r="CB629" s="358"/>
      <c r="CC629" s="358"/>
      <c r="CD629" s="358"/>
      <c r="CE629" s="358"/>
      <c r="CF629" s="358"/>
      <c r="CG629" s="358"/>
      <c r="CH629" s="358"/>
      <c r="CI629" s="358"/>
      <c r="CJ629" s="358"/>
      <c r="CK629" s="358"/>
      <c r="CL629" s="358"/>
      <c r="CM629" s="358"/>
      <c r="CN629" s="358"/>
      <c r="CO629" s="358"/>
      <c r="CP629" s="358"/>
      <c r="CQ629" s="358"/>
      <c r="CR629" s="358"/>
      <c r="CS629" s="358"/>
      <c r="CT629" s="358"/>
      <c r="CU629" s="358"/>
      <c r="CV629" s="358"/>
      <c r="CW629" s="358"/>
      <c r="CX629" s="358"/>
      <c r="CY629" s="358"/>
      <c r="CZ629" s="358"/>
      <c r="DA629" s="358"/>
      <c r="DB629" s="358"/>
      <c r="DC629" s="358"/>
      <c r="DD629" s="358"/>
      <c r="DE629" s="358"/>
      <c r="DF629" s="358"/>
      <c r="DG629" s="358"/>
      <c r="DH629" s="358"/>
      <c r="DI629" s="358"/>
      <c r="DJ629" s="358"/>
      <c r="DK629" s="358"/>
      <c r="DL629" s="358"/>
      <c r="DM629" s="358"/>
      <c r="DN629" s="358"/>
      <c r="DO629" s="358"/>
      <c r="DP629" s="358"/>
      <c r="DQ629" s="358"/>
      <c r="DR629" s="358"/>
      <c r="DS629" s="358"/>
      <c r="DT629" s="358"/>
      <c r="DU629" s="358"/>
      <c r="DV629" s="358"/>
      <c r="DW629" s="358"/>
      <c r="DX629" s="358"/>
      <c r="DY629" s="358"/>
      <c r="DZ629" s="358"/>
      <c r="EA629" s="358"/>
      <c r="EB629" s="358"/>
      <c r="EC629" s="358"/>
      <c r="ED629" s="358"/>
      <c r="EE629" s="358"/>
      <c r="EF629" s="358"/>
      <c r="EG629" s="358"/>
      <c r="EH629" s="358"/>
      <c r="EI629" s="358"/>
      <c r="EJ629" s="358"/>
      <c r="EK629" s="358"/>
      <c r="EL629" s="358"/>
      <c r="EM629" s="358"/>
      <c r="EN629" s="358"/>
      <c r="EO629" s="358"/>
      <c r="EP629" s="358"/>
      <c r="EQ629" s="358"/>
      <c r="ER629" s="358"/>
      <c r="ES629" s="358"/>
      <c r="ET629" s="358"/>
      <c r="EU629" s="358"/>
      <c r="EV629" s="358"/>
      <c r="EW629" s="358"/>
      <c r="EX629" s="358"/>
      <c r="EY629" s="358"/>
      <c r="EZ629" s="358"/>
      <c r="FA629" s="358"/>
      <c r="FB629" s="358"/>
      <c r="FC629" s="358"/>
      <c r="FD629" s="358"/>
      <c r="FE629" s="358"/>
      <c r="FF629" s="358"/>
      <c r="FG629" s="358"/>
      <c r="FH629" s="358"/>
      <c r="FI629" s="358"/>
      <c r="FJ629" s="358"/>
      <c r="FK629" s="358"/>
      <c r="FL629" s="358"/>
      <c r="FM629" s="358"/>
      <c r="FN629" s="358"/>
      <c r="FO629" s="358"/>
      <c r="FP629" s="358"/>
      <c r="FQ629" s="358"/>
      <c r="FR629" s="358"/>
      <c r="FS629" s="358"/>
      <c r="FT629" s="358"/>
      <c r="FU629" s="358"/>
      <c r="FV629" s="358"/>
      <c r="FW629" s="358"/>
      <c r="FX629" s="358"/>
      <c r="FY629" s="358"/>
      <c r="FZ629" s="358"/>
      <c r="GA629" s="358"/>
      <c r="GB629" s="358"/>
      <c r="GC629" s="358"/>
      <c r="GD629" s="358"/>
      <c r="GE629" s="358"/>
      <c r="GF629" s="358"/>
      <c r="GG629" s="358"/>
      <c r="GH629" s="358"/>
      <c r="GI629" s="358"/>
      <c r="GJ629" s="358"/>
      <c r="GK629" s="358"/>
      <c r="GL629" s="358"/>
      <c r="GM629" s="358"/>
      <c r="GN629" s="358"/>
      <c r="GO629" s="358"/>
      <c r="GP629" s="358"/>
      <c r="GQ629" s="358"/>
      <c r="GR629" s="358"/>
      <c r="GS629" s="358"/>
      <c r="GT629" s="358"/>
      <c r="GU629" s="358"/>
      <c r="GV629" s="358"/>
      <c r="GW629" s="358"/>
      <c r="GX629" s="358"/>
      <c r="GY629" s="358"/>
      <c r="GZ629" s="358"/>
      <c r="HA629" s="358"/>
      <c r="HB629" s="358"/>
      <c r="HC629" s="358"/>
      <c r="HD629" s="358"/>
      <c r="HE629" s="358"/>
      <c r="HF629" s="358"/>
      <c r="HG629" s="358"/>
      <c r="HH629" s="358"/>
      <c r="HI629" s="358"/>
      <c r="HJ629" s="358"/>
      <c r="HK629" s="358"/>
      <c r="HL629" s="358"/>
      <c r="HM629" s="358"/>
      <c r="HN629" s="358"/>
      <c r="HO629" s="358"/>
      <c r="HP629" s="358"/>
      <c r="HQ629" s="358"/>
      <c r="HR629" s="358"/>
      <c r="HS629" s="358"/>
      <c r="HT629" s="358"/>
      <c r="HU629" s="358"/>
      <c r="HV629" s="358"/>
      <c r="HW629" s="358"/>
      <c r="HX629" s="358"/>
      <c r="HY629" s="358"/>
      <c r="HZ629" s="358"/>
      <c r="IA629" s="358"/>
      <c r="IB629" s="358"/>
      <c r="IC629" s="358"/>
      <c r="ID629" s="358"/>
      <c r="IE629" s="358"/>
      <c r="IF629" s="358"/>
      <c r="IG629" s="358"/>
      <c r="IH629" s="358"/>
      <c r="II629" s="358"/>
      <c r="IJ629" s="358"/>
      <c r="IK629" s="358"/>
      <c r="IL629" s="358"/>
      <c r="IM629" s="358"/>
      <c r="IN629" s="358"/>
      <c r="IO629" s="358"/>
      <c r="IP629" s="358"/>
      <c r="IQ629" s="358"/>
      <c r="IR629" s="358"/>
      <c r="IS629" s="358"/>
      <c r="IT629" s="358"/>
      <c r="IU629" s="358"/>
      <c r="IV629" s="358"/>
      <c r="IW629" s="358"/>
      <c r="IX629" s="358"/>
      <c r="IY629" s="358"/>
      <c r="IZ629" s="358"/>
      <c r="JA629" s="358"/>
      <c r="JB629" s="358"/>
      <c r="JC629" s="358"/>
      <c r="JD629" s="358"/>
      <c r="JE629" s="358"/>
      <c r="JF629" s="358"/>
      <c r="JG629" s="358"/>
      <c r="JH629" s="358"/>
      <c r="JI629" s="358"/>
      <c r="JJ629" s="358"/>
      <c r="JK629" s="358"/>
      <c r="JL629" s="358"/>
      <c r="JM629" s="358"/>
      <c r="JN629" s="358"/>
      <c r="JO629" s="358"/>
      <c r="JP629" s="358"/>
      <c r="JQ629" s="358"/>
      <c r="JR629" s="358"/>
      <c r="JS629" s="358"/>
      <c r="JT629" s="358"/>
      <c r="JU629" s="358"/>
      <c r="JV629" s="358"/>
      <c r="JW629" s="358"/>
      <c r="JX629" s="358"/>
      <c r="JY629" s="358"/>
      <c r="JZ629" s="358"/>
      <c r="KA629" s="358"/>
      <c r="KB629" s="358"/>
      <c r="KC629" s="358"/>
      <c r="KD629" s="358"/>
      <c r="KE629" s="358"/>
      <c r="KF629" s="358"/>
      <c r="KG629" s="358"/>
      <c r="KH629" s="358"/>
      <c r="KI629" s="358"/>
      <c r="KJ629" s="358"/>
      <c r="KK629" s="358"/>
      <c r="KL629" s="358"/>
      <c r="KM629" s="358"/>
      <c r="KN629" s="358"/>
      <c r="KO629" s="358"/>
      <c r="KP629" s="358"/>
      <c r="KQ629" s="358"/>
      <c r="KR629" s="358"/>
      <c r="KS629" s="358"/>
      <c r="KT629" s="358"/>
      <c r="KU629" s="358"/>
      <c r="KV629" s="358"/>
      <c r="KW629" s="358"/>
      <c r="KX629" s="358"/>
      <c r="KY629" s="358"/>
      <c r="KZ629" s="358"/>
      <c r="LA629" s="358"/>
      <c r="LB629" s="358"/>
      <c r="LC629" s="358"/>
      <c r="LD629" s="358"/>
      <c r="LE629" s="358"/>
      <c r="LF629" s="358"/>
      <c r="LG629" s="358"/>
      <c r="LH629" s="358"/>
      <c r="LI629" s="358"/>
      <c r="LJ629" s="358"/>
      <c r="LK629" s="358"/>
      <c r="LL629" s="358"/>
      <c r="LM629" s="358"/>
      <c r="LN629" s="358"/>
      <c r="LO629" s="358"/>
      <c r="LP629" s="358"/>
      <c r="LQ629" s="358"/>
      <c r="LR629" s="358"/>
      <c r="LS629" s="358"/>
      <c r="LT629" s="358"/>
      <c r="LU629" s="358"/>
      <c r="LV629" s="358"/>
      <c r="LW629" s="358"/>
      <c r="LX629" s="358"/>
      <c r="LY629" s="358"/>
      <c r="LZ629" s="358"/>
      <c r="MA629" s="358"/>
      <c r="MB629" s="358"/>
      <c r="MC629" s="358"/>
      <c r="MD629" s="358"/>
      <c r="ME629" s="358"/>
      <c r="MF629" s="358"/>
      <c r="MG629" s="358"/>
      <c r="MH629" s="358"/>
      <c r="MI629" s="358"/>
      <c r="MJ629" s="358"/>
      <c r="MK629" s="358"/>
      <c r="ML629" s="358"/>
      <c r="MM629" s="358"/>
      <c r="MN629" s="358"/>
      <c r="MO629" s="358"/>
      <c r="MP629" s="358"/>
      <c r="MQ629" s="358"/>
      <c r="MR629" s="358"/>
      <c r="MS629" s="358"/>
      <c r="MT629" s="358"/>
      <c r="MU629" s="358"/>
      <c r="MV629" s="358"/>
      <c r="MW629" s="358"/>
      <c r="MX629" s="358"/>
      <c r="MY629" s="358"/>
      <c r="MZ629" s="358"/>
      <c r="NA629" s="358"/>
      <c r="NB629" s="358"/>
      <c r="NC629" s="358"/>
      <c r="ND629" s="358"/>
      <c r="NE629" s="358"/>
      <c r="NF629" s="358"/>
      <c r="NG629" s="358"/>
      <c r="NH629" s="358"/>
      <c r="NI629" s="358"/>
      <c r="NJ629" s="358"/>
      <c r="NK629" s="358"/>
      <c r="NL629" s="358"/>
      <c r="NM629" s="358"/>
      <c r="NN629" s="358"/>
      <c r="NO629" s="358"/>
      <c r="NP629" s="358"/>
      <c r="NQ629" s="358"/>
      <c r="NR629" s="358"/>
      <c r="NS629" s="358"/>
      <c r="NT629" s="358"/>
      <c r="NU629" s="358"/>
      <c r="NV629" s="358"/>
      <c r="NW629" s="358"/>
      <c r="NX629" s="358"/>
      <c r="NY629" s="358"/>
      <c r="NZ629" s="358"/>
      <c r="OA629" s="358"/>
      <c r="OB629" s="358"/>
      <c r="OC629" s="358"/>
      <c r="OD629" s="358"/>
      <c r="OE629" s="358"/>
      <c r="OF629" s="358"/>
      <c r="OG629" s="358"/>
      <c r="OH629" s="358"/>
      <c r="OI629" s="358"/>
      <c r="OJ629" s="358"/>
      <c r="OK629" s="358"/>
      <c r="OL629" s="358"/>
      <c r="OM629" s="358"/>
      <c r="ON629" s="358"/>
      <c r="OO629" s="358"/>
      <c r="OP629" s="358"/>
      <c r="OQ629" s="358"/>
      <c r="OR629" s="358"/>
      <c r="OS629" s="358"/>
      <c r="OT629" s="358"/>
      <c r="OU629" s="358"/>
      <c r="OV629" s="358"/>
      <c r="OW629" s="358"/>
      <c r="OX629" s="358"/>
      <c r="OY629" s="358"/>
      <c r="OZ629" s="358"/>
      <c r="PA629" s="358"/>
      <c r="PB629" s="358"/>
      <c r="PC629" s="358"/>
      <c r="PD629" s="358"/>
      <c r="PE629" s="358"/>
      <c r="PF629" s="358"/>
      <c r="PG629" s="358"/>
      <c r="PH629" s="358"/>
      <c r="PI629" s="358"/>
      <c r="PJ629" s="358"/>
      <c r="PK629" s="358"/>
      <c r="PL629" s="358"/>
      <c r="PM629" s="358"/>
      <c r="PN629" s="358"/>
      <c r="PO629" s="358"/>
      <c r="PP629" s="358"/>
      <c r="PQ629" s="358"/>
      <c r="PR629" s="358"/>
      <c r="PS629" s="358"/>
      <c r="PT629" s="358"/>
      <c r="PU629" s="358"/>
      <c r="PV629" s="358"/>
      <c r="PW629" s="358"/>
      <c r="PX629" s="358"/>
      <c r="PY629" s="358"/>
      <c r="PZ629" s="358"/>
      <c r="QA629" s="358"/>
      <c r="QB629" s="358"/>
      <c r="QC629" s="358"/>
      <c r="QD629" s="358"/>
      <c r="QE629" s="358"/>
      <c r="QF629" s="358"/>
      <c r="QG629" s="358"/>
      <c r="QH629" s="358"/>
      <c r="QI629" s="358"/>
      <c r="QJ629" s="358"/>
      <c r="QK629" s="358"/>
      <c r="QL629" s="358"/>
      <c r="QM629" s="358"/>
      <c r="QN629" s="358"/>
      <c r="QO629" s="358"/>
      <c r="QP629" s="358"/>
      <c r="QQ629" s="358"/>
      <c r="QR629" s="358"/>
      <c r="QS629" s="358"/>
      <c r="QT629" s="358"/>
      <c r="QU629" s="358"/>
      <c r="QV629" s="358"/>
      <c r="QW629" s="358"/>
      <c r="QX629" s="358"/>
      <c r="QY629" s="358"/>
      <c r="QZ629" s="358"/>
      <c r="RA629" s="358"/>
      <c r="RB629" s="358"/>
      <c r="RC629" s="358"/>
      <c r="RD629" s="358"/>
      <c r="RE629" s="358"/>
      <c r="RF629" s="358"/>
      <c r="RG629" s="358"/>
      <c r="RH629" s="358"/>
      <c r="RI629" s="358"/>
      <c r="RJ629" s="358"/>
      <c r="RK629" s="358"/>
      <c r="RL629" s="358"/>
      <c r="RM629" s="358"/>
      <c r="RN629" s="358"/>
      <c r="RO629" s="358"/>
      <c r="RP629" s="358"/>
      <c r="RQ629" s="358"/>
      <c r="RR629" s="358"/>
      <c r="RS629" s="358"/>
      <c r="RT629" s="358"/>
      <c r="RU629" s="358"/>
      <c r="RV629" s="358"/>
      <c r="RW629" s="358"/>
      <c r="RX629" s="358"/>
      <c r="RY629" s="358"/>
      <c r="RZ629" s="358"/>
      <c r="SA629" s="358"/>
      <c r="SB629" s="358"/>
      <c r="SC629" s="358"/>
      <c r="SD629" s="358"/>
      <c r="SE629" s="358"/>
      <c r="SF629" s="358"/>
      <c r="SG629" s="358"/>
      <c r="SH629" s="358"/>
      <c r="SI629" s="358"/>
      <c r="SJ629" s="358"/>
      <c r="SK629" s="358"/>
      <c r="SL629" s="358"/>
      <c r="SM629" s="358"/>
      <c r="SN629" s="358"/>
      <c r="SO629" s="358"/>
      <c r="SP629" s="358"/>
      <c r="SQ629" s="358"/>
      <c r="SR629" s="358"/>
      <c r="SS629" s="358"/>
      <c r="ST629" s="358"/>
      <c r="SU629" s="358"/>
      <c r="SV629" s="358"/>
      <c r="SW629" s="358"/>
      <c r="SX629" s="358"/>
      <c r="SY629" s="358"/>
      <c r="SZ629" s="358"/>
      <c r="TA629" s="358"/>
      <c r="TB629" s="358"/>
      <c r="TC629" s="358"/>
      <c r="TD629" s="358"/>
      <c r="TE629" s="358"/>
      <c r="TF629" s="358"/>
      <c r="TG629" s="358"/>
      <c r="TH629" s="358"/>
      <c r="TI629" s="358"/>
      <c r="TJ629" s="358"/>
      <c r="TK629" s="358"/>
      <c r="TL629" s="358"/>
      <c r="TM629" s="358"/>
      <c r="TN629" s="358"/>
      <c r="TO629" s="358"/>
      <c r="TP629" s="358"/>
      <c r="TQ629" s="358"/>
      <c r="TR629" s="358"/>
      <c r="TS629" s="358"/>
      <c r="TT629" s="358"/>
      <c r="TU629" s="358"/>
      <c r="TV629" s="358"/>
      <c r="TW629" s="358"/>
      <c r="TX629" s="358"/>
      <c r="TY629" s="358"/>
      <c r="TZ629" s="358"/>
      <c r="UA629" s="358"/>
      <c r="UB629" s="358"/>
      <c r="UC629" s="358"/>
      <c r="UD629" s="358"/>
      <c r="UE629" s="358"/>
      <c r="UF629" s="358"/>
      <c r="UG629" s="358"/>
      <c r="UH629" s="358"/>
      <c r="UI629" s="358"/>
      <c r="UJ629" s="358"/>
      <c r="UK629" s="358"/>
      <c r="UL629" s="358"/>
      <c r="UM629" s="358"/>
      <c r="UN629" s="358"/>
      <c r="UO629" s="358"/>
      <c r="UP629" s="358"/>
      <c r="UQ629" s="358"/>
      <c r="UR629" s="358"/>
      <c r="US629" s="358"/>
      <c r="UT629" s="358"/>
      <c r="UU629" s="358"/>
      <c r="UV629" s="358"/>
      <c r="UW629" s="358"/>
      <c r="UX629" s="358"/>
      <c r="UY629" s="358"/>
      <c r="UZ629" s="358"/>
      <c r="VA629" s="358"/>
      <c r="VB629" s="358"/>
      <c r="VC629" s="358"/>
      <c r="VD629" s="358"/>
      <c r="VE629" s="358"/>
      <c r="VF629" s="358"/>
      <c r="VG629" s="358"/>
      <c r="VH629" s="358"/>
      <c r="VI629" s="358"/>
      <c r="VJ629" s="358"/>
      <c r="VK629" s="358"/>
      <c r="VL629" s="358"/>
      <c r="VM629" s="358"/>
      <c r="VN629" s="358"/>
      <c r="VO629" s="358"/>
      <c r="VP629" s="358"/>
      <c r="VQ629" s="358"/>
      <c r="VR629" s="358"/>
      <c r="VS629" s="358"/>
      <c r="VT629" s="358"/>
      <c r="VU629" s="358"/>
      <c r="VV629" s="358"/>
      <c r="VW629" s="358"/>
      <c r="VX629" s="358"/>
      <c r="VY629" s="358"/>
      <c r="VZ629" s="358"/>
      <c r="WA629" s="358"/>
      <c r="WB629" s="358"/>
      <c r="WC629" s="358"/>
      <c r="WD629" s="358"/>
      <c r="WE629" s="358"/>
      <c r="WF629" s="358"/>
      <c r="WG629" s="358"/>
      <c r="WH629" s="358"/>
    </row>
    <row r="630" spans="1:606" s="357" customFormat="1" ht="32.25" customHeight="1">
      <c r="A630" s="359"/>
      <c r="B630" s="235"/>
      <c r="C630" s="222"/>
      <c r="D630" s="181"/>
      <c r="E630" s="374"/>
      <c r="F630" s="474"/>
      <c r="G630" s="901"/>
      <c r="H630" s="901"/>
      <c r="I630" s="608" t="s">
        <v>0</v>
      </c>
      <c r="J630" s="608" t="s">
        <v>500</v>
      </c>
      <c r="K630" s="608" t="s">
        <v>1246</v>
      </c>
      <c r="L630" s="608" t="s">
        <v>254</v>
      </c>
      <c r="M630" s="604">
        <v>50880</v>
      </c>
      <c r="N630" s="604">
        <v>50880</v>
      </c>
      <c r="O630" s="604">
        <v>0</v>
      </c>
      <c r="P630" s="609"/>
      <c r="Q630" s="604"/>
      <c r="R630" s="604"/>
      <c r="S630" s="444">
        <v>3</v>
      </c>
      <c r="BF630" s="358"/>
      <c r="BG630" s="358"/>
      <c r="BH630" s="358"/>
      <c r="BI630" s="358"/>
      <c r="BJ630" s="358"/>
      <c r="BK630" s="358"/>
      <c r="BL630" s="358"/>
      <c r="BM630" s="358"/>
      <c r="BN630" s="358"/>
      <c r="BO630" s="358"/>
      <c r="BP630" s="358"/>
      <c r="BQ630" s="358"/>
      <c r="BR630" s="358"/>
      <c r="BS630" s="358"/>
      <c r="BT630" s="358"/>
      <c r="BU630" s="358"/>
      <c r="BV630" s="358"/>
      <c r="BW630" s="358"/>
      <c r="BX630" s="358"/>
      <c r="BY630" s="358"/>
      <c r="BZ630" s="358"/>
      <c r="CA630" s="358"/>
      <c r="CB630" s="358"/>
      <c r="CC630" s="358"/>
      <c r="CD630" s="358"/>
      <c r="CE630" s="358"/>
      <c r="CF630" s="358"/>
      <c r="CG630" s="358"/>
      <c r="CH630" s="358"/>
      <c r="CI630" s="358"/>
      <c r="CJ630" s="358"/>
      <c r="CK630" s="358"/>
      <c r="CL630" s="358"/>
      <c r="CM630" s="358"/>
      <c r="CN630" s="358"/>
      <c r="CO630" s="358"/>
      <c r="CP630" s="358"/>
      <c r="CQ630" s="358"/>
      <c r="CR630" s="358"/>
      <c r="CS630" s="358"/>
      <c r="CT630" s="358"/>
      <c r="CU630" s="358"/>
      <c r="CV630" s="358"/>
      <c r="CW630" s="358"/>
      <c r="CX630" s="358"/>
      <c r="CY630" s="358"/>
      <c r="CZ630" s="358"/>
      <c r="DA630" s="358"/>
      <c r="DB630" s="358"/>
      <c r="DC630" s="358"/>
      <c r="DD630" s="358"/>
      <c r="DE630" s="358"/>
      <c r="DF630" s="358"/>
      <c r="DG630" s="358"/>
      <c r="DH630" s="358"/>
      <c r="DI630" s="358"/>
      <c r="DJ630" s="358"/>
      <c r="DK630" s="358"/>
      <c r="DL630" s="358"/>
      <c r="DM630" s="358"/>
      <c r="DN630" s="358"/>
      <c r="DO630" s="358"/>
      <c r="DP630" s="358"/>
      <c r="DQ630" s="358"/>
      <c r="DR630" s="358"/>
      <c r="DS630" s="358"/>
      <c r="DT630" s="358"/>
      <c r="DU630" s="358"/>
      <c r="DV630" s="358"/>
      <c r="DW630" s="358"/>
      <c r="DX630" s="358"/>
      <c r="DY630" s="358"/>
      <c r="DZ630" s="358"/>
      <c r="EA630" s="358"/>
      <c r="EB630" s="358"/>
      <c r="EC630" s="358"/>
      <c r="ED630" s="358"/>
      <c r="EE630" s="358"/>
      <c r="EF630" s="358"/>
      <c r="EG630" s="358"/>
      <c r="EH630" s="358"/>
      <c r="EI630" s="358"/>
      <c r="EJ630" s="358"/>
      <c r="EK630" s="358"/>
      <c r="EL630" s="358"/>
      <c r="EM630" s="358"/>
      <c r="EN630" s="358"/>
      <c r="EO630" s="358"/>
      <c r="EP630" s="358"/>
      <c r="EQ630" s="358"/>
      <c r="ER630" s="358"/>
      <c r="ES630" s="358"/>
      <c r="ET630" s="358"/>
      <c r="EU630" s="358"/>
      <c r="EV630" s="358"/>
      <c r="EW630" s="358"/>
      <c r="EX630" s="358"/>
      <c r="EY630" s="358"/>
      <c r="EZ630" s="358"/>
      <c r="FA630" s="358"/>
      <c r="FB630" s="358"/>
      <c r="FC630" s="358"/>
      <c r="FD630" s="358"/>
      <c r="FE630" s="358"/>
      <c r="FF630" s="358"/>
      <c r="FG630" s="358"/>
      <c r="FH630" s="358"/>
      <c r="FI630" s="358"/>
      <c r="FJ630" s="358"/>
      <c r="FK630" s="358"/>
      <c r="FL630" s="358"/>
      <c r="FM630" s="358"/>
      <c r="FN630" s="358"/>
      <c r="FO630" s="358"/>
      <c r="FP630" s="358"/>
      <c r="FQ630" s="358"/>
      <c r="FR630" s="358"/>
      <c r="FS630" s="358"/>
      <c r="FT630" s="358"/>
      <c r="FU630" s="358"/>
      <c r="FV630" s="358"/>
      <c r="FW630" s="358"/>
      <c r="FX630" s="358"/>
      <c r="FY630" s="358"/>
      <c r="FZ630" s="358"/>
      <c r="GA630" s="358"/>
      <c r="GB630" s="358"/>
      <c r="GC630" s="358"/>
      <c r="GD630" s="358"/>
      <c r="GE630" s="358"/>
      <c r="GF630" s="358"/>
      <c r="GG630" s="358"/>
      <c r="GH630" s="358"/>
      <c r="GI630" s="358"/>
      <c r="GJ630" s="358"/>
      <c r="GK630" s="358"/>
      <c r="GL630" s="358"/>
      <c r="GM630" s="358"/>
      <c r="GN630" s="358"/>
      <c r="GO630" s="358"/>
      <c r="GP630" s="358"/>
      <c r="GQ630" s="358"/>
      <c r="GR630" s="358"/>
      <c r="GS630" s="358"/>
      <c r="GT630" s="358"/>
      <c r="GU630" s="358"/>
      <c r="GV630" s="358"/>
      <c r="GW630" s="358"/>
      <c r="GX630" s="358"/>
      <c r="GY630" s="358"/>
      <c r="GZ630" s="358"/>
      <c r="HA630" s="358"/>
      <c r="HB630" s="358"/>
      <c r="HC630" s="358"/>
      <c r="HD630" s="358"/>
      <c r="HE630" s="358"/>
      <c r="HF630" s="358"/>
      <c r="HG630" s="358"/>
      <c r="HH630" s="358"/>
      <c r="HI630" s="358"/>
      <c r="HJ630" s="358"/>
      <c r="HK630" s="358"/>
      <c r="HL630" s="358"/>
      <c r="HM630" s="358"/>
      <c r="HN630" s="358"/>
      <c r="HO630" s="358"/>
      <c r="HP630" s="358"/>
      <c r="HQ630" s="358"/>
      <c r="HR630" s="358"/>
      <c r="HS630" s="358"/>
      <c r="HT630" s="358"/>
      <c r="HU630" s="358"/>
      <c r="HV630" s="358"/>
      <c r="HW630" s="358"/>
      <c r="HX630" s="358"/>
      <c r="HY630" s="358"/>
      <c r="HZ630" s="358"/>
      <c r="IA630" s="358"/>
      <c r="IB630" s="358"/>
      <c r="IC630" s="358"/>
      <c r="ID630" s="358"/>
      <c r="IE630" s="358"/>
      <c r="IF630" s="358"/>
      <c r="IG630" s="358"/>
      <c r="IH630" s="358"/>
      <c r="II630" s="358"/>
      <c r="IJ630" s="358"/>
      <c r="IK630" s="358"/>
      <c r="IL630" s="358"/>
      <c r="IM630" s="358"/>
      <c r="IN630" s="358"/>
      <c r="IO630" s="358"/>
      <c r="IP630" s="358"/>
      <c r="IQ630" s="358"/>
      <c r="IR630" s="358"/>
      <c r="IS630" s="358"/>
      <c r="IT630" s="358"/>
      <c r="IU630" s="358"/>
      <c r="IV630" s="358"/>
      <c r="IW630" s="358"/>
      <c r="IX630" s="358"/>
      <c r="IY630" s="358"/>
      <c r="IZ630" s="358"/>
      <c r="JA630" s="358"/>
      <c r="JB630" s="358"/>
      <c r="JC630" s="358"/>
      <c r="JD630" s="358"/>
      <c r="JE630" s="358"/>
      <c r="JF630" s="358"/>
      <c r="JG630" s="358"/>
      <c r="JH630" s="358"/>
      <c r="JI630" s="358"/>
      <c r="JJ630" s="358"/>
      <c r="JK630" s="358"/>
      <c r="JL630" s="358"/>
      <c r="JM630" s="358"/>
      <c r="JN630" s="358"/>
      <c r="JO630" s="358"/>
      <c r="JP630" s="358"/>
      <c r="JQ630" s="358"/>
      <c r="JR630" s="358"/>
      <c r="JS630" s="358"/>
      <c r="JT630" s="358"/>
      <c r="JU630" s="358"/>
      <c r="JV630" s="358"/>
      <c r="JW630" s="358"/>
      <c r="JX630" s="358"/>
      <c r="JY630" s="358"/>
      <c r="JZ630" s="358"/>
      <c r="KA630" s="358"/>
      <c r="KB630" s="358"/>
      <c r="KC630" s="358"/>
      <c r="KD630" s="358"/>
      <c r="KE630" s="358"/>
      <c r="KF630" s="358"/>
      <c r="KG630" s="358"/>
      <c r="KH630" s="358"/>
      <c r="KI630" s="358"/>
      <c r="KJ630" s="358"/>
      <c r="KK630" s="358"/>
      <c r="KL630" s="358"/>
      <c r="KM630" s="358"/>
      <c r="KN630" s="358"/>
      <c r="KO630" s="358"/>
      <c r="KP630" s="358"/>
      <c r="KQ630" s="358"/>
      <c r="KR630" s="358"/>
      <c r="KS630" s="358"/>
      <c r="KT630" s="358"/>
      <c r="KU630" s="358"/>
      <c r="KV630" s="358"/>
      <c r="KW630" s="358"/>
      <c r="KX630" s="358"/>
      <c r="KY630" s="358"/>
      <c r="KZ630" s="358"/>
      <c r="LA630" s="358"/>
      <c r="LB630" s="358"/>
      <c r="LC630" s="358"/>
      <c r="LD630" s="358"/>
      <c r="LE630" s="358"/>
      <c r="LF630" s="358"/>
      <c r="LG630" s="358"/>
      <c r="LH630" s="358"/>
      <c r="LI630" s="358"/>
      <c r="LJ630" s="358"/>
      <c r="LK630" s="358"/>
      <c r="LL630" s="358"/>
      <c r="LM630" s="358"/>
      <c r="LN630" s="358"/>
      <c r="LO630" s="358"/>
      <c r="LP630" s="358"/>
      <c r="LQ630" s="358"/>
      <c r="LR630" s="358"/>
      <c r="LS630" s="358"/>
      <c r="LT630" s="358"/>
      <c r="LU630" s="358"/>
      <c r="LV630" s="358"/>
      <c r="LW630" s="358"/>
      <c r="LX630" s="358"/>
      <c r="LY630" s="358"/>
      <c r="LZ630" s="358"/>
      <c r="MA630" s="358"/>
      <c r="MB630" s="358"/>
      <c r="MC630" s="358"/>
      <c r="MD630" s="358"/>
      <c r="ME630" s="358"/>
      <c r="MF630" s="358"/>
      <c r="MG630" s="358"/>
      <c r="MH630" s="358"/>
      <c r="MI630" s="358"/>
      <c r="MJ630" s="358"/>
      <c r="MK630" s="358"/>
      <c r="ML630" s="358"/>
      <c r="MM630" s="358"/>
      <c r="MN630" s="358"/>
      <c r="MO630" s="358"/>
      <c r="MP630" s="358"/>
      <c r="MQ630" s="358"/>
      <c r="MR630" s="358"/>
      <c r="MS630" s="358"/>
      <c r="MT630" s="358"/>
      <c r="MU630" s="358"/>
      <c r="MV630" s="358"/>
      <c r="MW630" s="358"/>
      <c r="MX630" s="358"/>
      <c r="MY630" s="358"/>
      <c r="MZ630" s="358"/>
      <c r="NA630" s="358"/>
      <c r="NB630" s="358"/>
      <c r="NC630" s="358"/>
      <c r="ND630" s="358"/>
      <c r="NE630" s="358"/>
      <c r="NF630" s="358"/>
      <c r="NG630" s="358"/>
      <c r="NH630" s="358"/>
      <c r="NI630" s="358"/>
      <c r="NJ630" s="358"/>
      <c r="NK630" s="358"/>
      <c r="NL630" s="358"/>
      <c r="NM630" s="358"/>
      <c r="NN630" s="358"/>
      <c r="NO630" s="358"/>
      <c r="NP630" s="358"/>
      <c r="NQ630" s="358"/>
      <c r="NR630" s="358"/>
      <c r="NS630" s="358"/>
      <c r="NT630" s="358"/>
      <c r="NU630" s="358"/>
      <c r="NV630" s="358"/>
      <c r="NW630" s="358"/>
      <c r="NX630" s="358"/>
      <c r="NY630" s="358"/>
      <c r="NZ630" s="358"/>
      <c r="OA630" s="358"/>
      <c r="OB630" s="358"/>
      <c r="OC630" s="358"/>
      <c r="OD630" s="358"/>
      <c r="OE630" s="358"/>
      <c r="OF630" s="358"/>
      <c r="OG630" s="358"/>
      <c r="OH630" s="358"/>
      <c r="OI630" s="358"/>
      <c r="OJ630" s="358"/>
      <c r="OK630" s="358"/>
      <c r="OL630" s="358"/>
      <c r="OM630" s="358"/>
      <c r="ON630" s="358"/>
      <c r="OO630" s="358"/>
      <c r="OP630" s="358"/>
      <c r="OQ630" s="358"/>
      <c r="OR630" s="358"/>
      <c r="OS630" s="358"/>
      <c r="OT630" s="358"/>
      <c r="OU630" s="358"/>
      <c r="OV630" s="358"/>
      <c r="OW630" s="358"/>
      <c r="OX630" s="358"/>
      <c r="OY630" s="358"/>
      <c r="OZ630" s="358"/>
      <c r="PA630" s="358"/>
      <c r="PB630" s="358"/>
      <c r="PC630" s="358"/>
      <c r="PD630" s="358"/>
      <c r="PE630" s="358"/>
      <c r="PF630" s="358"/>
      <c r="PG630" s="358"/>
      <c r="PH630" s="358"/>
      <c r="PI630" s="358"/>
      <c r="PJ630" s="358"/>
      <c r="PK630" s="358"/>
      <c r="PL630" s="358"/>
      <c r="PM630" s="358"/>
      <c r="PN630" s="358"/>
      <c r="PO630" s="358"/>
      <c r="PP630" s="358"/>
      <c r="PQ630" s="358"/>
      <c r="PR630" s="358"/>
      <c r="PS630" s="358"/>
      <c r="PT630" s="358"/>
      <c r="PU630" s="358"/>
      <c r="PV630" s="358"/>
      <c r="PW630" s="358"/>
      <c r="PX630" s="358"/>
      <c r="PY630" s="358"/>
      <c r="PZ630" s="358"/>
      <c r="QA630" s="358"/>
      <c r="QB630" s="358"/>
      <c r="QC630" s="358"/>
      <c r="QD630" s="358"/>
      <c r="QE630" s="358"/>
      <c r="QF630" s="358"/>
      <c r="QG630" s="358"/>
      <c r="QH630" s="358"/>
      <c r="QI630" s="358"/>
      <c r="QJ630" s="358"/>
      <c r="QK630" s="358"/>
      <c r="QL630" s="358"/>
      <c r="QM630" s="358"/>
      <c r="QN630" s="358"/>
      <c r="QO630" s="358"/>
      <c r="QP630" s="358"/>
      <c r="QQ630" s="358"/>
      <c r="QR630" s="358"/>
      <c r="QS630" s="358"/>
      <c r="QT630" s="358"/>
      <c r="QU630" s="358"/>
      <c r="QV630" s="358"/>
      <c r="QW630" s="358"/>
      <c r="QX630" s="358"/>
      <c r="QY630" s="358"/>
      <c r="QZ630" s="358"/>
      <c r="RA630" s="358"/>
      <c r="RB630" s="358"/>
      <c r="RC630" s="358"/>
      <c r="RD630" s="358"/>
      <c r="RE630" s="358"/>
      <c r="RF630" s="358"/>
      <c r="RG630" s="358"/>
      <c r="RH630" s="358"/>
      <c r="RI630" s="358"/>
      <c r="RJ630" s="358"/>
      <c r="RK630" s="358"/>
      <c r="RL630" s="358"/>
      <c r="RM630" s="358"/>
      <c r="RN630" s="358"/>
      <c r="RO630" s="358"/>
      <c r="RP630" s="358"/>
      <c r="RQ630" s="358"/>
      <c r="RR630" s="358"/>
      <c r="RS630" s="358"/>
      <c r="RT630" s="358"/>
      <c r="RU630" s="358"/>
      <c r="RV630" s="358"/>
      <c r="RW630" s="358"/>
      <c r="RX630" s="358"/>
      <c r="RY630" s="358"/>
      <c r="RZ630" s="358"/>
      <c r="SA630" s="358"/>
      <c r="SB630" s="358"/>
      <c r="SC630" s="358"/>
      <c r="SD630" s="358"/>
      <c r="SE630" s="358"/>
      <c r="SF630" s="358"/>
      <c r="SG630" s="358"/>
      <c r="SH630" s="358"/>
      <c r="SI630" s="358"/>
      <c r="SJ630" s="358"/>
      <c r="SK630" s="358"/>
      <c r="SL630" s="358"/>
      <c r="SM630" s="358"/>
      <c r="SN630" s="358"/>
      <c r="SO630" s="358"/>
      <c r="SP630" s="358"/>
      <c r="SQ630" s="358"/>
      <c r="SR630" s="358"/>
      <c r="SS630" s="358"/>
      <c r="ST630" s="358"/>
      <c r="SU630" s="358"/>
      <c r="SV630" s="358"/>
      <c r="SW630" s="358"/>
      <c r="SX630" s="358"/>
      <c r="SY630" s="358"/>
      <c r="SZ630" s="358"/>
      <c r="TA630" s="358"/>
      <c r="TB630" s="358"/>
      <c r="TC630" s="358"/>
      <c r="TD630" s="358"/>
      <c r="TE630" s="358"/>
      <c r="TF630" s="358"/>
      <c r="TG630" s="358"/>
      <c r="TH630" s="358"/>
      <c r="TI630" s="358"/>
      <c r="TJ630" s="358"/>
      <c r="TK630" s="358"/>
      <c r="TL630" s="358"/>
      <c r="TM630" s="358"/>
      <c r="TN630" s="358"/>
      <c r="TO630" s="358"/>
      <c r="TP630" s="358"/>
      <c r="TQ630" s="358"/>
      <c r="TR630" s="358"/>
      <c r="TS630" s="358"/>
      <c r="TT630" s="358"/>
      <c r="TU630" s="358"/>
      <c r="TV630" s="358"/>
      <c r="TW630" s="358"/>
      <c r="TX630" s="358"/>
      <c r="TY630" s="358"/>
      <c r="TZ630" s="358"/>
      <c r="UA630" s="358"/>
      <c r="UB630" s="358"/>
      <c r="UC630" s="358"/>
      <c r="UD630" s="358"/>
      <c r="UE630" s="358"/>
      <c r="UF630" s="358"/>
      <c r="UG630" s="358"/>
      <c r="UH630" s="358"/>
      <c r="UI630" s="358"/>
      <c r="UJ630" s="358"/>
      <c r="UK630" s="358"/>
      <c r="UL630" s="358"/>
      <c r="UM630" s="358"/>
      <c r="UN630" s="358"/>
      <c r="UO630" s="358"/>
      <c r="UP630" s="358"/>
      <c r="UQ630" s="358"/>
      <c r="UR630" s="358"/>
      <c r="US630" s="358"/>
      <c r="UT630" s="358"/>
      <c r="UU630" s="358"/>
      <c r="UV630" s="358"/>
      <c r="UW630" s="358"/>
      <c r="UX630" s="358"/>
      <c r="UY630" s="358"/>
      <c r="UZ630" s="358"/>
      <c r="VA630" s="358"/>
      <c r="VB630" s="358"/>
      <c r="VC630" s="358"/>
      <c r="VD630" s="358"/>
      <c r="VE630" s="358"/>
      <c r="VF630" s="358"/>
      <c r="VG630" s="358"/>
      <c r="VH630" s="358"/>
      <c r="VI630" s="358"/>
      <c r="VJ630" s="358"/>
      <c r="VK630" s="358"/>
      <c r="VL630" s="358"/>
      <c r="VM630" s="358"/>
      <c r="VN630" s="358"/>
      <c r="VO630" s="358"/>
      <c r="VP630" s="358"/>
      <c r="VQ630" s="358"/>
      <c r="VR630" s="358"/>
      <c r="VS630" s="358"/>
      <c r="VT630" s="358"/>
      <c r="VU630" s="358"/>
      <c r="VV630" s="358"/>
      <c r="VW630" s="358"/>
      <c r="VX630" s="358"/>
      <c r="VY630" s="358"/>
      <c r="VZ630" s="358"/>
      <c r="WA630" s="358"/>
      <c r="WB630" s="358"/>
      <c r="WC630" s="358"/>
      <c r="WD630" s="358"/>
      <c r="WE630" s="358"/>
      <c r="WF630" s="358"/>
      <c r="WG630" s="358"/>
      <c r="WH630" s="358"/>
    </row>
    <row r="631" spans="1:606" s="361" customFormat="1" ht="114" customHeight="1">
      <c r="A631" s="359"/>
      <c r="B631" s="233" t="s">
        <v>1248</v>
      </c>
      <c r="C631" s="266" t="s">
        <v>1249</v>
      </c>
      <c r="D631" s="471" t="s">
        <v>1250</v>
      </c>
      <c r="E631" s="460" t="s">
        <v>1251</v>
      </c>
      <c r="F631" s="946" t="s">
        <v>113</v>
      </c>
      <c r="G631" s="947">
        <v>40864</v>
      </c>
      <c r="H631" s="949" t="s">
        <v>114</v>
      </c>
      <c r="I631" s="608" t="s">
        <v>0</v>
      </c>
      <c r="J631" s="608" t="s">
        <v>500</v>
      </c>
      <c r="K631" s="638" t="s">
        <v>1252</v>
      </c>
      <c r="L631" s="608" t="s">
        <v>54</v>
      </c>
      <c r="M631" s="602">
        <f>SUM(M632:M638)</f>
        <v>25611660</v>
      </c>
      <c r="N631" s="602">
        <f>SUM(N632:N638)</f>
        <v>25149214.110000003</v>
      </c>
      <c r="O631" s="602">
        <f>SUM(O632:O638)</f>
        <v>29253300</v>
      </c>
      <c r="P631" s="602">
        <f t="shared" ref="P631:R631" si="113">SUM(P632:P638)</f>
        <v>30357700</v>
      </c>
      <c r="Q631" s="602">
        <f t="shared" si="113"/>
        <v>31506200</v>
      </c>
      <c r="R631" s="602">
        <f t="shared" si="113"/>
        <v>31506200</v>
      </c>
      <c r="S631" s="486"/>
      <c r="T631" s="357"/>
      <c r="U631" s="357"/>
      <c r="V631" s="357"/>
      <c r="W631" s="357"/>
      <c r="X631" s="357"/>
      <c r="Y631" s="357"/>
      <c r="Z631" s="357"/>
      <c r="AA631" s="357"/>
      <c r="AB631" s="357"/>
      <c r="AC631" s="357"/>
      <c r="AD631" s="357"/>
      <c r="AE631" s="357"/>
      <c r="AF631" s="357"/>
      <c r="AG631" s="357"/>
      <c r="AH631" s="357"/>
      <c r="AI631" s="357"/>
      <c r="AJ631" s="357"/>
      <c r="AK631" s="357"/>
      <c r="AL631" s="357"/>
      <c r="AM631" s="357"/>
      <c r="AN631" s="357"/>
      <c r="AO631" s="357"/>
      <c r="AP631" s="357"/>
      <c r="AQ631" s="357"/>
      <c r="AR631" s="357"/>
      <c r="AS631" s="357"/>
      <c r="AT631" s="357"/>
      <c r="AU631" s="357"/>
      <c r="AV631" s="357"/>
      <c r="AW631" s="357"/>
      <c r="AX631" s="357"/>
      <c r="AY631" s="357"/>
      <c r="AZ631" s="357"/>
      <c r="BA631" s="357"/>
      <c r="BB631" s="357"/>
      <c r="BC631" s="357"/>
      <c r="BD631" s="357"/>
      <c r="BE631" s="357"/>
      <c r="BF631" s="358"/>
      <c r="BG631" s="358"/>
      <c r="BH631" s="358"/>
      <c r="BI631" s="358"/>
      <c r="BJ631" s="358"/>
      <c r="BK631" s="358"/>
      <c r="BL631" s="358"/>
      <c r="BM631" s="358"/>
      <c r="BN631" s="358"/>
      <c r="BO631" s="358"/>
      <c r="BP631" s="358"/>
      <c r="BQ631" s="358"/>
      <c r="BR631" s="358"/>
      <c r="BS631" s="358"/>
      <c r="BT631" s="358"/>
      <c r="BU631" s="358"/>
      <c r="BV631" s="358"/>
      <c r="BW631" s="358"/>
      <c r="BX631" s="358"/>
      <c r="BY631" s="358"/>
      <c r="BZ631" s="358"/>
      <c r="CA631" s="358"/>
      <c r="CB631" s="358"/>
      <c r="CC631" s="358"/>
      <c r="CD631" s="358"/>
      <c r="CE631" s="358"/>
      <c r="CF631" s="358"/>
      <c r="CG631" s="358"/>
      <c r="CH631" s="358"/>
      <c r="CI631" s="358"/>
      <c r="CJ631" s="358"/>
      <c r="CK631" s="358"/>
      <c r="CL631" s="358"/>
      <c r="CM631" s="358"/>
      <c r="CN631" s="358"/>
      <c r="CO631" s="358"/>
      <c r="CP631" s="358"/>
      <c r="CQ631" s="358"/>
      <c r="CR631" s="358"/>
      <c r="CS631" s="358"/>
      <c r="CT631" s="358"/>
      <c r="CU631" s="358"/>
      <c r="CV631" s="358"/>
      <c r="CW631" s="358"/>
      <c r="CX631" s="358"/>
      <c r="CY631" s="358"/>
      <c r="CZ631" s="358"/>
      <c r="DA631" s="358"/>
      <c r="DB631" s="358"/>
      <c r="DC631" s="358"/>
      <c r="DD631" s="358"/>
      <c r="DE631" s="358"/>
      <c r="DF631" s="358"/>
      <c r="DG631" s="358"/>
      <c r="DH631" s="358"/>
      <c r="DI631" s="358"/>
      <c r="DJ631" s="358"/>
      <c r="DK631" s="358"/>
      <c r="DL631" s="358"/>
      <c r="DM631" s="358"/>
      <c r="DN631" s="358"/>
      <c r="DO631" s="358"/>
      <c r="DP631" s="358"/>
      <c r="DQ631" s="358"/>
      <c r="DR631" s="358"/>
      <c r="DS631" s="358"/>
      <c r="DT631" s="358"/>
      <c r="DU631" s="358"/>
      <c r="DV631" s="358"/>
      <c r="DW631" s="358"/>
      <c r="DX631" s="358"/>
      <c r="DY631" s="358"/>
      <c r="DZ631" s="358"/>
      <c r="EA631" s="358"/>
      <c r="EB631" s="358"/>
      <c r="EC631" s="358"/>
      <c r="ED631" s="358"/>
      <c r="EE631" s="358"/>
      <c r="EF631" s="358"/>
      <c r="EG631" s="358"/>
      <c r="EH631" s="358"/>
      <c r="EI631" s="358"/>
      <c r="EJ631" s="358"/>
      <c r="EK631" s="358"/>
      <c r="EL631" s="358"/>
      <c r="EM631" s="358"/>
      <c r="EN631" s="358"/>
      <c r="EO631" s="358"/>
      <c r="EP631" s="358"/>
      <c r="EQ631" s="358"/>
      <c r="ER631" s="358"/>
      <c r="ES631" s="358"/>
      <c r="ET631" s="358"/>
      <c r="EU631" s="358"/>
      <c r="EV631" s="358"/>
      <c r="EW631" s="358"/>
      <c r="EX631" s="358"/>
      <c r="EY631" s="358"/>
      <c r="EZ631" s="358"/>
      <c r="FA631" s="358"/>
      <c r="FB631" s="358"/>
      <c r="FC631" s="358"/>
      <c r="FD631" s="358"/>
      <c r="FE631" s="358"/>
      <c r="FF631" s="358"/>
      <c r="FG631" s="358"/>
      <c r="FH631" s="358"/>
      <c r="FI631" s="358"/>
      <c r="FJ631" s="358"/>
      <c r="FK631" s="358"/>
      <c r="FL631" s="358"/>
      <c r="FM631" s="358"/>
      <c r="FN631" s="358"/>
      <c r="FO631" s="358"/>
      <c r="FP631" s="358"/>
      <c r="FQ631" s="358"/>
      <c r="FR631" s="358"/>
      <c r="FS631" s="358"/>
      <c r="FT631" s="358"/>
      <c r="FU631" s="358"/>
      <c r="FV631" s="358"/>
      <c r="FW631" s="358"/>
      <c r="FX631" s="358"/>
      <c r="FY631" s="358"/>
      <c r="FZ631" s="358"/>
      <c r="GA631" s="358"/>
      <c r="GB631" s="358"/>
      <c r="GC631" s="358"/>
      <c r="GD631" s="358"/>
      <c r="GE631" s="358"/>
      <c r="GF631" s="358"/>
      <c r="GG631" s="358"/>
      <c r="GH631" s="358"/>
      <c r="GI631" s="358"/>
      <c r="GJ631" s="358"/>
      <c r="GK631" s="358"/>
      <c r="GL631" s="358"/>
      <c r="GM631" s="358"/>
      <c r="GN631" s="358"/>
      <c r="GO631" s="358"/>
      <c r="GP631" s="358"/>
      <c r="GQ631" s="358"/>
      <c r="GR631" s="358"/>
      <c r="GS631" s="358"/>
      <c r="GT631" s="358"/>
      <c r="GU631" s="358"/>
      <c r="GV631" s="358"/>
      <c r="GW631" s="358"/>
      <c r="GX631" s="358"/>
      <c r="GY631" s="358"/>
      <c r="GZ631" s="358"/>
      <c r="HA631" s="358"/>
      <c r="HB631" s="358"/>
      <c r="HC631" s="358"/>
      <c r="HD631" s="358"/>
      <c r="HE631" s="358"/>
      <c r="HF631" s="358"/>
      <c r="HG631" s="358"/>
      <c r="HH631" s="358"/>
      <c r="HI631" s="358"/>
      <c r="HJ631" s="358"/>
      <c r="HK631" s="358"/>
      <c r="HL631" s="358"/>
      <c r="HM631" s="358"/>
      <c r="HN631" s="358"/>
      <c r="HO631" s="358"/>
      <c r="HP631" s="358"/>
      <c r="HQ631" s="358"/>
      <c r="HR631" s="358"/>
      <c r="HS631" s="358"/>
      <c r="HT631" s="358"/>
      <c r="HU631" s="358"/>
      <c r="HV631" s="358"/>
      <c r="HW631" s="358"/>
      <c r="HX631" s="358"/>
      <c r="HY631" s="358"/>
      <c r="HZ631" s="358"/>
      <c r="IA631" s="358"/>
      <c r="IB631" s="358"/>
      <c r="IC631" s="358"/>
      <c r="ID631" s="358"/>
      <c r="IE631" s="358"/>
      <c r="IF631" s="358"/>
      <c r="IG631" s="358"/>
      <c r="IH631" s="358"/>
      <c r="II631" s="358"/>
      <c r="IJ631" s="358"/>
      <c r="IK631" s="358"/>
      <c r="IL631" s="358"/>
      <c r="IM631" s="358"/>
      <c r="IN631" s="358"/>
      <c r="IO631" s="358"/>
      <c r="IP631" s="358"/>
      <c r="IQ631" s="358"/>
      <c r="IR631" s="358"/>
      <c r="IS631" s="358"/>
      <c r="IT631" s="358"/>
      <c r="IU631" s="358"/>
      <c r="IV631" s="358"/>
      <c r="IW631" s="358"/>
      <c r="IX631" s="358"/>
      <c r="IY631" s="358"/>
      <c r="IZ631" s="358"/>
      <c r="JA631" s="358"/>
      <c r="JB631" s="358"/>
      <c r="JC631" s="358"/>
      <c r="JD631" s="358"/>
      <c r="JE631" s="358"/>
      <c r="JF631" s="358"/>
      <c r="JG631" s="358"/>
      <c r="JH631" s="358"/>
      <c r="JI631" s="358"/>
      <c r="JJ631" s="358"/>
      <c r="JK631" s="358"/>
      <c r="JL631" s="358"/>
      <c r="JM631" s="358"/>
      <c r="JN631" s="358"/>
      <c r="JO631" s="358"/>
      <c r="JP631" s="358"/>
      <c r="JQ631" s="358"/>
      <c r="JR631" s="358"/>
      <c r="JS631" s="358"/>
      <c r="JT631" s="358"/>
      <c r="JU631" s="358"/>
      <c r="JV631" s="358"/>
      <c r="JW631" s="358"/>
      <c r="JX631" s="358"/>
      <c r="JY631" s="358"/>
      <c r="JZ631" s="358"/>
      <c r="KA631" s="358"/>
      <c r="KB631" s="358"/>
      <c r="KC631" s="358"/>
      <c r="KD631" s="358"/>
      <c r="KE631" s="358"/>
      <c r="KF631" s="358"/>
      <c r="KG631" s="358"/>
      <c r="KH631" s="358"/>
      <c r="KI631" s="358"/>
      <c r="KJ631" s="358"/>
      <c r="KK631" s="358"/>
      <c r="KL631" s="358"/>
      <c r="KM631" s="358"/>
      <c r="KN631" s="358"/>
      <c r="KO631" s="358"/>
      <c r="KP631" s="358"/>
      <c r="KQ631" s="358"/>
      <c r="KR631" s="358"/>
      <c r="KS631" s="358"/>
      <c r="KT631" s="358"/>
      <c r="KU631" s="358"/>
      <c r="KV631" s="358"/>
      <c r="KW631" s="358"/>
      <c r="KX631" s="358"/>
      <c r="KY631" s="358"/>
      <c r="KZ631" s="358"/>
      <c r="LA631" s="358"/>
      <c r="LB631" s="358"/>
      <c r="LC631" s="358"/>
      <c r="LD631" s="358"/>
      <c r="LE631" s="358"/>
      <c r="LF631" s="358"/>
      <c r="LG631" s="358"/>
      <c r="LH631" s="358"/>
      <c r="LI631" s="358"/>
      <c r="LJ631" s="358"/>
      <c r="LK631" s="358"/>
      <c r="LL631" s="358"/>
      <c r="LM631" s="358"/>
      <c r="LN631" s="358"/>
      <c r="LO631" s="358"/>
      <c r="LP631" s="358"/>
      <c r="LQ631" s="358"/>
      <c r="LR631" s="358"/>
      <c r="LS631" s="358"/>
      <c r="LT631" s="358"/>
      <c r="LU631" s="358"/>
      <c r="LV631" s="358"/>
      <c r="LW631" s="358"/>
      <c r="LX631" s="358"/>
      <c r="LY631" s="358"/>
      <c r="LZ631" s="358"/>
      <c r="MA631" s="358"/>
      <c r="MB631" s="358"/>
      <c r="MC631" s="358"/>
      <c r="MD631" s="358"/>
      <c r="ME631" s="358"/>
      <c r="MF631" s="358"/>
      <c r="MG631" s="358"/>
      <c r="MH631" s="358"/>
      <c r="MI631" s="358"/>
      <c r="MJ631" s="358"/>
      <c r="MK631" s="358"/>
      <c r="ML631" s="358"/>
      <c r="MM631" s="358"/>
      <c r="MN631" s="358"/>
      <c r="MO631" s="358"/>
      <c r="MP631" s="358"/>
      <c r="MQ631" s="358"/>
      <c r="MR631" s="358"/>
      <c r="MS631" s="358"/>
      <c r="MT631" s="358"/>
      <c r="MU631" s="358"/>
      <c r="MV631" s="358"/>
      <c r="MW631" s="358"/>
      <c r="MX631" s="358"/>
      <c r="MY631" s="358"/>
      <c r="MZ631" s="358"/>
      <c r="NA631" s="358"/>
      <c r="NB631" s="358"/>
      <c r="NC631" s="358"/>
      <c r="ND631" s="358"/>
      <c r="NE631" s="358"/>
      <c r="NF631" s="358"/>
      <c r="NG631" s="358"/>
      <c r="NH631" s="358"/>
      <c r="NI631" s="358"/>
      <c r="NJ631" s="358"/>
      <c r="NK631" s="358"/>
      <c r="NL631" s="358"/>
      <c r="NM631" s="358"/>
      <c r="NN631" s="358"/>
      <c r="NO631" s="358"/>
      <c r="NP631" s="358"/>
      <c r="NQ631" s="358"/>
      <c r="NR631" s="358"/>
      <c r="NS631" s="358"/>
      <c r="NT631" s="358"/>
      <c r="NU631" s="358"/>
      <c r="NV631" s="358"/>
      <c r="NW631" s="358"/>
      <c r="NX631" s="358"/>
      <c r="NY631" s="358"/>
      <c r="NZ631" s="358"/>
      <c r="OA631" s="358"/>
      <c r="OB631" s="358"/>
      <c r="OC631" s="358"/>
      <c r="OD631" s="358"/>
      <c r="OE631" s="358"/>
      <c r="OF631" s="358"/>
      <c r="OG631" s="358"/>
      <c r="OH631" s="358"/>
      <c r="OI631" s="358"/>
      <c r="OJ631" s="358"/>
      <c r="OK631" s="358"/>
      <c r="OL631" s="358"/>
      <c r="OM631" s="358"/>
      <c r="ON631" s="358"/>
      <c r="OO631" s="358"/>
      <c r="OP631" s="358"/>
      <c r="OQ631" s="358"/>
      <c r="OR631" s="358"/>
      <c r="OS631" s="358"/>
      <c r="OT631" s="358"/>
      <c r="OU631" s="358"/>
      <c r="OV631" s="358"/>
      <c r="OW631" s="358"/>
      <c r="OX631" s="358"/>
      <c r="OY631" s="358"/>
      <c r="OZ631" s="358"/>
      <c r="PA631" s="358"/>
      <c r="PB631" s="358"/>
      <c r="PC631" s="358"/>
      <c r="PD631" s="358"/>
      <c r="PE631" s="358"/>
      <c r="PF631" s="358"/>
      <c r="PG631" s="358"/>
      <c r="PH631" s="358"/>
      <c r="PI631" s="358"/>
      <c r="PJ631" s="358"/>
      <c r="PK631" s="358"/>
      <c r="PL631" s="358"/>
      <c r="PM631" s="358"/>
      <c r="PN631" s="358"/>
      <c r="PO631" s="358"/>
      <c r="PP631" s="358"/>
      <c r="PQ631" s="358"/>
      <c r="PR631" s="358"/>
      <c r="PS631" s="358"/>
      <c r="PT631" s="358"/>
      <c r="PU631" s="358"/>
      <c r="PV631" s="358"/>
      <c r="PW631" s="358"/>
      <c r="PX631" s="358"/>
      <c r="PY631" s="358"/>
      <c r="PZ631" s="358"/>
      <c r="QA631" s="358"/>
      <c r="QB631" s="358"/>
      <c r="QC631" s="358"/>
      <c r="QD631" s="358"/>
      <c r="QE631" s="358"/>
      <c r="QF631" s="358"/>
      <c r="QG631" s="358"/>
      <c r="QH631" s="358"/>
      <c r="QI631" s="358"/>
      <c r="QJ631" s="358"/>
      <c r="QK631" s="358"/>
      <c r="QL631" s="358"/>
      <c r="QM631" s="358"/>
      <c r="QN631" s="358"/>
      <c r="QO631" s="358"/>
      <c r="QP631" s="358"/>
      <c r="QQ631" s="358"/>
      <c r="QR631" s="358"/>
      <c r="QS631" s="358"/>
      <c r="QT631" s="358"/>
      <c r="QU631" s="358"/>
      <c r="QV631" s="358"/>
      <c r="QW631" s="358"/>
      <c r="QX631" s="358"/>
      <c r="QY631" s="358"/>
      <c r="QZ631" s="358"/>
      <c r="RA631" s="358"/>
      <c r="RB631" s="358"/>
      <c r="RC631" s="358"/>
      <c r="RD631" s="358"/>
      <c r="RE631" s="358"/>
      <c r="RF631" s="358"/>
      <c r="RG631" s="358"/>
      <c r="RH631" s="358"/>
      <c r="RI631" s="358"/>
      <c r="RJ631" s="358"/>
      <c r="RK631" s="358"/>
      <c r="RL631" s="358"/>
      <c r="RM631" s="358"/>
      <c r="RN631" s="358"/>
      <c r="RO631" s="358"/>
      <c r="RP631" s="358"/>
      <c r="RQ631" s="358"/>
      <c r="RR631" s="358"/>
      <c r="RS631" s="358"/>
      <c r="RT631" s="358"/>
      <c r="RU631" s="358"/>
      <c r="RV631" s="358"/>
      <c r="RW631" s="358"/>
      <c r="RX631" s="358"/>
      <c r="RY631" s="358"/>
      <c r="RZ631" s="358"/>
      <c r="SA631" s="358"/>
      <c r="SB631" s="358"/>
      <c r="SC631" s="358"/>
      <c r="SD631" s="358"/>
      <c r="SE631" s="358"/>
      <c r="SF631" s="358"/>
      <c r="SG631" s="358"/>
      <c r="SH631" s="358"/>
      <c r="SI631" s="358"/>
      <c r="SJ631" s="358"/>
      <c r="SK631" s="358"/>
      <c r="SL631" s="358"/>
      <c r="SM631" s="358"/>
      <c r="SN631" s="358"/>
      <c r="SO631" s="358"/>
      <c r="SP631" s="358"/>
      <c r="SQ631" s="358"/>
      <c r="SR631" s="358"/>
      <c r="SS631" s="358"/>
      <c r="ST631" s="358"/>
      <c r="SU631" s="358"/>
      <c r="SV631" s="358"/>
      <c r="SW631" s="358"/>
      <c r="SX631" s="358"/>
      <c r="SY631" s="358"/>
      <c r="SZ631" s="358"/>
      <c r="TA631" s="358"/>
      <c r="TB631" s="358"/>
      <c r="TC631" s="358"/>
      <c r="TD631" s="358"/>
      <c r="TE631" s="358"/>
      <c r="TF631" s="358"/>
      <c r="TG631" s="358"/>
      <c r="TH631" s="358"/>
      <c r="TI631" s="358"/>
      <c r="TJ631" s="358"/>
      <c r="TK631" s="358"/>
      <c r="TL631" s="358"/>
      <c r="TM631" s="358"/>
      <c r="TN631" s="358"/>
      <c r="TO631" s="358"/>
      <c r="TP631" s="358"/>
      <c r="TQ631" s="358"/>
      <c r="TR631" s="358"/>
      <c r="TS631" s="358"/>
      <c r="TT631" s="358"/>
      <c r="TU631" s="358"/>
      <c r="TV631" s="358"/>
      <c r="TW631" s="358"/>
      <c r="TX631" s="358"/>
      <c r="TY631" s="358"/>
      <c r="TZ631" s="358"/>
      <c r="UA631" s="358"/>
      <c r="UB631" s="358"/>
      <c r="UC631" s="358"/>
      <c r="UD631" s="358"/>
      <c r="UE631" s="358"/>
      <c r="UF631" s="358"/>
      <c r="UG631" s="358"/>
      <c r="UH631" s="358"/>
      <c r="UI631" s="358"/>
      <c r="UJ631" s="358"/>
      <c r="UK631" s="358"/>
      <c r="UL631" s="358"/>
      <c r="UM631" s="358"/>
      <c r="UN631" s="358"/>
      <c r="UO631" s="358"/>
      <c r="UP631" s="358"/>
      <c r="UQ631" s="358"/>
      <c r="UR631" s="358"/>
      <c r="US631" s="358"/>
      <c r="UT631" s="358"/>
      <c r="UU631" s="358"/>
      <c r="UV631" s="358"/>
      <c r="UW631" s="358"/>
      <c r="UX631" s="358"/>
      <c r="UY631" s="358"/>
      <c r="UZ631" s="358"/>
      <c r="VA631" s="358"/>
      <c r="VB631" s="358"/>
      <c r="VC631" s="358"/>
      <c r="VD631" s="358"/>
      <c r="VE631" s="358"/>
      <c r="VF631" s="358"/>
      <c r="VG631" s="358"/>
      <c r="VH631" s="358"/>
      <c r="VI631" s="358"/>
      <c r="VJ631" s="358"/>
      <c r="VK631" s="358"/>
      <c r="VL631" s="358"/>
      <c r="VM631" s="358"/>
      <c r="VN631" s="358"/>
      <c r="VO631" s="358"/>
      <c r="VP631" s="358"/>
      <c r="VQ631" s="358"/>
      <c r="VR631" s="358"/>
      <c r="VS631" s="358"/>
      <c r="VT631" s="358"/>
      <c r="VU631" s="358"/>
      <c r="VV631" s="358"/>
      <c r="VW631" s="358"/>
      <c r="VX631" s="358"/>
      <c r="VY631" s="358"/>
      <c r="VZ631" s="358"/>
      <c r="WA631" s="358"/>
      <c r="WB631" s="358"/>
      <c r="WC631" s="358"/>
      <c r="WD631" s="358"/>
      <c r="WE631" s="358"/>
      <c r="WF631" s="358"/>
      <c r="WG631" s="358"/>
      <c r="WH631" s="358"/>
    </row>
    <row r="632" spans="1:606" s="357" customFormat="1" ht="35.25" customHeight="1">
      <c r="A632" s="359"/>
      <c r="B632" s="234"/>
      <c r="C632" s="221"/>
      <c r="D632" s="180"/>
      <c r="E632" s="454" t="s">
        <v>1253</v>
      </c>
      <c r="F632" s="475" t="s">
        <v>113</v>
      </c>
      <c r="G632" s="894">
        <v>43466</v>
      </c>
      <c r="H632" s="475" t="s">
        <v>863</v>
      </c>
      <c r="I632" s="608" t="s">
        <v>0</v>
      </c>
      <c r="J632" s="608" t="s">
        <v>500</v>
      </c>
      <c r="K632" s="638" t="s">
        <v>1252</v>
      </c>
      <c r="L632" s="608" t="s">
        <v>20</v>
      </c>
      <c r="M632" s="604">
        <v>18304150</v>
      </c>
      <c r="N632" s="604">
        <v>18162701.690000001</v>
      </c>
      <c r="O632" s="604">
        <v>20914800</v>
      </c>
      <c r="P632" s="609">
        <v>21751400</v>
      </c>
      <c r="Q632" s="604">
        <v>22621500</v>
      </c>
      <c r="R632" s="604">
        <v>22621500</v>
      </c>
      <c r="S632" s="444">
        <v>3</v>
      </c>
      <c r="BF632" s="358"/>
      <c r="BG632" s="358"/>
      <c r="BH632" s="358"/>
      <c r="BI632" s="358"/>
      <c r="BJ632" s="358"/>
      <c r="BK632" s="358"/>
      <c r="BL632" s="358"/>
      <c r="BM632" s="358"/>
      <c r="BN632" s="358"/>
      <c r="BO632" s="358"/>
      <c r="BP632" s="358"/>
      <c r="BQ632" s="358"/>
      <c r="BR632" s="358"/>
      <c r="BS632" s="358"/>
      <c r="BT632" s="358"/>
      <c r="BU632" s="358"/>
      <c r="BV632" s="358"/>
      <c r="BW632" s="358"/>
      <c r="BX632" s="358"/>
      <c r="BY632" s="358"/>
      <c r="BZ632" s="358"/>
      <c r="CA632" s="358"/>
      <c r="CB632" s="358"/>
      <c r="CC632" s="358"/>
      <c r="CD632" s="358"/>
      <c r="CE632" s="358"/>
      <c r="CF632" s="358"/>
      <c r="CG632" s="358"/>
      <c r="CH632" s="358"/>
      <c r="CI632" s="358"/>
      <c r="CJ632" s="358"/>
      <c r="CK632" s="358"/>
      <c r="CL632" s="358"/>
      <c r="CM632" s="358"/>
      <c r="CN632" s="358"/>
      <c r="CO632" s="358"/>
      <c r="CP632" s="358"/>
      <c r="CQ632" s="358"/>
      <c r="CR632" s="358"/>
      <c r="CS632" s="358"/>
      <c r="CT632" s="358"/>
      <c r="CU632" s="358"/>
      <c r="CV632" s="358"/>
      <c r="CW632" s="358"/>
      <c r="CX632" s="358"/>
      <c r="CY632" s="358"/>
      <c r="CZ632" s="358"/>
      <c r="DA632" s="358"/>
      <c r="DB632" s="358"/>
      <c r="DC632" s="358"/>
      <c r="DD632" s="358"/>
      <c r="DE632" s="358"/>
      <c r="DF632" s="358"/>
      <c r="DG632" s="358"/>
      <c r="DH632" s="358"/>
      <c r="DI632" s="358"/>
      <c r="DJ632" s="358"/>
      <c r="DK632" s="358"/>
      <c r="DL632" s="358"/>
      <c r="DM632" s="358"/>
      <c r="DN632" s="358"/>
      <c r="DO632" s="358"/>
      <c r="DP632" s="358"/>
      <c r="DQ632" s="358"/>
      <c r="DR632" s="358"/>
      <c r="DS632" s="358"/>
      <c r="DT632" s="358"/>
      <c r="DU632" s="358"/>
      <c r="DV632" s="358"/>
      <c r="DW632" s="358"/>
      <c r="DX632" s="358"/>
      <c r="DY632" s="358"/>
      <c r="DZ632" s="358"/>
      <c r="EA632" s="358"/>
      <c r="EB632" s="358"/>
      <c r="EC632" s="358"/>
      <c r="ED632" s="358"/>
      <c r="EE632" s="358"/>
      <c r="EF632" s="358"/>
      <c r="EG632" s="358"/>
      <c r="EH632" s="358"/>
      <c r="EI632" s="358"/>
      <c r="EJ632" s="358"/>
      <c r="EK632" s="358"/>
      <c r="EL632" s="358"/>
      <c r="EM632" s="358"/>
      <c r="EN632" s="358"/>
      <c r="EO632" s="358"/>
      <c r="EP632" s="358"/>
      <c r="EQ632" s="358"/>
      <c r="ER632" s="358"/>
      <c r="ES632" s="358"/>
      <c r="ET632" s="358"/>
      <c r="EU632" s="358"/>
      <c r="EV632" s="358"/>
      <c r="EW632" s="358"/>
      <c r="EX632" s="358"/>
      <c r="EY632" s="358"/>
      <c r="EZ632" s="358"/>
      <c r="FA632" s="358"/>
      <c r="FB632" s="358"/>
      <c r="FC632" s="358"/>
      <c r="FD632" s="358"/>
      <c r="FE632" s="358"/>
      <c r="FF632" s="358"/>
      <c r="FG632" s="358"/>
      <c r="FH632" s="358"/>
      <c r="FI632" s="358"/>
      <c r="FJ632" s="358"/>
      <c r="FK632" s="358"/>
      <c r="FL632" s="358"/>
      <c r="FM632" s="358"/>
      <c r="FN632" s="358"/>
      <c r="FO632" s="358"/>
      <c r="FP632" s="358"/>
      <c r="FQ632" s="358"/>
      <c r="FR632" s="358"/>
      <c r="FS632" s="358"/>
      <c r="FT632" s="358"/>
      <c r="FU632" s="358"/>
      <c r="FV632" s="358"/>
      <c r="FW632" s="358"/>
      <c r="FX632" s="358"/>
      <c r="FY632" s="358"/>
      <c r="FZ632" s="358"/>
      <c r="GA632" s="358"/>
      <c r="GB632" s="358"/>
      <c r="GC632" s="358"/>
      <c r="GD632" s="358"/>
      <c r="GE632" s="358"/>
      <c r="GF632" s="358"/>
      <c r="GG632" s="358"/>
      <c r="GH632" s="358"/>
      <c r="GI632" s="358"/>
      <c r="GJ632" s="358"/>
      <c r="GK632" s="358"/>
      <c r="GL632" s="358"/>
      <c r="GM632" s="358"/>
      <c r="GN632" s="358"/>
      <c r="GO632" s="358"/>
      <c r="GP632" s="358"/>
      <c r="GQ632" s="358"/>
      <c r="GR632" s="358"/>
      <c r="GS632" s="358"/>
      <c r="GT632" s="358"/>
      <c r="GU632" s="358"/>
      <c r="GV632" s="358"/>
      <c r="GW632" s="358"/>
      <c r="GX632" s="358"/>
      <c r="GY632" s="358"/>
      <c r="GZ632" s="358"/>
      <c r="HA632" s="358"/>
      <c r="HB632" s="358"/>
      <c r="HC632" s="358"/>
      <c r="HD632" s="358"/>
      <c r="HE632" s="358"/>
      <c r="HF632" s="358"/>
      <c r="HG632" s="358"/>
      <c r="HH632" s="358"/>
      <c r="HI632" s="358"/>
      <c r="HJ632" s="358"/>
      <c r="HK632" s="358"/>
      <c r="HL632" s="358"/>
      <c r="HM632" s="358"/>
      <c r="HN632" s="358"/>
      <c r="HO632" s="358"/>
      <c r="HP632" s="358"/>
      <c r="HQ632" s="358"/>
      <c r="HR632" s="358"/>
      <c r="HS632" s="358"/>
      <c r="HT632" s="358"/>
      <c r="HU632" s="358"/>
      <c r="HV632" s="358"/>
      <c r="HW632" s="358"/>
      <c r="HX632" s="358"/>
      <c r="HY632" s="358"/>
      <c r="HZ632" s="358"/>
      <c r="IA632" s="358"/>
      <c r="IB632" s="358"/>
      <c r="IC632" s="358"/>
      <c r="ID632" s="358"/>
      <c r="IE632" s="358"/>
      <c r="IF632" s="358"/>
      <c r="IG632" s="358"/>
      <c r="IH632" s="358"/>
      <c r="II632" s="358"/>
      <c r="IJ632" s="358"/>
      <c r="IK632" s="358"/>
      <c r="IL632" s="358"/>
      <c r="IM632" s="358"/>
      <c r="IN632" s="358"/>
      <c r="IO632" s="358"/>
      <c r="IP632" s="358"/>
      <c r="IQ632" s="358"/>
      <c r="IR632" s="358"/>
      <c r="IS632" s="358"/>
      <c r="IT632" s="358"/>
      <c r="IU632" s="358"/>
      <c r="IV632" s="358"/>
      <c r="IW632" s="358"/>
      <c r="IX632" s="358"/>
      <c r="IY632" s="358"/>
      <c r="IZ632" s="358"/>
      <c r="JA632" s="358"/>
      <c r="JB632" s="358"/>
      <c r="JC632" s="358"/>
      <c r="JD632" s="358"/>
      <c r="JE632" s="358"/>
      <c r="JF632" s="358"/>
      <c r="JG632" s="358"/>
      <c r="JH632" s="358"/>
      <c r="JI632" s="358"/>
      <c r="JJ632" s="358"/>
      <c r="JK632" s="358"/>
      <c r="JL632" s="358"/>
      <c r="JM632" s="358"/>
      <c r="JN632" s="358"/>
      <c r="JO632" s="358"/>
      <c r="JP632" s="358"/>
      <c r="JQ632" s="358"/>
      <c r="JR632" s="358"/>
      <c r="JS632" s="358"/>
      <c r="JT632" s="358"/>
      <c r="JU632" s="358"/>
      <c r="JV632" s="358"/>
      <c r="JW632" s="358"/>
      <c r="JX632" s="358"/>
      <c r="JY632" s="358"/>
      <c r="JZ632" s="358"/>
      <c r="KA632" s="358"/>
      <c r="KB632" s="358"/>
      <c r="KC632" s="358"/>
      <c r="KD632" s="358"/>
      <c r="KE632" s="358"/>
      <c r="KF632" s="358"/>
      <c r="KG632" s="358"/>
      <c r="KH632" s="358"/>
      <c r="KI632" s="358"/>
      <c r="KJ632" s="358"/>
      <c r="KK632" s="358"/>
      <c r="KL632" s="358"/>
      <c r="KM632" s="358"/>
      <c r="KN632" s="358"/>
      <c r="KO632" s="358"/>
      <c r="KP632" s="358"/>
      <c r="KQ632" s="358"/>
      <c r="KR632" s="358"/>
      <c r="KS632" s="358"/>
      <c r="KT632" s="358"/>
      <c r="KU632" s="358"/>
      <c r="KV632" s="358"/>
      <c r="KW632" s="358"/>
      <c r="KX632" s="358"/>
      <c r="KY632" s="358"/>
      <c r="KZ632" s="358"/>
      <c r="LA632" s="358"/>
      <c r="LB632" s="358"/>
      <c r="LC632" s="358"/>
      <c r="LD632" s="358"/>
      <c r="LE632" s="358"/>
      <c r="LF632" s="358"/>
      <c r="LG632" s="358"/>
      <c r="LH632" s="358"/>
      <c r="LI632" s="358"/>
      <c r="LJ632" s="358"/>
      <c r="LK632" s="358"/>
      <c r="LL632" s="358"/>
      <c r="LM632" s="358"/>
      <c r="LN632" s="358"/>
      <c r="LO632" s="358"/>
      <c r="LP632" s="358"/>
      <c r="LQ632" s="358"/>
      <c r="LR632" s="358"/>
      <c r="LS632" s="358"/>
      <c r="LT632" s="358"/>
      <c r="LU632" s="358"/>
      <c r="LV632" s="358"/>
      <c r="LW632" s="358"/>
      <c r="LX632" s="358"/>
      <c r="LY632" s="358"/>
      <c r="LZ632" s="358"/>
      <c r="MA632" s="358"/>
      <c r="MB632" s="358"/>
      <c r="MC632" s="358"/>
      <c r="MD632" s="358"/>
      <c r="ME632" s="358"/>
      <c r="MF632" s="358"/>
      <c r="MG632" s="358"/>
      <c r="MH632" s="358"/>
      <c r="MI632" s="358"/>
      <c r="MJ632" s="358"/>
      <c r="MK632" s="358"/>
      <c r="ML632" s="358"/>
      <c r="MM632" s="358"/>
      <c r="MN632" s="358"/>
      <c r="MO632" s="358"/>
      <c r="MP632" s="358"/>
      <c r="MQ632" s="358"/>
      <c r="MR632" s="358"/>
      <c r="MS632" s="358"/>
      <c r="MT632" s="358"/>
      <c r="MU632" s="358"/>
      <c r="MV632" s="358"/>
      <c r="MW632" s="358"/>
      <c r="MX632" s="358"/>
      <c r="MY632" s="358"/>
      <c r="MZ632" s="358"/>
      <c r="NA632" s="358"/>
      <c r="NB632" s="358"/>
      <c r="NC632" s="358"/>
      <c r="ND632" s="358"/>
      <c r="NE632" s="358"/>
      <c r="NF632" s="358"/>
      <c r="NG632" s="358"/>
      <c r="NH632" s="358"/>
      <c r="NI632" s="358"/>
      <c r="NJ632" s="358"/>
      <c r="NK632" s="358"/>
      <c r="NL632" s="358"/>
      <c r="NM632" s="358"/>
      <c r="NN632" s="358"/>
      <c r="NO632" s="358"/>
      <c r="NP632" s="358"/>
      <c r="NQ632" s="358"/>
      <c r="NR632" s="358"/>
      <c r="NS632" s="358"/>
      <c r="NT632" s="358"/>
      <c r="NU632" s="358"/>
      <c r="NV632" s="358"/>
      <c r="NW632" s="358"/>
      <c r="NX632" s="358"/>
      <c r="NY632" s="358"/>
      <c r="NZ632" s="358"/>
      <c r="OA632" s="358"/>
      <c r="OB632" s="358"/>
      <c r="OC632" s="358"/>
      <c r="OD632" s="358"/>
      <c r="OE632" s="358"/>
      <c r="OF632" s="358"/>
      <c r="OG632" s="358"/>
      <c r="OH632" s="358"/>
      <c r="OI632" s="358"/>
      <c r="OJ632" s="358"/>
      <c r="OK632" s="358"/>
      <c r="OL632" s="358"/>
      <c r="OM632" s="358"/>
      <c r="ON632" s="358"/>
      <c r="OO632" s="358"/>
      <c r="OP632" s="358"/>
      <c r="OQ632" s="358"/>
      <c r="OR632" s="358"/>
      <c r="OS632" s="358"/>
      <c r="OT632" s="358"/>
      <c r="OU632" s="358"/>
      <c r="OV632" s="358"/>
      <c r="OW632" s="358"/>
      <c r="OX632" s="358"/>
      <c r="OY632" s="358"/>
      <c r="OZ632" s="358"/>
      <c r="PA632" s="358"/>
      <c r="PB632" s="358"/>
      <c r="PC632" s="358"/>
      <c r="PD632" s="358"/>
      <c r="PE632" s="358"/>
      <c r="PF632" s="358"/>
      <c r="PG632" s="358"/>
      <c r="PH632" s="358"/>
      <c r="PI632" s="358"/>
      <c r="PJ632" s="358"/>
      <c r="PK632" s="358"/>
      <c r="PL632" s="358"/>
      <c r="PM632" s="358"/>
      <c r="PN632" s="358"/>
      <c r="PO632" s="358"/>
      <c r="PP632" s="358"/>
      <c r="PQ632" s="358"/>
      <c r="PR632" s="358"/>
      <c r="PS632" s="358"/>
      <c r="PT632" s="358"/>
      <c r="PU632" s="358"/>
      <c r="PV632" s="358"/>
      <c r="PW632" s="358"/>
      <c r="PX632" s="358"/>
      <c r="PY632" s="358"/>
      <c r="PZ632" s="358"/>
      <c r="QA632" s="358"/>
      <c r="QB632" s="358"/>
      <c r="QC632" s="358"/>
      <c r="QD632" s="358"/>
      <c r="QE632" s="358"/>
      <c r="QF632" s="358"/>
      <c r="QG632" s="358"/>
      <c r="QH632" s="358"/>
      <c r="QI632" s="358"/>
      <c r="QJ632" s="358"/>
      <c r="QK632" s="358"/>
      <c r="QL632" s="358"/>
      <c r="QM632" s="358"/>
      <c r="QN632" s="358"/>
      <c r="QO632" s="358"/>
      <c r="QP632" s="358"/>
      <c r="QQ632" s="358"/>
      <c r="QR632" s="358"/>
      <c r="QS632" s="358"/>
      <c r="QT632" s="358"/>
      <c r="QU632" s="358"/>
      <c r="QV632" s="358"/>
      <c r="QW632" s="358"/>
      <c r="QX632" s="358"/>
      <c r="QY632" s="358"/>
      <c r="QZ632" s="358"/>
      <c r="RA632" s="358"/>
      <c r="RB632" s="358"/>
      <c r="RC632" s="358"/>
      <c r="RD632" s="358"/>
      <c r="RE632" s="358"/>
      <c r="RF632" s="358"/>
      <c r="RG632" s="358"/>
      <c r="RH632" s="358"/>
      <c r="RI632" s="358"/>
      <c r="RJ632" s="358"/>
      <c r="RK632" s="358"/>
      <c r="RL632" s="358"/>
      <c r="RM632" s="358"/>
      <c r="RN632" s="358"/>
      <c r="RO632" s="358"/>
      <c r="RP632" s="358"/>
      <c r="RQ632" s="358"/>
      <c r="RR632" s="358"/>
      <c r="RS632" s="358"/>
      <c r="RT632" s="358"/>
      <c r="RU632" s="358"/>
      <c r="RV632" s="358"/>
      <c r="RW632" s="358"/>
      <c r="RX632" s="358"/>
      <c r="RY632" s="358"/>
      <c r="RZ632" s="358"/>
      <c r="SA632" s="358"/>
      <c r="SB632" s="358"/>
      <c r="SC632" s="358"/>
      <c r="SD632" s="358"/>
      <c r="SE632" s="358"/>
      <c r="SF632" s="358"/>
      <c r="SG632" s="358"/>
      <c r="SH632" s="358"/>
      <c r="SI632" s="358"/>
      <c r="SJ632" s="358"/>
      <c r="SK632" s="358"/>
      <c r="SL632" s="358"/>
      <c r="SM632" s="358"/>
      <c r="SN632" s="358"/>
      <c r="SO632" s="358"/>
      <c r="SP632" s="358"/>
      <c r="SQ632" s="358"/>
      <c r="SR632" s="358"/>
      <c r="SS632" s="358"/>
      <c r="ST632" s="358"/>
      <c r="SU632" s="358"/>
      <c r="SV632" s="358"/>
      <c r="SW632" s="358"/>
      <c r="SX632" s="358"/>
      <c r="SY632" s="358"/>
      <c r="SZ632" s="358"/>
      <c r="TA632" s="358"/>
      <c r="TB632" s="358"/>
      <c r="TC632" s="358"/>
      <c r="TD632" s="358"/>
      <c r="TE632" s="358"/>
      <c r="TF632" s="358"/>
      <c r="TG632" s="358"/>
      <c r="TH632" s="358"/>
      <c r="TI632" s="358"/>
      <c r="TJ632" s="358"/>
      <c r="TK632" s="358"/>
      <c r="TL632" s="358"/>
      <c r="TM632" s="358"/>
      <c r="TN632" s="358"/>
      <c r="TO632" s="358"/>
      <c r="TP632" s="358"/>
      <c r="TQ632" s="358"/>
      <c r="TR632" s="358"/>
      <c r="TS632" s="358"/>
      <c r="TT632" s="358"/>
      <c r="TU632" s="358"/>
      <c r="TV632" s="358"/>
      <c r="TW632" s="358"/>
      <c r="TX632" s="358"/>
      <c r="TY632" s="358"/>
      <c r="TZ632" s="358"/>
      <c r="UA632" s="358"/>
      <c r="UB632" s="358"/>
      <c r="UC632" s="358"/>
      <c r="UD632" s="358"/>
      <c r="UE632" s="358"/>
      <c r="UF632" s="358"/>
      <c r="UG632" s="358"/>
      <c r="UH632" s="358"/>
      <c r="UI632" s="358"/>
      <c r="UJ632" s="358"/>
      <c r="UK632" s="358"/>
      <c r="UL632" s="358"/>
      <c r="UM632" s="358"/>
      <c r="UN632" s="358"/>
      <c r="UO632" s="358"/>
      <c r="UP632" s="358"/>
      <c r="UQ632" s="358"/>
      <c r="UR632" s="358"/>
      <c r="US632" s="358"/>
      <c r="UT632" s="358"/>
      <c r="UU632" s="358"/>
      <c r="UV632" s="358"/>
      <c r="UW632" s="358"/>
      <c r="UX632" s="358"/>
      <c r="UY632" s="358"/>
      <c r="UZ632" s="358"/>
      <c r="VA632" s="358"/>
      <c r="VB632" s="358"/>
      <c r="VC632" s="358"/>
      <c r="VD632" s="358"/>
      <c r="VE632" s="358"/>
      <c r="VF632" s="358"/>
      <c r="VG632" s="358"/>
      <c r="VH632" s="358"/>
      <c r="VI632" s="358"/>
      <c r="VJ632" s="358"/>
      <c r="VK632" s="358"/>
      <c r="VL632" s="358"/>
      <c r="VM632" s="358"/>
      <c r="VN632" s="358"/>
      <c r="VO632" s="358"/>
      <c r="VP632" s="358"/>
      <c r="VQ632" s="358"/>
      <c r="VR632" s="358"/>
      <c r="VS632" s="358"/>
      <c r="VT632" s="358"/>
      <c r="VU632" s="358"/>
      <c r="VV632" s="358"/>
      <c r="VW632" s="358"/>
      <c r="VX632" s="358"/>
      <c r="VY632" s="358"/>
      <c r="VZ632" s="358"/>
      <c r="WA632" s="358"/>
      <c r="WB632" s="358"/>
      <c r="WC632" s="358"/>
      <c r="WD632" s="358"/>
      <c r="WE632" s="358"/>
      <c r="WF632" s="358"/>
      <c r="WG632" s="358"/>
      <c r="WH632" s="358"/>
    </row>
    <row r="633" spans="1:606" s="357" customFormat="1" ht="15">
      <c r="A633" s="359"/>
      <c r="B633" s="234"/>
      <c r="C633" s="221"/>
      <c r="D633" s="180"/>
      <c r="E633" s="454"/>
      <c r="F633" s="473"/>
      <c r="G633" s="902"/>
      <c r="H633" s="473"/>
      <c r="I633" s="608" t="s">
        <v>0</v>
      </c>
      <c r="J633" s="608" t="s">
        <v>500</v>
      </c>
      <c r="K633" s="638" t="s">
        <v>1252</v>
      </c>
      <c r="L633" s="608" t="s">
        <v>37</v>
      </c>
      <c r="M633" s="604">
        <v>5464750</v>
      </c>
      <c r="N633" s="604">
        <v>5415450.71</v>
      </c>
      <c r="O633" s="604">
        <v>6316300</v>
      </c>
      <c r="P633" s="609">
        <v>6569000</v>
      </c>
      <c r="Q633" s="604">
        <v>6831800</v>
      </c>
      <c r="R633" s="604">
        <v>6831800</v>
      </c>
      <c r="S633" s="444">
        <v>3</v>
      </c>
      <c r="BF633" s="358"/>
      <c r="BG633" s="358"/>
      <c r="BH633" s="358"/>
      <c r="BI633" s="358"/>
      <c r="BJ633" s="358"/>
      <c r="BK633" s="358"/>
      <c r="BL633" s="358"/>
      <c r="BM633" s="358"/>
      <c r="BN633" s="358"/>
      <c r="BO633" s="358"/>
      <c r="BP633" s="358"/>
      <c r="BQ633" s="358"/>
      <c r="BR633" s="358"/>
      <c r="BS633" s="358"/>
      <c r="BT633" s="358"/>
      <c r="BU633" s="358"/>
      <c r="BV633" s="358"/>
      <c r="BW633" s="358"/>
      <c r="BX633" s="358"/>
      <c r="BY633" s="358"/>
      <c r="BZ633" s="358"/>
      <c r="CA633" s="358"/>
      <c r="CB633" s="358"/>
      <c r="CC633" s="358"/>
      <c r="CD633" s="358"/>
      <c r="CE633" s="358"/>
      <c r="CF633" s="358"/>
      <c r="CG633" s="358"/>
      <c r="CH633" s="358"/>
      <c r="CI633" s="358"/>
      <c r="CJ633" s="358"/>
      <c r="CK633" s="358"/>
      <c r="CL633" s="358"/>
      <c r="CM633" s="358"/>
      <c r="CN633" s="358"/>
      <c r="CO633" s="358"/>
      <c r="CP633" s="358"/>
      <c r="CQ633" s="358"/>
      <c r="CR633" s="358"/>
      <c r="CS633" s="358"/>
      <c r="CT633" s="358"/>
      <c r="CU633" s="358"/>
      <c r="CV633" s="358"/>
      <c r="CW633" s="358"/>
      <c r="CX633" s="358"/>
      <c r="CY633" s="358"/>
      <c r="CZ633" s="358"/>
      <c r="DA633" s="358"/>
      <c r="DB633" s="358"/>
      <c r="DC633" s="358"/>
      <c r="DD633" s="358"/>
      <c r="DE633" s="358"/>
      <c r="DF633" s="358"/>
      <c r="DG633" s="358"/>
      <c r="DH633" s="358"/>
      <c r="DI633" s="358"/>
      <c r="DJ633" s="358"/>
      <c r="DK633" s="358"/>
      <c r="DL633" s="358"/>
      <c r="DM633" s="358"/>
      <c r="DN633" s="358"/>
      <c r="DO633" s="358"/>
      <c r="DP633" s="358"/>
      <c r="DQ633" s="358"/>
      <c r="DR633" s="358"/>
      <c r="DS633" s="358"/>
      <c r="DT633" s="358"/>
      <c r="DU633" s="358"/>
      <c r="DV633" s="358"/>
      <c r="DW633" s="358"/>
      <c r="DX633" s="358"/>
      <c r="DY633" s="358"/>
      <c r="DZ633" s="358"/>
      <c r="EA633" s="358"/>
      <c r="EB633" s="358"/>
      <c r="EC633" s="358"/>
      <c r="ED633" s="358"/>
      <c r="EE633" s="358"/>
      <c r="EF633" s="358"/>
      <c r="EG633" s="358"/>
      <c r="EH633" s="358"/>
      <c r="EI633" s="358"/>
      <c r="EJ633" s="358"/>
      <c r="EK633" s="358"/>
      <c r="EL633" s="358"/>
      <c r="EM633" s="358"/>
      <c r="EN633" s="358"/>
      <c r="EO633" s="358"/>
      <c r="EP633" s="358"/>
      <c r="EQ633" s="358"/>
      <c r="ER633" s="358"/>
      <c r="ES633" s="358"/>
      <c r="ET633" s="358"/>
      <c r="EU633" s="358"/>
      <c r="EV633" s="358"/>
      <c r="EW633" s="358"/>
      <c r="EX633" s="358"/>
      <c r="EY633" s="358"/>
      <c r="EZ633" s="358"/>
      <c r="FA633" s="358"/>
      <c r="FB633" s="358"/>
      <c r="FC633" s="358"/>
      <c r="FD633" s="358"/>
      <c r="FE633" s="358"/>
      <c r="FF633" s="358"/>
      <c r="FG633" s="358"/>
      <c r="FH633" s="358"/>
      <c r="FI633" s="358"/>
      <c r="FJ633" s="358"/>
      <c r="FK633" s="358"/>
      <c r="FL633" s="358"/>
      <c r="FM633" s="358"/>
      <c r="FN633" s="358"/>
      <c r="FO633" s="358"/>
      <c r="FP633" s="358"/>
      <c r="FQ633" s="358"/>
      <c r="FR633" s="358"/>
      <c r="FS633" s="358"/>
      <c r="FT633" s="358"/>
      <c r="FU633" s="358"/>
      <c r="FV633" s="358"/>
      <c r="FW633" s="358"/>
      <c r="FX633" s="358"/>
      <c r="FY633" s="358"/>
      <c r="FZ633" s="358"/>
      <c r="GA633" s="358"/>
      <c r="GB633" s="358"/>
      <c r="GC633" s="358"/>
      <c r="GD633" s="358"/>
      <c r="GE633" s="358"/>
      <c r="GF633" s="358"/>
      <c r="GG633" s="358"/>
      <c r="GH633" s="358"/>
      <c r="GI633" s="358"/>
      <c r="GJ633" s="358"/>
      <c r="GK633" s="358"/>
      <c r="GL633" s="358"/>
      <c r="GM633" s="358"/>
      <c r="GN633" s="358"/>
      <c r="GO633" s="358"/>
      <c r="GP633" s="358"/>
      <c r="GQ633" s="358"/>
      <c r="GR633" s="358"/>
      <c r="GS633" s="358"/>
      <c r="GT633" s="358"/>
      <c r="GU633" s="358"/>
      <c r="GV633" s="358"/>
      <c r="GW633" s="358"/>
      <c r="GX633" s="358"/>
      <c r="GY633" s="358"/>
      <c r="GZ633" s="358"/>
      <c r="HA633" s="358"/>
      <c r="HB633" s="358"/>
      <c r="HC633" s="358"/>
      <c r="HD633" s="358"/>
      <c r="HE633" s="358"/>
      <c r="HF633" s="358"/>
      <c r="HG633" s="358"/>
      <c r="HH633" s="358"/>
      <c r="HI633" s="358"/>
      <c r="HJ633" s="358"/>
      <c r="HK633" s="358"/>
      <c r="HL633" s="358"/>
      <c r="HM633" s="358"/>
      <c r="HN633" s="358"/>
      <c r="HO633" s="358"/>
      <c r="HP633" s="358"/>
      <c r="HQ633" s="358"/>
      <c r="HR633" s="358"/>
      <c r="HS633" s="358"/>
      <c r="HT633" s="358"/>
      <c r="HU633" s="358"/>
      <c r="HV633" s="358"/>
      <c r="HW633" s="358"/>
      <c r="HX633" s="358"/>
      <c r="HY633" s="358"/>
      <c r="HZ633" s="358"/>
      <c r="IA633" s="358"/>
      <c r="IB633" s="358"/>
      <c r="IC633" s="358"/>
      <c r="ID633" s="358"/>
      <c r="IE633" s="358"/>
      <c r="IF633" s="358"/>
      <c r="IG633" s="358"/>
      <c r="IH633" s="358"/>
      <c r="II633" s="358"/>
      <c r="IJ633" s="358"/>
      <c r="IK633" s="358"/>
      <c r="IL633" s="358"/>
      <c r="IM633" s="358"/>
      <c r="IN633" s="358"/>
      <c r="IO633" s="358"/>
      <c r="IP633" s="358"/>
      <c r="IQ633" s="358"/>
      <c r="IR633" s="358"/>
      <c r="IS633" s="358"/>
      <c r="IT633" s="358"/>
      <c r="IU633" s="358"/>
      <c r="IV633" s="358"/>
      <c r="IW633" s="358"/>
      <c r="IX633" s="358"/>
      <c r="IY633" s="358"/>
      <c r="IZ633" s="358"/>
      <c r="JA633" s="358"/>
      <c r="JB633" s="358"/>
      <c r="JC633" s="358"/>
      <c r="JD633" s="358"/>
      <c r="JE633" s="358"/>
      <c r="JF633" s="358"/>
      <c r="JG633" s="358"/>
      <c r="JH633" s="358"/>
      <c r="JI633" s="358"/>
      <c r="JJ633" s="358"/>
      <c r="JK633" s="358"/>
      <c r="JL633" s="358"/>
      <c r="JM633" s="358"/>
      <c r="JN633" s="358"/>
      <c r="JO633" s="358"/>
      <c r="JP633" s="358"/>
      <c r="JQ633" s="358"/>
      <c r="JR633" s="358"/>
      <c r="JS633" s="358"/>
      <c r="JT633" s="358"/>
      <c r="JU633" s="358"/>
      <c r="JV633" s="358"/>
      <c r="JW633" s="358"/>
      <c r="JX633" s="358"/>
      <c r="JY633" s="358"/>
      <c r="JZ633" s="358"/>
      <c r="KA633" s="358"/>
      <c r="KB633" s="358"/>
      <c r="KC633" s="358"/>
      <c r="KD633" s="358"/>
      <c r="KE633" s="358"/>
      <c r="KF633" s="358"/>
      <c r="KG633" s="358"/>
      <c r="KH633" s="358"/>
      <c r="KI633" s="358"/>
      <c r="KJ633" s="358"/>
      <c r="KK633" s="358"/>
      <c r="KL633" s="358"/>
      <c r="KM633" s="358"/>
      <c r="KN633" s="358"/>
      <c r="KO633" s="358"/>
      <c r="KP633" s="358"/>
      <c r="KQ633" s="358"/>
      <c r="KR633" s="358"/>
      <c r="KS633" s="358"/>
      <c r="KT633" s="358"/>
      <c r="KU633" s="358"/>
      <c r="KV633" s="358"/>
      <c r="KW633" s="358"/>
      <c r="KX633" s="358"/>
      <c r="KY633" s="358"/>
      <c r="KZ633" s="358"/>
      <c r="LA633" s="358"/>
      <c r="LB633" s="358"/>
      <c r="LC633" s="358"/>
      <c r="LD633" s="358"/>
      <c r="LE633" s="358"/>
      <c r="LF633" s="358"/>
      <c r="LG633" s="358"/>
      <c r="LH633" s="358"/>
      <c r="LI633" s="358"/>
      <c r="LJ633" s="358"/>
      <c r="LK633" s="358"/>
      <c r="LL633" s="358"/>
      <c r="LM633" s="358"/>
      <c r="LN633" s="358"/>
      <c r="LO633" s="358"/>
      <c r="LP633" s="358"/>
      <c r="LQ633" s="358"/>
      <c r="LR633" s="358"/>
      <c r="LS633" s="358"/>
      <c r="LT633" s="358"/>
      <c r="LU633" s="358"/>
      <c r="LV633" s="358"/>
      <c r="LW633" s="358"/>
      <c r="LX633" s="358"/>
      <c r="LY633" s="358"/>
      <c r="LZ633" s="358"/>
      <c r="MA633" s="358"/>
      <c r="MB633" s="358"/>
      <c r="MC633" s="358"/>
      <c r="MD633" s="358"/>
      <c r="ME633" s="358"/>
      <c r="MF633" s="358"/>
      <c r="MG633" s="358"/>
      <c r="MH633" s="358"/>
      <c r="MI633" s="358"/>
      <c r="MJ633" s="358"/>
      <c r="MK633" s="358"/>
      <c r="ML633" s="358"/>
      <c r="MM633" s="358"/>
      <c r="MN633" s="358"/>
      <c r="MO633" s="358"/>
      <c r="MP633" s="358"/>
      <c r="MQ633" s="358"/>
      <c r="MR633" s="358"/>
      <c r="MS633" s="358"/>
      <c r="MT633" s="358"/>
      <c r="MU633" s="358"/>
      <c r="MV633" s="358"/>
      <c r="MW633" s="358"/>
      <c r="MX633" s="358"/>
      <c r="MY633" s="358"/>
      <c r="MZ633" s="358"/>
      <c r="NA633" s="358"/>
      <c r="NB633" s="358"/>
      <c r="NC633" s="358"/>
      <c r="ND633" s="358"/>
      <c r="NE633" s="358"/>
      <c r="NF633" s="358"/>
      <c r="NG633" s="358"/>
      <c r="NH633" s="358"/>
      <c r="NI633" s="358"/>
      <c r="NJ633" s="358"/>
      <c r="NK633" s="358"/>
      <c r="NL633" s="358"/>
      <c r="NM633" s="358"/>
      <c r="NN633" s="358"/>
      <c r="NO633" s="358"/>
      <c r="NP633" s="358"/>
      <c r="NQ633" s="358"/>
      <c r="NR633" s="358"/>
      <c r="NS633" s="358"/>
      <c r="NT633" s="358"/>
      <c r="NU633" s="358"/>
      <c r="NV633" s="358"/>
      <c r="NW633" s="358"/>
      <c r="NX633" s="358"/>
      <c r="NY633" s="358"/>
      <c r="NZ633" s="358"/>
      <c r="OA633" s="358"/>
      <c r="OB633" s="358"/>
      <c r="OC633" s="358"/>
      <c r="OD633" s="358"/>
      <c r="OE633" s="358"/>
      <c r="OF633" s="358"/>
      <c r="OG633" s="358"/>
      <c r="OH633" s="358"/>
      <c r="OI633" s="358"/>
      <c r="OJ633" s="358"/>
      <c r="OK633" s="358"/>
      <c r="OL633" s="358"/>
      <c r="OM633" s="358"/>
      <c r="ON633" s="358"/>
      <c r="OO633" s="358"/>
      <c r="OP633" s="358"/>
      <c r="OQ633" s="358"/>
      <c r="OR633" s="358"/>
      <c r="OS633" s="358"/>
      <c r="OT633" s="358"/>
      <c r="OU633" s="358"/>
      <c r="OV633" s="358"/>
      <c r="OW633" s="358"/>
      <c r="OX633" s="358"/>
      <c r="OY633" s="358"/>
      <c r="OZ633" s="358"/>
      <c r="PA633" s="358"/>
      <c r="PB633" s="358"/>
      <c r="PC633" s="358"/>
      <c r="PD633" s="358"/>
      <c r="PE633" s="358"/>
      <c r="PF633" s="358"/>
      <c r="PG633" s="358"/>
      <c r="PH633" s="358"/>
      <c r="PI633" s="358"/>
      <c r="PJ633" s="358"/>
      <c r="PK633" s="358"/>
      <c r="PL633" s="358"/>
      <c r="PM633" s="358"/>
      <c r="PN633" s="358"/>
      <c r="PO633" s="358"/>
      <c r="PP633" s="358"/>
      <c r="PQ633" s="358"/>
      <c r="PR633" s="358"/>
      <c r="PS633" s="358"/>
      <c r="PT633" s="358"/>
      <c r="PU633" s="358"/>
      <c r="PV633" s="358"/>
      <c r="PW633" s="358"/>
      <c r="PX633" s="358"/>
      <c r="PY633" s="358"/>
      <c r="PZ633" s="358"/>
      <c r="QA633" s="358"/>
      <c r="QB633" s="358"/>
      <c r="QC633" s="358"/>
      <c r="QD633" s="358"/>
      <c r="QE633" s="358"/>
      <c r="QF633" s="358"/>
      <c r="QG633" s="358"/>
      <c r="QH633" s="358"/>
      <c r="QI633" s="358"/>
      <c r="QJ633" s="358"/>
      <c r="QK633" s="358"/>
      <c r="QL633" s="358"/>
      <c r="QM633" s="358"/>
      <c r="QN633" s="358"/>
      <c r="QO633" s="358"/>
      <c r="QP633" s="358"/>
      <c r="QQ633" s="358"/>
      <c r="QR633" s="358"/>
      <c r="QS633" s="358"/>
      <c r="QT633" s="358"/>
      <c r="QU633" s="358"/>
      <c r="QV633" s="358"/>
      <c r="QW633" s="358"/>
      <c r="QX633" s="358"/>
      <c r="QY633" s="358"/>
      <c r="QZ633" s="358"/>
      <c r="RA633" s="358"/>
      <c r="RB633" s="358"/>
      <c r="RC633" s="358"/>
      <c r="RD633" s="358"/>
      <c r="RE633" s="358"/>
      <c r="RF633" s="358"/>
      <c r="RG633" s="358"/>
      <c r="RH633" s="358"/>
      <c r="RI633" s="358"/>
      <c r="RJ633" s="358"/>
      <c r="RK633" s="358"/>
      <c r="RL633" s="358"/>
      <c r="RM633" s="358"/>
      <c r="RN633" s="358"/>
      <c r="RO633" s="358"/>
      <c r="RP633" s="358"/>
      <c r="RQ633" s="358"/>
      <c r="RR633" s="358"/>
      <c r="RS633" s="358"/>
      <c r="RT633" s="358"/>
      <c r="RU633" s="358"/>
      <c r="RV633" s="358"/>
      <c r="RW633" s="358"/>
      <c r="RX633" s="358"/>
      <c r="RY633" s="358"/>
      <c r="RZ633" s="358"/>
      <c r="SA633" s="358"/>
      <c r="SB633" s="358"/>
      <c r="SC633" s="358"/>
      <c r="SD633" s="358"/>
      <c r="SE633" s="358"/>
      <c r="SF633" s="358"/>
      <c r="SG633" s="358"/>
      <c r="SH633" s="358"/>
      <c r="SI633" s="358"/>
      <c r="SJ633" s="358"/>
      <c r="SK633" s="358"/>
      <c r="SL633" s="358"/>
      <c r="SM633" s="358"/>
      <c r="SN633" s="358"/>
      <c r="SO633" s="358"/>
      <c r="SP633" s="358"/>
      <c r="SQ633" s="358"/>
      <c r="SR633" s="358"/>
      <c r="SS633" s="358"/>
      <c r="ST633" s="358"/>
      <c r="SU633" s="358"/>
      <c r="SV633" s="358"/>
      <c r="SW633" s="358"/>
      <c r="SX633" s="358"/>
      <c r="SY633" s="358"/>
      <c r="SZ633" s="358"/>
      <c r="TA633" s="358"/>
      <c r="TB633" s="358"/>
      <c r="TC633" s="358"/>
      <c r="TD633" s="358"/>
      <c r="TE633" s="358"/>
      <c r="TF633" s="358"/>
      <c r="TG633" s="358"/>
      <c r="TH633" s="358"/>
      <c r="TI633" s="358"/>
      <c r="TJ633" s="358"/>
      <c r="TK633" s="358"/>
      <c r="TL633" s="358"/>
      <c r="TM633" s="358"/>
      <c r="TN633" s="358"/>
      <c r="TO633" s="358"/>
      <c r="TP633" s="358"/>
      <c r="TQ633" s="358"/>
      <c r="TR633" s="358"/>
      <c r="TS633" s="358"/>
      <c r="TT633" s="358"/>
      <c r="TU633" s="358"/>
      <c r="TV633" s="358"/>
      <c r="TW633" s="358"/>
      <c r="TX633" s="358"/>
      <c r="TY633" s="358"/>
      <c r="TZ633" s="358"/>
      <c r="UA633" s="358"/>
      <c r="UB633" s="358"/>
      <c r="UC633" s="358"/>
      <c r="UD633" s="358"/>
      <c r="UE633" s="358"/>
      <c r="UF633" s="358"/>
      <c r="UG633" s="358"/>
      <c r="UH633" s="358"/>
      <c r="UI633" s="358"/>
      <c r="UJ633" s="358"/>
      <c r="UK633" s="358"/>
      <c r="UL633" s="358"/>
      <c r="UM633" s="358"/>
      <c r="UN633" s="358"/>
      <c r="UO633" s="358"/>
      <c r="UP633" s="358"/>
      <c r="UQ633" s="358"/>
      <c r="UR633" s="358"/>
      <c r="US633" s="358"/>
      <c r="UT633" s="358"/>
      <c r="UU633" s="358"/>
      <c r="UV633" s="358"/>
      <c r="UW633" s="358"/>
      <c r="UX633" s="358"/>
      <c r="UY633" s="358"/>
      <c r="UZ633" s="358"/>
      <c r="VA633" s="358"/>
      <c r="VB633" s="358"/>
      <c r="VC633" s="358"/>
      <c r="VD633" s="358"/>
      <c r="VE633" s="358"/>
      <c r="VF633" s="358"/>
      <c r="VG633" s="358"/>
      <c r="VH633" s="358"/>
      <c r="VI633" s="358"/>
      <c r="VJ633" s="358"/>
      <c r="VK633" s="358"/>
      <c r="VL633" s="358"/>
      <c r="VM633" s="358"/>
      <c r="VN633" s="358"/>
      <c r="VO633" s="358"/>
      <c r="VP633" s="358"/>
      <c r="VQ633" s="358"/>
      <c r="VR633" s="358"/>
      <c r="VS633" s="358"/>
      <c r="VT633" s="358"/>
      <c r="VU633" s="358"/>
      <c r="VV633" s="358"/>
      <c r="VW633" s="358"/>
      <c r="VX633" s="358"/>
      <c r="VY633" s="358"/>
      <c r="VZ633" s="358"/>
      <c r="WA633" s="358"/>
      <c r="WB633" s="358"/>
      <c r="WC633" s="358"/>
      <c r="WD633" s="358"/>
      <c r="WE633" s="358"/>
      <c r="WF633" s="358"/>
      <c r="WG633" s="358"/>
      <c r="WH633" s="358"/>
    </row>
    <row r="634" spans="1:606" s="357" customFormat="1" ht="15">
      <c r="A634" s="359"/>
      <c r="B634" s="234"/>
      <c r="C634" s="221"/>
      <c r="D634" s="180"/>
      <c r="E634" s="454"/>
      <c r="F634" s="473"/>
      <c r="G634" s="902"/>
      <c r="H634" s="473"/>
      <c r="I634" s="608" t="s">
        <v>0</v>
      </c>
      <c r="J634" s="608" t="s">
        <v>500</v>
      </c>
      <c r="K634" s="638" t="s">
        <v>1252</v>
      </c>
      <c r="L634" s="607" t="s">
        <v>8</v>
      </c>
      <c r="M634" s="604">
        <v>1514900</v>
      </c>
      <c r="N634" s="604">
        <v>1359461.03</v>
      </c>
      <c r="O634" s="604">
        <v>1676200</v>
      </c>
      <c r="P634" s="609">
        <v>1678100</v>
      </c>
      <c r="Q634" s="604">
        <v>1680100</v>
      </c>
      <c r="R634" s="604">
        <v>1680100</v>
      </c>
      <c r="S634" s="444">
        <v>3</v>
      </c>
      <c r="BF634" s="358"/>
      <c r="BG634" s="358"/>
      <c r="BH634" s="358"/>
      <c r="BI634" s="358"/>
      <c r="BJ634" s="358"/>
      <c r="BK634" s="358"/>
      <c r="BL634" s="358"/>
      <c r="BM634" s="358"/>
      <c r="BN634" s="358"/>
      <c r="BO634" s="358"/>
      <c r="BP634" s="358"/>
      <c r="BQ634" s="358"/>
      <c r="BR634" s="358"/>
      <c r="BS634" s="358"/>
      <c r="BT634" s="358"/>
      <c r="BU634" s="358"/>
      <c r="BV634" s="358"/>
      <c r="BW634" s="358"/>
      <c r="BX634" s="358"/>
      <c r="BY634" s="358"/>
      <c r="BZ634" s="358"/>
      <c r="CA634" s="358"/>
      <c r="CB634" s="358"/>
      <c r="CC634" s="358"/>
      <c r="CD634" s="358"/>
      <c r="CE634" s="358"/>
      <c r="CF634" s="358"/>
      <c r="CG634" s="358"/>
      <c r="CH634" s="358"/>
      <c r="CI634" s="358"/>
      <c r="CJ634" s="358"/>
      <c r="CK634" s="358"/>
      <c r="CL634" s="358"/>
      <c r="CM634" s="358"/>
      <c r="CN634" s="358"/>
      <c r="CO634" s="358"/>
      <c r="CP634" s="358"/>
      <c r="CQ634" s="358"/>
      <c r="CR634" s="358"/>
      <c r="CS634" s="358"/>
      <c r="CT634" s="358"/>
      <c r="CU634" s="358"/>
      <c r="CV634" s="358"/>
      <c r="CW634" s="358"/>
      <c r="CX634" s="358"/>
      <c r="CY634" s="358"/>
      <c r="CZ634" s="358"/>
      <c r="DA634" s="358"/>
      <c r="DB634" s="358"/>
      <c r="DC634" s="358"/>
      <c r="DD634" s="358"/>
      <c r="DE634" s="358"/>
      <c r="DF634" s="358"/>
      <c r="DG634" s="358"/>
      <c r="DH634" s="358"/>
      <c r="DI634" s="358"/>
      <c r="DJ634" s="358"/>
      <c r="DK634" s="358"/>
      <c r="DL634" s="358"/>
      <c r="DM634" s="358"/>
      <c r="DN634" s="358"/>
      <c r="DO634" s="358"/>
      <c r="DP634" s="358"/>
      <c r="DQ634" s="358"/>
      <c r="DR634" s="358"/>
      <c r="DS634" s="358"/>
      <c r="DT634" s="358"/>
      <c r="DU634" s="358"/>
      <c r="DV634" s="358"/>
      <c r="DW634" s="358"/>
      <c r="DX634" s="358"/>
      <c r="DY634" s="358"/>
      <c r="DZ634" s="358"/>
      <c r="EA634" s="358"/>
      <c r="EB634" s="358"/>
      <c r="EC634" s="358"/>
      <c r="ED634" s="358"/>
      <c r="EE634" s="358"/>
      <c r="EF634" s="358"/>
      <c r="EG634" s="358"/>
      <c r="EH634" s="358"/>
      <c r="EI634" s="358"/>
      <c r="EJ634" s="358"/>
      <c r="EK634" s="358"/>
      <c r="EL634" s="358"/>
      <c r="EM634" s="358"/>
      <c r="EN634" s="358"/>
      <c r="EO634" s="358"/>
      <c r="EP634" s="358"/>
      <c r="EQ634" s="358"/>
      <c r="ER634" s="358"/>
      <c r="ES634" s="358"/>
      <c r="ET634" s="358"/>
      <c r="EU634" s="358"/>
      <c r="EV634" s="358"/>
      <c r="EW634" s="358"/>
      <c r="EX634" s="358"/>
      <c r="EY634" s="358"/>
      <c r="EZ634" s="358"/>
      <c r="FA634" s="358"/>
      <c r="FB634" s="358"/>
      <c r="FC634" s="358"/>
      <c r="FD634" s="358"/>
      <c r="FE634" s="358"/>
      <c r="FF634" s="358"/>
      <c r="FG634" s="358"/>
      <c r="FH634" s="358"/>
      <c r="FI634" s="358"/>
      <c r="FJ634" s="358"/>
      <c r="FK634" s="358"/>
      <c r="FL634" s="358"/>
      <c r="FM634" s="358"/>
      <c r="FN634" s="358"/>
      <c r="FO634" s="358"/>
      <c r="FP634" s="358"/>
      <c r="FQ634" s="358"/>
      <c r="FR634" s="358"/>
      <c r="FS634" s="358"/>
      <c r="FT634" s="358"/>
      <c r="FU634" s="358"/>
      <c r="FV634" s="358"/>
      <c r="FW634" s="358"/>
      <c r="FX634" s="358"/>
      <c r="FY634" s="358"/>
      <c r="FZ634" s="358"/>
      <c r="GA634" s="358"/>
      <c r="GB634" s="358"/>
      <c r="GC634" s="358"/>
      <c r="GD634" s="358"/>
      <c r="GE634" s="358"/>
      <c r="GF634" s="358"/>
      <c r="GG634" s="358"/>
      <c r="GH634" s="358"/>
      <c r="GI634" s="358"/>
      <c r="GJ634" s="358"/>
      <c r="GK634" s="358"/>
      <c r="GL634" s="358"/>
      <c r="GM634" s="358"/>
      <c r="GN634" s="358"/>
      <c r="GO634" s="358"/>
      <c r="GP634" s="358"/>
      <c r="GQ634" s="358"/>
      <c r="GR634" s="358"/>
      <c r="GS634" s="358"/>
      <c r="GT634" s="358"/>
      <c r="GU634" s="358"/>
      <c r="GV634" s="358"/>
      <c r="GW634" s="358"/>
      <c r="GX634" s="358"/>
      <c r="GY634" s="358"/>
      <c r="GZ634" s="358"/>
      <c r="HA634" s="358"/>
      <c r="HB634" s="358"/>
      <c r="HC634" s="358"/>
      <c r="HD634" s="358"/>
      <c r="HE634" s="358"/>
      <c r="HF634" s="358"/>
      <c r="HG634" s="358"/>
      <c r="HH634" s="358"/>
      <c r="HI634" s="358"/>
      <c r="HJ634" s="358"/>
      <c r="HK634" s="358"/>
      <c r="HL634" s="358"/>
      <c r="HM634" s="358"/>
      <c r="HN634" s="358"/>
      <c r="HO634" s="358"/>
      <c r="HP634" s="358"/>
      <c r="HQ634" s="358"/>
      <c r="HR634" s="358"/>
      <c r="HS634" s="358"/>
      <c r="HT634" s="358"/>
      <c r="HU634" s="358"/>
      <c r="HV634" s="358"/>
      <c r="HW634" s="358"/>
      <c r="HX634" s="358"/>
      <c r="HY634" s="358"/>
      <c r="HZ634" s="358"/>
      <c r="IA634" s="358"/>
      <c r="IB634" s="358"/>
      <c r="IC634" s="358"/>
      <c r="ID634" s="358"/>
      <c r="IE634" s="358"/>
      <c r="IF634" s="358"/>
      <c r="IG634" s="358"/>
      <c r="IH634" s="358"/>
      <c r="II634" s="358"/>
      <c r="IJ634" s="358"/>
      <c r="IK634" s="358"/>
      <c r="IL634" s="358"/>
      <c r="IM634" s="358"/>
      <c r="IN634" s="358"/>
      <c r="IO634" s="358"/>
      <c r="IP634" s="358"/>
      <c r="IQ634" s="358"/>
      <c r="IR634" s="358"/>
      <c r="IS634" s="358"/>
      <c r="IT634" s="358"/>
      <c r="IU634" s="358"/>
      <c r="IV634" s="358"/>
      <c r="IW634" s="358"/>
      <c r="IX634" s="358"/>
      <c r="IY634" s="358"/>
      <c r="IZ634" s="358"/>
      <c r="JA634" s="358"/>
      <c r="JB634" s="358"/>
      <c r="JC634" s="358"/>
      <c r="JD634" s="358"/>
      <c r="JE634" s="358"/>
      <c r="JF634" s="358"/>
      <c r="JG634" s="358"/>
      <c r="JH634" s="358"/>
      <c r="JI634" s="358"/>
      <c r="JJ634" s="358"/>
      <c r="JK634" s="358"/>
      <c r="JL634" s="358"/>
      <c r="JM634" s="358"/>
      <c r="JN634" s="358"/>
      <c r="JO634" s="358"/>
      <c r="JP634" s="358"/>
      <c r="JQ634" s="358"/>
      <c r="JR634" s="358"/>
      <c r="JS634" s="358"/>
      <c r="JT634" s="358"/>
      <c r="JU634" s="358"/>
      <c r="JV634" s="358"/>
      <c r="JW634" s="358"/>
      <c r="JX634" s="358"/>
      <c r="JY634" s="358"/>
      <c r="JZ634" s="358"/>
      <c r="KA634" s="358"/>
      <c r="KB634" s="358"/>
      <c r="KC634" s="358"/>
      <c r="KD634" s="358"/>
      <c r="KE634" s="358"/>
      <c r="KF634" s="358"/>
      <c r="KG634" s="358"/>
      <c r="KH634" s="358"/>
      <c r="KI634" s="358"/>
      <c r="KJ634" s="358"/>
      <c r="KK634" s="358"/>
      <c r="KL634" s="358"/>
      <c r="KM634" s="358"/>
      <c r="KN634" s="358"/>
      <c r="KO634" s="358"/>
      <c r="KP634" s="358"/>
      <c r="KQ634" s="358"/>
      <c r="KR634" s="358"/>
      <c r="KS634" s="358"/>
      <c r="KT634" s="358"/>
      <c r="KU634" s="358"/>
      <c r="KV634" s="358"/>
      <c r="KW634" s="358"/>
      <c r="KX634" s="358"/>
      <c r="KY634" s="358"/>
      <c r="KZ634" s="358"/>
      <c r="LA634" s="358"/>
      <c r="LB634" s="358"/>
      <c r="LC634" s="358"/>
      <c r="LD634" s="358"/>
      <c r="LE634" s="358"/>
      <c r="LF634" s="358"/>
      <c r="LG634" s="358"/>
      <c r="LH634" s="358"/>
      <c r="LI634" s="358"/>
      <c r="LJ634" s="358"/>
      <c r="LK634" s="358"/>
      <c r="LL634" s="358"/>
      <c r="LM634" s="358"/>
      <c r="LN634" s="358"/>
      <c r="LO634" s="358"/>
      <c r="LP634" s="358"/>
      <c r="LQ634" s="358"/>
      <c r="LR634" s="358"/>
      <c r="LS634" s="358"/>
      <c r="LT634" s="358"/>
      <c r="LU634" s="358"/>
      <c r="LV634" s="358"/>
      <c r="LW634" s="358"/>
      <c r="LX634" s="358"/>
      <c r="LY634" s="358"/>
      <c r="LZ634" s="358"/>
      <c r="MA634" s="358"/>
      <c r="MB634" s="358"/>
      <c r="MC634" s="358"/>
      <c r="MD634" s="358"/>
      <c r="ME634" s="358"/>
      <c r="MF634" s="358"/>
      <c r="MG634" s="358"/>
      <c r="MH634" s="358"/>
      <c r="MI634" s="358"/>
      <c r="MJ634" s="358"/>
      <c r="MK634" s="358"/>
      <c r="ML634" s="358"/>
      <c r="MM634" s="358"/>
      <c r="MN634" s="358"/>
      <c r="MO634" s="358"/>
      <c r="MP634" s="358"/>
      <c r="MQ634" s="358"/>
      <c r="MR634" s="358"/>
      <c r="MS634" s="358"/>
      <c r="MT634" s="358"/>
      <c r="MU634" s="358"/>
      <c r="MV634" s="358"/>
      <c r="MW634" s="358"/>
      <c r="MX634" s="358"/>
      <c r="MY634" s="358"/>
      <c r="MZ634" s="358"/>
      <c r="NA634" s="358"/>
      <c r="NB634" s="358"/>
      <c r="NC634" s="358"/>
      <c r="ND634" s="358"/>
      <c r="NE634" s="358"/>
      <c r="NF634" s="358"/>
      <c r="NG634" s="358"/>
      <c r="NH634" s="358"/>
      <c r="NI634" s="358"/>
      <c r="NJ634" s="358"/>
      <c r="NK634" s="358"/>
      <c r="NL634" s="358"/>
      <c r="NM634" s="358"/>
      <c r="NN634" s="358"/>
      <c r="NO634" s="358"/>
      <c r="NP634" s="358"/>
      <c r="NQ634" s="358"/>
      <c r="NR634" s="358"/>
      <c r="NS634" s="358"/>
      <c r="NT634" s="358"/>
      <c r="NU634" s="358"/>
      <c r="NV634" s="358"/>
      <c r="NW634" s="358"/>
      <c r="NX634" s="358"/>
      <c r="NY634" s="358"/>
      <c r="NZ634" s="358"/>
      <c r="OA634" s="358"/>
      <c r="OB634" s="358"/>
      <c r="OC634" s="358"/>
      <c r="OD634" s="358"/>
      <c r="OE634" s="358"/>
      <c r="OF634" s="358"/>
      <c r="OG634" s="358"/>
      <c r="OH634" s="358"/>
      <c r="OI634" s="358"/>
      <c r="OJ634" s="358"/>
      <c r="OK634" s="358"/>
      <c r="OL634" s="358"/>
      <c r="OM634" s="358"/>
      <c r="ON634" s="358"/>
      <c r="OO634" s="358"/>
      <c r="OP634" s="358"/>
      <c r="OQ634" s="358"/>
      <c r="OR634" s="358"/>
      <c r="OS634" s="358"/>
      <c r="OT634" s="358"/>
      <c r="OU634" s="358"/>
      <c r="OV634" s="358"/>
      <c r="OW634" s="358"/>
      <c r="OX634" s="358"/>
      <c r="OY634" s="358"/>
      <c r="OZ634" s="358"/>
      <c r="PA634" s="358"/>
      <c r="PB634" s="358"/>
      <c r="PC634" s="358"/>
      <c r="PD634" s="358"/>
      <c r="PE634" s="358"/>
      <c r="PF634" s="358"/>
      <c r="PG634" s="358"/>
      <c r="PH634" s="358"/>
      <c r="PI634" s="358"/>
      <c r="PJ634" s="358"/>
      <c r="PK634" s="358"/>
      <c r="PL634" s="358"/>
      <c r="PM634" s="358"/>
      <c r="PN634" s="358"/>
      <c r="PO634" s="358"/>
      <c r="PP634" s="358"/>
      <c r="PQ634" s="358"/>
      <c r="PR634" s="358"/>
      <c r="PS634" s="358"/>
      <c r="PT634" s="358"/>
      <c r="PU634" s="358"/>
      <c r="PV634" s="358"/>
      <c r="PW634" s="358"/>
      <c r="PX634" s="358"/>
      <c r="PY634" s="358"/>
      <c r="PZ634" s="358"/>
      <c r="QA634" s="358"/>
      <c r="QB634" s="358"/>
      <c r="QC634" s="358"/>
      <c r="QD634" s="358"/>
      <c r="QE634" s="358"/>
      <c r="QF634" s="358"/>
      <c r="QG634" s="358"/>
      <c r="QH634" s="358"/>
      <c r="QI634" s="358"/>
      <c r="QJ634" s="358"/>
      <c r="QK634" s="358"/>
      <c r="QL634" s="358"/>
      <c r="QM634" s="358"/>
      <c r="QN634" s="358"/>
      <c r="QO634" s="358"/>
      <c r="QP634" s="358"/>
      <c r="QQ634" s="358"/>
      <c r="QR634" s="358"/>
      <c r="QS634" s="358"/>
      <c r="QT634" s="358"/>
      <c r="QU634" s="358"/>
      <c r="QV634" s="358"/>
      <c r="QW634" s="358"/>
      <c r="QX634" s="358"/>
      <c r="QY634" s="358"/>
      <c r="QZ634" s="358"/>
      <c r="RA634" s="358"/>
      <c r="RB634" s="358"/>
      <c r="RC634" s="358"/>
      <c r="RD634" s="358"/>
      <c r="RE634" s="358"/>
      <c r="RF634" s="358"/>
      <c r="RG634" s="358"/>
      <c r="RH634" s="358"/>
      <c r="RI634" s="358"/>
      <c r="RJ634" s="358"/>
      <c r="RK634" s="358"/>
      <c r="RL634" s="358"/>
      <c r="RM634" s="358"/>
      <c r="RN634" s="358"/>
      <c r="RO634" s="358"/>
      <c r="RP634" s="358"/>
      <c r="RQ634" s="358"/>
      <c r="RR634" s="358"/>
      <c r="RS634" s="358"/>
      <c r="RT634" s="358"/>
      <c r="RU634" s="358"/>
      <c r="RV634" s="358"/>
      <c r="RW634" s="358"/>
      <c r="RX634" s="358"/>
      <c r="RY634" s="358"/>
      <c r="RZ634" s="358"/>
      <c r="SA634" s="358"/>
      <c r="SB634" s="358"/>
      <c r="SC634" s="358"/>
      <c r="SD634" s="358"/>
      <c r="SE634" s="358"/>
      <c r="SF634" s="358"/>
      <c r="SG634" s="358"/>
      <c r="SH634" s="358"/>
      <c r="SI634" s="358"/>
      <c r="SJ634" s="358"/>
      <c r="SK634" s="358"/>
      <c r="SL634" s="358"/>
      <c r="SM634" s="358"/>
      <c r="SN634" s="358"/>
      <c r="SO634" s="358"/>
      <c r="SP634" s="358"/>
      <c r="SQ634" s="358"/>
      <c r="SR634" s="358"/>
      <c r="SS634" s="358"/>
      <c r="ST634" s="358"/>
      <c r="SU634" s="358"/>
      <c r="SV634" s="358"/>
      <c r="SW634" s="358"/>
      <c r="SX634" s="358"/>
      <c r="SY634" s="358"/>
      <c r="SZ634" s="358"/>
      <c r="TA634" s="358"/>
      <c r="TB634" s="358"/>
      <c r="TC634" s="358"/>
      <c r="TD634" s="358"/>
      <c r="TE634" s="358"/>
      <c r="TF634" s="358"/>
      <c r="TG634" s="358"/>
      <c r="TH634" s="358"/>
      <c r="TI634" s="358"/>
      <c r="TJ634" s="358"/>
      <c r="TK634" s="358"/>
      <c r="TL634" s="358"/>
      <c r="TM634" s="358"/>
      <c r="TN634" s="358"/>
      <c r="TO634" s="358"/>
      <c r="TP634" s="358"/>
      <c r="TQ634" s="358"/>
      <c r="TR634" s="358"/>
      <c r="TS634" s="358"/>
      <c r="TT634" s="358"/>
      <c r="TU634" s="358"/>
      <c r="TV634" s="358"/>
      <c r="TW634" s="358"/>
      <c r="TX634" s="358"/>
      <c r="TY634" s="358"/>
      <c r="TZ634" s="358"/>
      <c r="UA634" s="358"/>
      <c r="UB634" s="358"/>
      <c r="UC634" s="358"/>
      <c r="UD634" s="358"/>
      <c r="UE634" s="358"/>
      <c r="UF634" s="358"/>
      <c r="UG634" s="358"/>
      <c r="UH634" s="358"/>
      <c r="UI634" s="358"/>
      <c r="UJ634" s="358"/>
      <c r="UK634" s="358"/>
      <c r="UL634" s="358"/>
      <c r="UM634" s="358"/>
      <c r="UN634" s="358"/>
      <c r="UO634" s="358"/>
      <c r="UP634" s="358"/>
      <c r="UQ634" s="358"/>
      <c r="UR634" s="358"/>
      <c r="US634" s="358"/>
      <c r="UT634" s="358"/>
      <c r="UU634" s="358"/>
      <c r="UV634" s="358"/>
      <c r="UW634" s="358"/>
      <c r="UX634" s="358"/>
      <c r="UY634" s="358"/>
      <c r="UZ634" s="358"/>
      <c r="VA634" s="358"/>
      <c r="VB634" s="358"/>
      <c r="VC634" s="358"/>
      <c r="VD634" s="358"/>
      <c r="VE634" s="358"/>
      <c r="VF634" s="358"/>
      <c r="VG634" s="358"/>
      <c r="VH634" s="358"/>
      <c r="VI634" s="358"/>
      <c r="VJ634" s="358"/>
      <c r="VK634" s="358"/>
      <c r="VL634" s="358"/>
      <c r="VM634" s="358"/>
      <c r="VN634" s="358"/>
      <c r="VO634" s="358"/>
      <c r="VP634" s="358"/>
      <c r="VQ634" s="358"/>
      <c r="VR634" s="358"/>
      <c r="VS634" s="358"/>
      <c r="VT634" s="358"/>
      <c r="VU634" s="358"/>
      <c r="VV634" s="358"/>
      <c r="VW634" s="358"/>
      <c r="VX634" s="358"/>
      <c r="VY634" s="358"/>
      <c r="VZ634" s="358"/>
      <c r="WA634" s="358"/>
      <c r="WB634" s="358"/>
      <c r="WC634" s="358"/>
      <c r="WD634" s="358"/>
      <c r="WE634" s="358"/>
      <c r="WF634" s="358"/>
      <c r="WG634" s="358"/>
      <c r="WH634" s="358"/>
    </row>
    <row r="635" spans="1:606" s="357" customFormat="1" ht="15">
      <c r="A635" s="359"/>
      <c r="B635" s="234"/>
      <c r="C635" s="221"/>
      <c r="D635" s="180"/>
      <c r="E635" s="454"/>
      <c r="F635" s="473"/>
      <c r="G635" s="902"/>
      <c r="H635" s="473"/>
      <c r="I635" s="608" t="s">
        <v>0</v>
      </c>
      <c r="J635" s="608" t="s">
        <v>500</v>
      </c>
      <c r="K635" s="638" t="s">
        <v>1252</v>
      </c>
      <c r="L635" s="607" t="s">
        <v>314</v>
      </c>
      <c r="M635" s="604">
        <v>309800</v>
      </c>
      <c r="N635" s="604">
        <v>193540.68</v>
      </c>
      <c r="O635" s="604">
        <v>328000</v>
      </c>
      <c r="P635" s="609">
        <v>341200</v>
      </c>
      <c r="Q635" s="604">
        <v>354800</v>
      </c>
      <c r="R635" s="604">
        <v>354800</v>
      </c>
      <c r="S635" s="444">
        <v>3</v>
      </c>
      <c r="BF635" s="358"/>
      <c r="BG635" s="358"/>
      <c r="BH635" s="358"/>
      <c r="BI635" s="358"/>
      <c r="BJ635" s="358"/>
      <c r="BK635" s="358"/>
      <c r="BL635" s="358"/>
      <c r="BM635" s="358"/>
      <c r="BN635" s="358"/>
      <c r="BO635" s="358"/>
      <c r="BP635" s="358"/>
      <c r="BQ635" s="358"/>
      <c r="BR635" s="358"/>
      <c r="BS635" s="358"/>
      <c r="BT635" s="358"/>
      <c r="BU635" s="358"/>
      <c r="BV635" s="358"/>
      <c r="BW635" s="358"/>
      <c r="BX635" s="358"/>
      <c r="BY635" s="358"/>
      <c r="BZ635" s="358"/>
      <c r="CA635" s="358"/>
      <c r="CB635" s="358"/>
      <c r="CC635" s="358"/>
      <c r="CD635" s="358"/>
      <c r="CE635" s="358"/>
      <c r="CF635" s="358"/>
      <c r="CG635" s="358"/>
      <c r="CH635" s="358"/>
      <c r="CI635" s="358"/>
      <c r="CJ635" s="358"/>
      <c r="CK635" s="358"/>
      <c r="CL635" s="358"/>
      <c r="CM635" s="358"/>
      <c r="CN635" s="358"/>
      <c r="CO635" s="358"/>
      <c r="CP635" s="358"/>
      <c r="CQ635" s="358"/>
      <c r="CR635" s="358"/>
      <c r="CS635" s="358"/>
      <c r="CT635" s="358"/>
      <c r="CU635" s="358"/>
      <c r="CV635" s="358"/>
      <c r="CW635" s="358"/>
      <c r="CX635" s="358"/>
      <c r="CY635" s="358"/>
      <c r="CZ635" s="358"/>
      <c r="DA635" s="358"/>
      <c r="DB635" s="358"/>
      <c r="DC635" s="358"/>
      <c r="DD635" s="358"/>
      <c r="DE635" s="358"/>
      <c r="DF635" s="358"/>
      <c r="DG635" s="358"/>
      <c r="DH635" s="358"/>
      <c r="DI635" s="358"/>
      <c r="DJ635" s="358"/>
      <c r="DK635" s="358"/>
      <c r="DL635" s="358"/>
      <c r="DM635" s="358"/>
      <c r="DN635" s="358"/>
      <c r="DO635" s="358"/>
      <c r="DP635" s="358"/>
      <c r="DQ635" s="358"/>
      <c r="DR635" s="358"/>
      <c r="DS635" s="358"/>
      <c r="DT635" s="358"/>
      <c r="DU635" s="358"/>
      <c r="DV635" s="358"/>
      <c r="DW635" s="358"/>
      <c r="DX635" s="358"/>
      <c r="DY635" s="358"/>
      <c r="DZ635" s="358"/>
      <c r="EA635" s="358"/>
      <c r="EB635" s="358"/>
      <c r="EC635" s="358"/>
      <c r="ED635" s="358"/>
      <c r="EE635" s="358"/>
      <c r="EF635" s="358"/>
      <c r="EG635" s="358"/>
      <c r="EH635" s="358"/>
      <c r="EI635" s="358"/>
      <c r="EJ635" s="358"/>
      <c r="EK635" s="358"/>
      <c r="EL635" s="358"/>
      <c r="EM635" s="358"/>
      <c r="EN635" s="358"/>
      <c r="EO635" s="358"/>
      <c r="EP635" s="358"/>
      <c r="EQ635" s="358"/>
      <c r="ER635" s="358"/>
      <c r="ES635" s="358"/>
      <c r="ET635" s="358"/>
      <c r="EU635" s="358"/>
      <c r="EV635" s="358"/>
      <c r="EW635" s="358"/>
      <c r="EX635" s="358"/>
      <c r="EY635" s="358"/>
      <c r="EZ635" s="358"/>
      <c r="FA635" s="358"/>
      <c r="FB635" s="358"/>
      <c r="FC635" s="358"/>
      <c r="FD635" s="358"/>
      <c r="FE635" s="358"/>
      <c r="FF635" s="358"/>
      <c r="FG635" s="358"/>
      <c r="FH635" s="358"/>
      <c r="FI635" s="358"/>
      <c r="FJ635" s="358"/>
      <c r="FK635" s="358"/>
      <c r="FL635" s="358"/>
      <c r="FM635" s="358"/>
      <c r="FN635" s="358"/>
      <c r="FO635" s="358"/>
      <c r="FP635" s="358"/>
      <c r="FQ635" s="358"/>
      <c r="FR635" s="358"/>
      <c r="FS635" s="358"/>
      <c r="FT635" s="358"/>
      <c r="FU635" s="358"/>
      <c r="FV635" s="358"/>
      <c r="FW635" s="358"/>
      <c r="FX635" s="358"/>
      <c r="FY635" s="358"/>
      <c r="FZ635" s="358"/>
      <c r="GA635" s="358"/>
      <c r="GB635" s="358"/>
      <c r="GC635" s="358"/>
      <c r="GD635" s="358"/>
      <c r="GE635" s="358"/>
      <c r="GF635" s="358"/>
      <c r="GG635" s="358"/>
      <c r="GH635" s="358"/>
      <c r="GI635" s="358"/>
      <c r="GJ635" s="358"/>
      <c r="GK635" s="358"/>
      <c r="GL635" s="358"/>
      <c r="GM635" s="358"/>
      <c r="GN635" s="358"/>
      <c r="GO635" s="358"/>
      <c r="GP635" s="358"/>
      <c r="GQ635" s="358"/>
      <c r="GR635" s="358"/>
      <c r="GS635" s="358"/>
      <c r="GT635" s="358"/>
      <c r="GU635" s="358"/>
      <c r="GV635" s="358"/>
      <c r="GW635" s="358"/>
      <c r="GX635" s="358"/>
      <c r="GY635" s="358"/>
      <c r="GZ635" s="358"/>
      <c r="HA635" s="358"/>
      <c r="HB635" s="358"/>
      <c r="HC635" s="358"/>
      <c r="HD635" s="358"/>
      <c r="HE635" s="358"/>
      <c r="HF635" s="358"/>
      <c r="HG635" s="358"/>
      <c r="HH635" s="358"/>
      <c r="HI635" s="358"/>
      <c r="HJ635" s="358"/>
      <c r="HK635" s="358"/>
      <c r="HL635" s="358"/>
      <c r="HM635" s="358"/>
      <c r="HN635" s="358"/>
      <c r="HO635" s="358"/>
      <c r="HP635" s="358"/>
      <c r="HQ635" s="358"/>
      <c r="HR635" s="358"/>
      <c r="HS635" s="358"/>
      <c r="HT635" s="358"/>
      <c r="HU635" s="358"/>
      <c r="HV635" s="358"/>
      <c r="HW635" s="358"/>
      <c r="HX635" s="358"/>
      <c r="HY635" s="358"/>
      <c r="HZ635" s="358"/>
      <c r="IA635" s="358"/>
      <c r="IB635" s="358"/>
      <c r="IC635" s="358"/>
      <c r="ID635" s="358"/>
      <c r="IE635" s="358"/>
      <c r="IF635" s="358"/>
      <c r="IG635" s="358"/>
      <c r="IH635" s="358"/>
      <c r="II635" s="358"/>
      <c r="IJ635" s="358"/>
      <c r="IK635" s="358"/>
      <c r="IL635" s="358"/>
      <c r="IM635" s="358"/>
      <c r="IN635" s="358"/>
      <c r="IO635" s="358"/>
      <c r="IP635" s="358"/>
      <c r="IQ635" s="358"/>
      <c r="IR635" s="358"/>
      <c r="IS635" s="358"/>
      <c r="IT635" s="358"/>
      <c r="IU635" s="358"/>
      <c r="IV635" s="358"/>
      <c r="IW635" s="358"/>
      <c r="IX635" s="358"/>
      <c r="IY635" s="358"/>
      <c r="IZ635" s="358"/>
      <c r="JA635" s="358"/>
      <c r="JB635" s="358"/>
      <c r="JC635" s="358"/>
      <c r="JD635" s="358"/>
      <c r="JE635" s="358"/>
      <c r="JF635" s="358"/>
      <c r="JG635" s="358"/>
      <c r="JH635" s="358"/>
      <c r="JI635" s="358"/>
      <c r="JJ635" s="358"/>
      <c r="JK635" s="358"/>
      <c r="JL635" s="358"/>
      <c r="JM635" s="358"/>
      <c r="JN635" s="358"/>
      <c r="JO635" s="358"/>
      <c r="JP635" s="358"/>
      <c r="JQ635" s="358"/>
      <c r="JR635" s="358"/>
      <c r="JS635" s="358"/>
      <c r="JT635" s="358"/>
      <c r="JU635" s="358"/>
      <c r="JV635" s="358"/>
      <c r="JW635" s="358"/>
      <c r="JX635" s="358"/>
      <c r="JY635" s="358"/>
      <c r="JZ635" s="358"/>
      <c r="KA635" s="358"/>
      <c r="KB635" s="358"/>
      <c r="KC635" s="358"/>
      <c r="KD635" s="358"/>
      <c r="KE635" s="358"/>
      <c r="KF635" s="358"/>
      <c r="KG635" s="358"/>
      <c r="KH635" s="358"/>
      <c r="KI635" s="358"/>
      <c r="KJ635" s="358"/>
      <c r="KK635" s="358"/>
      <c r="KL635" s="358"/>
      <c r="KM635" s="358"/>
      <c r="KN635" s="358"/>
      <c r="KO635" s="358"/>
      <c r="KP635" s="358"/>
      <c r="KQ635" s="358"/>
      <c r="KR635" s="358"/>
      <c r="KS635" s="358"/>
      <c r="KT635" s="358"/>
      <c r="KU635" s="358"/>
      <c r="KV635" s="358"/>
      <c r="KW635" s="358"/>
      <c r="KX635" s="358"/>
      <c r="KY635" s="358"/>
      <c r="KZ635" s="358"/>
      <c r="LA635" s="358"/>
      <c r="LB635" s="358"/>
      <c r="LC635" s="358"/>
      <c r="LD635" s="358"/>
      <c r="LE635" s="358"/>
      <c r="LF635" s="358"/>
      <c r="LG635" s="358"/>
      <c r="LH635" s="358"/>
      <c r="LI635" s="358"/>
      <c r="LJ635" s="358"/>
      <c r="LK635" s="358"/>
      <c r="LL635" s="358"/>
      <c r="LM635" s="358"/>
      <c r="LN635" s="358"/>
      <c r="LO635" s="358"/>
      <c r="LP635" s="358"/>
      <c r="LQ635" s="358"/>
      <c r="LR635" s="358"/>
      <c r="LS635" s="358"/>
      <c r="LT635" s="358"/>
      <c r="LU635" s="358"/>
      <c r="LV635" s="358"/>
      <c r="LW635" s="358"/>
      <c r="LX635" s="358"/>
      <c r="LY635" s="358"/>
      <c r="LZ635" s="358"/>
      <c r="MA635" s="358"/>
      <c r="MB635" s="358"/>
      <c r="MC635" s="358"/>
      <c r="MD635" s="358"/>
      <c r="ME635" s="358"/>
      <c r="MF635" s="358"/>
      <c r="MG635" s="358"/>
      <c r="MH635" s="358"/>
      <c r="MI635" s="358"/>
      <c r="MJ635" s="358"/>
      <c r="MK635" s="358"/>
      <c r="ML635" s="358"/>
      <c r="MM635" s="358"/>
      <c r="MN635" s="358"/>
      <c r="MO635" s="358"/>
      <c r="MP635" s="358"/>
      <c r="MQ635" s="358"/>
      <c r="MR635" s="358"/>
      <c r="MS635" s="358"/>
      <c r="MT635" s="358"/>
      <c r="MU635" s="358"/>
      <c r="MV635" s="358"/>
      <c r="MW635" s="358"/>
      <c r="MX635" s="358"/>
      <c r="MY635" s="358"/>
      <c r="MZ635" s="358"/>
      <c r="NA635" s="358"/>
      <c r="NB635" s="358"/>
      <c r="NC635" s="358"/>
      <c r="ND635" s="358"/>
      <c r="NE635" s="358"/>
      <c r="NF635" s="358"/>
      <c r="NG635" s="358"/>
      <c r="NH635" s="358"/>
      <c r="NI635" s="358"/>
      <c r="NJ635" s="358"/>
      <c r="NK635" s="358"/>
      <c r="NL635" s="358"/>
      <c r="NM635" s="358"/>
      <c r="NN635" s="358"/>
      <c r="NO635" s="358"/>
      <c r="NP635" s="358"/>
      <c r="NQ635" s="358"/>
      <c r="NR635" s="358"/>
      <c r="NS635" s="358"/>
      <c r="NT635" s="358"/>
      <c r="NU635" s="358"/>
      <c r="NV635" s="358"/>
      <c r="NW635" s="358"/>
      <c r="NX635" s="358"/>
      <c r="NY635" s="358"/>
      <c r="NZ635" s="358"/>
      <c r="OA635" s="358"/>
      <c r="OB635" s="358"/>
      <c r="OC635" s="358"/>
      <c r="OD635" s="358"/>
      <c r="OE635" s="358"/>
      <c r="OF635" s="358"/>
      <c r="OG635" s="358"/>
      <c r="OH635" s="358"/>
      <c r="OI635" s="358"/>
      <c r="OJ635" s="358"/>
      <c r="OK635" s="358"/>
      <c r="OL635" s="358"/>
      <c r="OM635" s="358"/>
      <c r="ON635" s="358"/>
      <c r="OO635" s="358"/>
      <c r="OP635" s="358"/>
      <c r="OQ635" s="358"/>
      <c r="OR635" s="358"/>
      <c r="OS635" s="358"/>
      <c r="OT635" s="358"/>
      <c r="OU635" s="358"/>
      <c r="OV635" s="358"/>
      <c r="OW635" s="358"/>
      <c r="OX635" s="358"/>
      <c r="OY635" s="358"/>
      <c r="OZ635" s="358"/>
      <c r="PA635" s="358"/>
      <c r="PB635" s="358"/>
      <c r="PC635" s="358"/>
      <c r="PD635" s="358"/>
      <c r="PE635" s="358"/>
      <c r="PF635" s="358"/>
      <c r="PG635" s="358"/>
      <c r="PH635" s="358"/>
      <c r="PI635" s="358"/>
      <c r="PJ635" s="358"/>
      <c r="PK635" s="358"/>
      <c r="PL635" s="358"/>
      <c r="PM635" s="358"/>
      <c r="PN635" s="358"/>
      <c r="PO635" s="358"/>
      <c r="PP635" s="358"/>
      <c r="PQ635" s="358"/>
      <c r="PR635" s="358"/>
      <c r="PS635" s="358"/>
      <c r="PT635" s="358"/>
      <c r="PU635" s="358"/>
      <c r="PV635" s="358"/>
      <c r="PW635" s="358"/>
      <c r="PX635" s="358"/>
      <c r="PY635" s="358"/>
      <c r="PZ635" s="358"/>
      <c r="QA635" s="358"/>
      <c r="QB635" s="358"/>
      <c r="QC635" s="358"/>
      <c r="QD635" s="358"/>
      <c r="QE635" s="358"/>
      <c r="QF635" s="358"/>
      <c r="QG635" s="358"/>
      <c r="QH635" s="358"/>
      <c r="QI635" s="358"/>
      <c r="QJ635" s="358"/>
      <c r="QK635" s="358"/>
      <c r="QL635" s="358"/>
      <c r="QM635" s="358"/>
      <c r="QN635" s="358"/>
      <c r="QO635" s="358"/>
      <c r="QP635" s="358"/>
      <c r="QQ635" s="358"/>
      <c r="QR635" s="358"/>
      <c r="QS635" s="358"/>
      <c r="QT635" s="358"/>
      <c r="QU635" s="358"/>
      <c r="QV635" s="358"/>
      <c r="QW635" s="358"/>
      <c r="QX635" s="358"/>
      <c r="QY635" s="358"/>
      <c r="QZ635" s="358"/>
      <c r="RA635" s="358"/>
      <c r="RB635" s="358"/>
      <c r="RC635" s="358"/>
      <c r="RD635" s="358"/>
      <c r="RE635" s="358"/>
      <c r="RF635" s="358"/>
      <c r="RG635" s="358"/>
      <c r="RH635" s="358"/>
      <c r="RI635" s="358"/>
      <c r="RJ635" s="358"/>
      <c r="RK635" s="358"/>
      <c r="RL635" s="358"/>
      <c r="RM635" s="358"/>
      <c r="RN635" s="358"/>
      <c r="RO635" s="358"/>
      <c r="RP635" s="358"/>
      <c r="RQ635" s="358"/>
      <c r="RR635" s="358"/>
      <c r="RS635" s="358"/>
      <c r="RT635" s="358"/>
      <c r="RU635" s="358"/>
      <c r="RV635" s="358"/>
      <c r="RW635" s="358"/>
      <c r="RX635" s="358"/>
      <c r="RY635" s="358"/>
      <c r="RZ635" s="358"/>
      <c r="SA635" s="358"/>
      <c r="SB635" s="358"/>
      <c r="SC635" s="358"/>
      <c r="SD635" s="358"/>
      <c r="SE635" s="358"/>
      <c r="SF635" s="358"/>
      <c r="SG635" s="358"/>
      <c r="SH635" s="358"/>
      <c r="SI635" s="358"/>
      <c r="SJ635" s="358"/>
      <c r="SK635" s="358"/>
      <c r="SL635" s="358"/>
      <c r="SM635" s="358"/>
      <c r="SN635" s="358"/>
      <c r="SO635" s="358"/>
      <c r="SP635" s="358"/>
      <c r="SQ635" s="358"/>
      <c r="SR635" s="358"/>
      <c r="SS635" s="358"/>
      <c r="ST635" s="358"/>
      <c r="SU635" s="358"/>
      <c r="SV635" s="358"/>
      <c r="SW635" s="358"/>
      <c r="SX635" s="358"/>
      <c r="SY635" s="358"/>
      <c r="SZ635" s="358"/>
      <c r="TA635" s="358"/>
      <c r="TB635" s="358"/>
      <c r="TC635" s="358"/>
      <c r="TD635" s="358"/>
      <c r="TE635" s="358"/>
      <c r="TF635" s="358"/>
      <c r="TG635" s="358"/>
      <c r="TH635" s="358"/>
      <c r="TI635" s="358"/>
      <c r="TJ635" s="358"/>
      <c r="TK635" s="358"/>
      <c r="TL635" s="358"/>
      <c r="TM635" s="358"/>
      <c r="TN635" s="358"/>
      <c r="TO635" s="358"/>
      <c r="TP635" s="358"/>
      <c r="TQ635" s="358"/>
      <c r="TR635" s="358"/>
      <c r="TS635" s="358"/>
      <c r="TT635" s="358"/>
      <c r="TU635" s="358"/>
      <c r="TV635" s="358"/>
      <c r="TW635" s="358"/>
      <c r="TX635" s="358"/>
      <c r="TY635" s="358"/>
      <c r="TZ635" s="358"/>
      <c r="UA635" s="358"/>
      <c r="UB635" s="358"/>
      <c r="UC635" s="358"/>
      <c r="UD635" s="358"/>
      <c r="UE635" s="358"/>
      <c r="UF635" s="358"/>
      <c r="UG635" s="358"/>
      <c r="UH635" s="358"/>
      <c r="UI635" s="358"/>
      <c r="UJ635" s="358"/>
      <c r="UK635" s="358"/>
      <c r="UL635" s="358"/>
      <c r="UM635" s="358"/>
      <c r="UN635" s="358"/>
      <c r="UO635" s="358"/>
      <c r="UP635" s="358"/>
      <c r="UQ635" s="358"/>
      <c r="UR635" s="358"/>
      <c r="US635" s="358"/>
      <c r="UT635" s="358"/>
      <c r="UU635" s="358"/>
      <c r="UV635" s="358"/>
      <c r="UW635" s="358"/>
      <c r="UX635" s="358"/>
      <c r="UY635" s="358"/>
      <c r="UZ635" s="358"/>
      <c r="VA635" s="358"/>
      <c r="VB635" s="358"/>
      <c r="VC635" s="358"/>
      <c r="VD635" s="358"/>
      <c r="VE635" s="358"/>
      <c r="VF635" s="358"/>
      <c r="VG635" s="358"/>
      <c r="VH635" s="358"/>
      <c r="VI635" s="358"/>
      <c r="VJ635" s="358"/>
      <c r="VK635" s="358"/>
      <c r="VL635" s="358"/>
      <c r="VM635" s="358"/>
      <c r="VN635" s="358"/>
      <c r="VO635" s="358"/>
      <c r="VP635" s="358"/>
      <c r="VQ635" s="358"/>
      <c r="VR635" s="358"/>
      <c r="VS635" s="358"/>
      <c r="VT635" s="358"/>
      <c r="VU635" s="358"/>
      <c r="VV635" s="358"/>
      <c r="VW635" s="358"/>
      <c r="VX635" s="358"/>
      <c r="VY635" s="358"/>
      <c r="VZ635" s="358"/>
      <c r="WA635" s="358"/>
      <c r="WB635" s="358"/>
      <c r="WC635" s="358"/>
      <c r="WD635" s="358"/>
      <c r="WE635" s="358"/>
      <c r="WF635" s="358"/>
      <c r="WG635" s="358"/>
      <c r="WH635" s="358"/>
    </row>
    <row r="636" spans="1:606" s="357" customFormat="1" ht="15">
      <c r="A636" s="359"/>
      <c r="B636" s="234"/>
      <c r="C636" s="221"/>
      <c r="D636" s="180"/>
      <c r="E636" s="454"/>
      <c r="F636" s="473"/>
      <c r="G636" s="902"/>
      <c r="H636" s="473"/>
      <c r="I636" s="608" t="s">
        <v>0</v>
      </c>
      <c r="J636" s="608" t="s">
        <v>500</v>
      </c>
      <c r="K636" s="638" t="s">
        <v>1252</v>
      </c>
      <c r="L636" s="607" t="s">
        <v>7</v>
      </c>
      <c r="M636" s="604">
        <v>18060</v>
      </c>
      <c r="N636" s="604">
        <v>18060</v>
      </c>
      <c r="O636" s="604">
        <v>18000</v>
      </c>
      <c r="P636" s="609">
        <v>18000</v>
      </c>
      <c r="Q636" s="604">
        <v>18000</v>
      </c>
      <c r="R636" s="604">
        <v>18000</v>
      </c>
      <c r="S636" s="444">
        <v>3</v>
      </c>
      <c r="BF636" s="358"/>
      <c r="BG636" s="358"/>
      <c r="BH636" s="358"/>
      <c r="BI636" s="358"/>
      <c r="BJ636" s="358"/>
      <c r="BK636" s="358"/>
      <c r="BL636" s="358"/>
      <c r="BM636" s="358"/>
      <c r="BN636" s="358"/>
      <c r="BO636" s="358"/>
      <c r="BP636" s="358"/>
      <c r="BQ636" s="358"/>
      <c r="BR636" s="358"/>
      <c r="BS636" s="358"/>
      <c r="BT636" s="358"/>
      <c r="BU636" s="358"/>
      <c r="BV636" s="358"/>
      <c r="BW636" s="358"/>
      <c r="BX636" s="358"/>
      <c r="BY636" s="358"/>
      <c r="BZ636" s="358"/>
      <c r="CA636" s="358"/>
      <c r="CB636" s="358"/>
      <c r="CC636" s="358"/>
      <c r="CD636" s="358"/>
      <c r="CE636" s="358"/>
      <c r="CF636" s="358"/>
      <c r="CG636" s="358"/>
      <c r="CH636" s="358"/>
      <c r="CI636" s="358"/>
      <c r="CJ636" s="358"/>
      <c r="CK636" s="358"/>
      <c r="CL636" s="358"/>
      <c r="CM636" s="358"/>
      <c r="CN636" s="358"/>
      <c r="CO636" s="358"/>
      <c r="CP636" s="358"/>
      <c r="CQ636" s="358"/>
      <c r="CR636" s="358"/>
      <c r="CS636" s="358"/>
      <c r="CT636" s="358"/>
      <c r="CU636" s="358"/>
      <c r="CV636" s="358"/>
      <c r="CW636" s="358"/>
      <c r="CX636" s="358"/>
      <c r="CY636" s="358"/>
      <c r="CZ636" s="358"/>
      <c r="DA636" s="358"/>
      <c r="DB636" s="358"/>
      <c r="DC636" s="358"/>
      <c r="DD636" s="358"/>
      <c r="DE636" s="358"/>
      <c r="DF636" s="358"/>
      <c r="DG636" s="358"/>
      <c r="DH636" s="358"/>
      <c r="DI636" s="358"/>
      <c r="DJ636" s="358"/>
      <c r="DK636" s="358"/>
      <c r="DL636" s="358"/>
      <c r="DM636" s="358"/>
      <c r="DN636" s="358"/>
      <c r="DO636" s="358"/>
      <c r="DP636" s="358"/>
      <c r="DQ636" s="358"/>
      <c r="DR636" s="358"/>
      <c r="DS636" s="358"/>
      <c r="DT636" s="358"/>
      <c r="DU636" s="358"/>
      <c r="DV636" s="358"/>
      <c r="DW636" s="358"/>
      <c r="DX636" s="358"/>
      <c r="DY636" s="358"/>
      <c r="DZ636" s="358"/>
      <c r="EA636" s="358"/>
      <c r="EB636" s="358"/>
      <c r="EC636" s="358"/>
      <c r="ED636" s="358"/>
      <c r="EE636" s="358"/>
      <c r="EF636" s="358"/>
      <c r="EG636" s="358"/>
      <c r="EH636" s="358"/>
      <c r="EI636" s="358"/>
      <c r="EJ636" s="358"/>
      <c r="EK636" s="358"/>
      <c r="EL636" s="358"/>
      <c r="EM636" s="358"/>
      <c r="EN636" s="358"/>
      <c r="EO636" s="358"/>
      <c r="EP636" s="358"/>
      <c r="EQ636" s="358"/>
      <c r="ER636" s="358"/>
      <c r="ES636" s="358"/>
      <c r="ET636" s="358"/>
      <c r="EU636" s="358"/>
      <c r="EV636" s="358"/>
      <c r="EW636" s="358"/>
      <c r="EX636" s="358"/>
      <c r="EY636" s="358"/>
      <c r="EZ636" s="358"/>
      <c r="FA636" s="358"/>
      <c r="FB636" s="358"/>
      <c r="FC636" s="358"/>
      <c r="FD636" s="358"/>
      <c r="FE636" s="358"/>
      <c r="FF636" s="358"/>
      <c r="FG636" s="358"/>
      <c r="FH636" s="358"/>
      <c r="FI636" s="358"/>
      <c r="FJ636" s="358"/>
      <c r="FK636" s="358"/>
      <c r="FL636" s="358"/>
      <c r="FM636" s="358"/>
      <c r="FN636" s="358"/>
      <c r="FO636" s="358"/>
      <c r="FP636" s="358"/>
      <c r="FQ636" s="358"/>
      <c r="FR636" s="358"/>
      <c r="FS636" s="358"/>
      <c r="FT636" s="358"/>
      <c r="FU636" s="358"/>
      <c r="FV636" s="358"/>
      <c r="FW636" s="358"/>
      <c r="FX636" s="358"/>
      <c r="FY636" s="358"/>
      <c r="FZ636" s="358"/>
      <c r="GA636" s="358"/>
      <c r="GB636" s="358"/>
      <c r="GC636" s="358"/>
      <c r="GD636" s="358"/>
      <c r="GE636" s="358"/>
      <c r="GF636" s="358"/>
      <c r="GG636" s="358"/>
      <c r="GH636" s="358"/>
      <c r="GI636" s="358"/>
      <c r="GJ636" s="358"/>
      <c r="GK636" s="358"/>
      <c r="GL636" s="358"/>
      <c r="GM636" s="358"/>
      <c r="GN636" s="358"/>
      <c r="GO636" s="358"/>
      <c r="GP636" s="358"/>
      <c r="GQ636" s="358"/>
      <c r="GR636" s="358"/>
      <c r="GS636" s="358"/>
      <c r="GT636" s="358"/>
      <c r="GU636" s="358"/>
      <c r="GV636" s="358"/>
      <c r="GW636" s="358"/>
      <c r="GX636" s="358"/>
      <c r="GY636" s="358"/>
      <c r="GZ636" s="358"/>
      <c r="HA636" s="358"/>
      <c r="HB636" s="358"/>
      <c r="HC636" s="358"/>
      <c r="HD636" s="358"/>
      <c r="HE636" s="358"/>
      <c r="HF636" s="358"/>
      <c r="HG636" s="358"/>
      <c r="HH636" s="358"/>
      <c r="HI636" s="358"/>
      <c r="HJ636" s="358"/>
      <c r="HK636" s="358"/>
      <c r="HL636" s="358"/>
      <c r="HM636" s="358"/>
      <c r="HN636" s="358"/>
      <c r="HO636" s="358"/>
      <c r="HP636" s="358"/>
      <c r="HQ636" s="358"/>
      <c r="HR636" s="358"/>
      <c r="HS636" s="358"/>
      <c r="HT636" s="358"/>
      <c r="HU636" s="358"/>
      <c r="HV636" s="358"/>
      <c r="HW636" s="358"/>
      <c r="HX636" s="358"/>
      <c r="HY636" s="358"/>
      <c r="HZ636" s="358"/>
      <c r="IA636" s="358"/>
      <c r="IB636" s="358"/>
      <c r="IC636" s="358"/>
      <c r="ID636" s="358"/>
      <c r="IE636" s="358"/>
      <c r="IF636" s="358"/>
      <c r="IG636" s="358"/>
      <c r="IH636" s="358"/>
      <c r="II636" s="358"/>
      <c r="IJ636" s="358"/>
      <c r="IK636" s="358"/>
      <c r="IL636" s="358"/>
      <c r="IM636" s="358"/>
      <c r="IN636" s="358"/>
      <c r="IO636" s="358"/>
      <c r="IP636" s="358"/>
      <c r="IQ636" s="358"/>
      <c r="IR636" s="358"/>
      <c r="IS636" s="358"/>
      <c r="IT636" s="358"/>
      <c r="IU636" s="358"/>
      <c r="IV636" s="358"/>
      <c r="IW636" s="358"/>
      <c r="IX636" s="358"/>
      <c r="IY636" s="358"/>
      <c r="IZ636" s="358"/>
      <c r="JA636" s="358"/>
      <c r="JB636" s="358"/>
      <c r="JC636" s="358"/>
      <c r="JD636" s="358"/>
      <c r="JE636" s="358"/>
      <c r="JF636" s="358"/>
      <c r="JG636" s="358"/>
      <c r="JH636" s="358"/>
      <c r="JI636" s="358"/>
      <c r="JJ636" s="358"/>
      <c r="JK636" s="358"/>
      <c r="JL636" s="358"/>
      <c r="JM636" s="358"/>
      <c r="JN636" s="358"/>
      <c r="JO636" s="358"/>
      <c r="JP636" s="358"/>
      <c r="JQ636" s="358"/>
      <c r="JR636" s="358"/>
      <c r="JS636" s="358"/>
      <c r="JT636" s="358"/>
      <c r="JU636" s="358"/>
      <c r="JV636" s="358"/>
      <c r="JW636" s="358"/>
      <c r="JX636" s="358"/>
      <c r="JY636" s="358"/>
      <c r="JZ636" s="358"/>
      <c r="KA636" s="358"/>
      <c r="KB636" s="358"/>
      <c r="KC636" s="358"/>
      <c r="KD636" s="358"/>
      <c r="KE636" s="358"/>
      <c r="KF636" s="358"/>
      <c r="KG636" s="358"/>
      <c r="KH636" s="358"/>
      <c r="KI636" s="358"/>
      <c r="KJ636" s="358"/>
      <c r="KK636" s="358"/>
      <c r="KL636" s="358"/>
      <c r="KM636" s="358"/>
      <c r="KN636" s="358"/>
      <c r="KO636" s="358"/>
      <c r="KP636" s="358"/>
      <c r="KQ636" s="358"/>
      <c r="KR636" s="358"/>
      <c r="KS636" s="358"/>
      <c r="KT636" s="358"/>
      <c r="KU636" s="358"/>
      <c r="KV636" s="358"/>
      <c r="KW636" s="358"/>
      <c r="KX636" s="358"/>
      <c r="KY636" s="358"/>
      <c r="KZ636" s="358"/>
      <c r="LA636" s="358"/>
      <c r="LB636" s="358"/>
      <c r="LC636" s="358"/>
      <c r="LD636" s="358"/>
      <c r="LE636" s="358"/>
      <c r="LF636" s="358"/>
      <c r="LG636" s="358"/>
      <c r="LH636" s="358"/>
      <c r="LI636" s="358"/>
      <c r="LJ636" s="358"/>
      <c r="LK636" s="358"/>
      <c r="LL636" s="358"/>
      <c r="LM636" s="358"/>
      <c r="LN636" s="358"/>
      <c r="LO636" s="358"/>
      <c r="LP636" s="358"/>
      <c r="LQ636" s="358"/>
      <c r="LR636" s="358"/>
      <c r="LS636" s="358"/>
      <c r="LT636" s="358"/>
      <c r="LU636" s="358"/>
      <c r="LV636" s="358"/>
      <c r="LW636" s="358"/>
      <c r="LX636" s="358"/>
      <c r="LY636" s="358"/>
      <c r="LZ636" s="358"/>
      <c r="MA636" s="358"/>
      <c r="MB636" s="358"/>
      <c r="MC636" s="358"/>
      <c r="MD636" s="358"/>
      <c r="ME636" s="358"/>
      <c r="MF636" s="358"/>
      <c r="MG636" s="358"/>
      <c r="MH636" s="358"/>
      <c r="MI636" s="358"/>
      <c r="MJ636" s="358"/>
      <c r="MK636" s="358"/>
      <c r="ML636" s="358"/>
      <c r="MM636" s="358"/>
      <c r="MN636" s="358"/>
      <c r="MO636" s="358"/>
      <c r="MP636" s="358"/>
      <c r="MQ636" s="358"/>
      <c r="MR636" s="358"/>
      <c r="MS636" s="358"/>
      <c r="MT636" s="358"/>
      <c r="MU636" s="358"/>
      <c r="MV636" s="358"/>
      <c r="MW636" s="358"/>
      <c r="MX636" s="358"/>
      <c r="MY636" s="358"/>
      <c r="MZ636" s="358"/>
      <c r="NA636" s="358"/>
      <c r="NB636" s="358"/>
      <c r="NC636" s="358"/>
      <c r="ND636" s="358"/>
      <c r="NE636" s="358"/>
      <c r="NF636" s="358"/>
      <c r="NG636" s="358"/>
      <c r="NH636" s="358"/>
      <c r="NI636" s="358"/>
      <c r="NJ636" s="358"/>
      <c r="NK636" s="358"/>
      <c r="NL636" s="358"/>
      <c r="NM636" s="358"/>
      <c r="NN636" s="358"/>
      <c r="NO636" s="358"/>
      <c r="NP636" s="358"/>
      <c r="NQ636" s="358"/>
      <c r="NR636" s="358"/>
      <c r="NS636" s="358"/>
      <c r="NT636" s="358"/>
      <c r="NU636" s="358"/>
      <c r="NV636" s="358"/>
      <c r="NW636" s="358"/>
      <c r="NX636" s="358"/>
      <c r="NY636" s="358"/>
      <c r="NZ636" s="358"/>
      <c r="OA636" s="358"/>
      <c r="OB636" s="358"/>
      <c r="OC636" s="358"/>
      <c r="OD636" s="358"/>
      <c r="OE636" s="358"/>
      <c r="OF636" s="358"/>
      <c r="OG636" s="358"/>
      <c r="OH636" s="358"/>
      <c r="OI636" s="358"/>
      <c r="OJ636" s="358"/>
      <c r="OK636" s="358"/>
      <c r="OL636" s="358"/>
      <c r="OM636" s="358"/>
      <c r="ON636" s="358"/>
      <c r="OO636" s="358"/>
      <c r="OP636" s="358"/>
      <c r="OQ636" s="358"/>
      <c r="OR636" s="358"/>
      <c r="OS636" s="358"/>
      <c r="OT636" s="358"/>
      <c r="OU636" s="358"/>
      <c r="OV636" s="358"/>
      <c r="OW636" s="358"/>
      <c r="OX636" s="358"/>
      <c r="OY636" s="358"/>
      <c r="OZ636" s="358"/>
      <c r="PA636" s="358"/>
      <c r="PB636" s="358"/>
      <c r="PC636" s="358"/>
      <c r="PD636" s="358"/>
      <c r="PE636" s="358"/>
      <c r="PF636" s="358"/>
      <c r="PG636" s="358"/>
      <c r="PH636" s="358"/>
      <c r="PI636" s="358"/>
      <c r="PJ636" s="358"/>
      <c r="PK636" s="358"/>
      <c r="PL636" s="358"/>
      <c r="PM636" s="358"/>
      <c r="PN636" s="358"/>
      <c r="PO636" s="358"/>
      <c r="PP636" s="358"/>
      <c r="PQ636" s="358"/>
      <c r="PR636" s="358"/>
      <c r="PS636" s="358"/>
      <c r="PT636" s="358"/>
      <c r="PU636" s="358"/>
      <c r="PV636" s="358"/>
      <c r="PW636" s="358"/>
      <c r="PX636" s="358"/>
      <c r="PY636" s="358"/>
      <c r="PZ636" s="358"/>
      <c r="QA636" s="358"/>
      <c r="QB636" s="358"/>
      <c r="QC636" s="358"/>
      <c r="QD636" s="358"/>
      <c r="QE636" s="358"/>
      <c r="QF636" s="358"/>
      <c r="QG636" s="358"/>
      <c r="QH636" s="358"/>
      <c r="QI636" s="358"/>
      <c r="QJ636" s="358"/>
      <c r="QK636" s="358"/>
      <c r="QL636" s="358"/>
      <c r="QM636" s="358"/>
      <c r="QN636" s="358"/>
      <c r="QO636" s="358"/>
      <c r="QP636" s="358"/>
      <c r="QQ636" s="358"/>
      <c r="QR636" s="358"/>
      <c r="QS636" s="358"/>
      <c r="QT636" s="358"/>
      <c r="QU636" s="358"/>
      <c r="QV636" s="358"/>
      <c r="QW636" s="358"/>
      <c r="QX636" s="358"/>
      <c r="QY636" s="358"/>
      <c r="QZ636" s="358"/>
      <c r="RA636" s="358"/>
      <c r="RB636" s="358"/>
      <c r="RC636" s="358"/>
      <c r="RD636" s="358"/>
      <c r="RE636" s="358"/>
      <c r="RF636" s="358"/>
      <c r="RG636" s="358"/>
      <c r="RH636" s="358"/>
      <c r="RI636" s="358"/>
      <c r="RJ636" s="358"/>
      <c r="RK636" s="358"/>
      <c r="RL636" s="358"/>
      <c r="RM636" s="358"/>
      <c r="RN636" s="358"/>
      <c r="RO636" s="358"/>
      <c r="RP636" s="358"/>
      <c r="RQ636" s="358"/>
      <c r="RR636" s="358"/>
      <c r="RS636" s="358"/>
      <c r="RT636" s="358"/>
      <c r="RU636" s="358"/>
      <c r="RV636" s="358"/>
      <c r="RW636" s="358"/>
      <c r="RX636" s="358"/>
      <c r="RY636" s="358"/>
      <c r="RZ636" s="358"/>
      <c r="SA636" s="358"/>
      <c r="SB636" s="358"/>
      <c r="SC636" s="358"/>
      <c r="SD636" s="358"/>
      <c r="SE636" s="358"/>
      <c r="SF636" s="358"/>
      <c r="SG636" s="358"/>
      <c r="SH636" s="358"/>
      <c r="SI636" s="358"/>
      <c r="SJ636" s="358"/>
      <c r="SK636" s="358"/>
      <c r="SL636" s="358"/>
      <c r="SM636" s="358"/>
      <c r="SN636" s="358"/>
      <c r="SO636" s="358"/>
      <c r="SP636" s="358"/>
      <c r="SQ636" s="358"/>
      <c r="SR636" s="358"/>
      <c r="SS636" s="358"/>
      <c r="ST636" s="358"/>
      <c r="SU636" s="358"/>
      <c r="SV636" s="358"/>
      <c r="SW636" s="358"/>
      <c r="SX636" s="358"/>
      <c r="SY636" s="358"/>
      <c r="SZ636" s="358"/>
      <c r="TA636" s="358"/>
      <c r="TB636" s="358"/>
      <c r="TC636" s="358"/>
      <c r="TD636" s="358"/>
      <c r="TE636" s="358"/>
      <c r="TF636" s="358"/>
      <c r="TG636" s="358"/>
      <c r="TH636" s="358"/>
      <c r="TI636" s="358"/>
      <c r="TJ636" s="358"/>
      <c r="TK636" s="358"/>
      <c r="TL636" s="358"/>
      <c r="TM636" s="358"/>
      <c r="TN636" s="358"/>
      <c r="TO636" s="358"/>
      <c r="TP636" s="358"/>
      <c r="TQ636" s="358"/>
      <c r="TR636" s="358"/>
      <c r="TS636" s="358"/>
      <c r="TT636" s="358"/>
      <c r="TU636" s="358"/>
      <c r="TV636" s="358"/>
      <c r="TW636" s="358"/>
      <c r="TX636" s="358"/>
      <c r="TY636" s="358"/>
      <c r="TZ636" s="358"/>
      <c r="UA636" s="358"/>
      <c r="UB636" s="358"/>
      <c r="UC636" s="358"/>
      <c r="UD636" s="358"/>
      <c r="UE636" s="358"/>
      <c r="UF636" s="358"/>
      <c r="UG636" s="358"/>
      <c r="UH636" s="358"/>
      <c r="UI636" s="358"/>
      <c r="UJ636" s="358"/>
      <c r="UK636" s="358"/>
      <c r="UL636" s="358"/>
      <c r="UM636" s="358"/>
      <c r="UN636" s="358"/>
      <c r="UO636" s="358"/>
      <c r="UP636" s="358"/>
      <c r="UQ636" s="358"/>
      <c r="UR636" s="358"/>
      <c r="US636" s="358"/>
      <c r="UT636" s="358"/>
      <c r="UU636" s="358"/>
      <c r="UV636" s="358"/>
      <c r="UW636" s="358"/>
      <c r="UX636" s="358"/>
      <c r="UY636" s="358"/>
      <c r="UZ636" s="358"/>
      <c r="VA636" s="358"/>
      <c r="VB636" s="358"/>
      <c r="VC636" s="358"/>
      <c r="VD636" s="358"/>
      <c r="VE636" s="358"/>
      <c r="VF636" s="358"/>
      <c r="VG636" s="358"/>
      <c r="VH636" s="358"/>
      <c r="VI636" s="358"/>
      <c r="VJ636" s="358"/>
      <c r="VK636" s="358"/>
      <c r="VL636" s="358"/>
      <c r="VM636" s="358"/>
      <c r="VN636" s="358"/>
      <c r="VO636" s="358"/>
      <c r="VP636" s="358"/>
      <c r="VQ636" s="358"/>
      <c r="VR636" s="358"/>
      <c r="VS636" s="358"/>
      <c r="VT636" s="358"/>
      <c r="VU636" s="358"/>
      <c r="VV636" s="358"/>
      <c r="VW636" s="358"/>
      <c r="VX636" s="358"/>
      <c r="VY636" s="358"/>
      <c r="VZ636" s="358"/>
      <c r="WA636" s="358"/>
      <c r="WB636" s="358"/>
      <c r="WC636" s="358"/>
      <c r="WD636" s="358"/>
      <c r="WE636" s="358"/>
      <c r="WF636" s="358"/>
      <c r="WG636" s="358"/>
      <c r="WH636" s="358"/>
    </row>
    <row r="637" spans="1:606" s="357" customFormat="1" ht="15">
      <c r="A637" s="359"/>
      <c r="B637" s="234"/>
      <c r="C637" s="221"/>
      <c r="D637" s="180"/>
      <c r="E637" s="454"/>
      <c r="F637" s="473"/>
      <c r="G637" s="902"/>
      <c r="H637" s="473"/>
      <c r="I637" s="608" t="s">
        <v>0</v>
      </c>
      <c r="J637" s="608" t="s">
        <v>500</v>
      </c>
      <c r="K637" s="638" t="s">
        <v>1252</v>
      </c>
      <c r="L637" s="607" t="s">
        <v>335</v>
      </c>
      <c r="M637" s="604">
        <v>0</v>
      </c>
      <c r="N637" s="604">
        <v>0</v>
      </c>
      <c r="O637" s="604">
        <v>0</v>
      </c>
      <c r="P637" s="609">
        <v>0</v>
      </c>
      <c r="Q637" s="604">
        <v>0</v>
      </c>
      <c r="R637" s="604">
        <v>0</v>
      </c>
      <c r="S637" s="444">
        <v>3</v>
      </c>
      <c r="BF637" s="358"/>
      <c r="BG637" s="358"/>
      <c r="BH637" s="358"/>
      <c r="BI637" s="358"/>
      <c r="BJ637" s="358"/>
      <c r="BK637" s="358"/>
      <c r="BL637" s="358"/>
      <c r="BM637" s="358"/>
      <c r="BN637" s="358"/>
      <c r="BO637" s="358"/>
      <c r="BP637" s="358"/>
      <c r="BQ637" s="358"/>
      <c r="BR637" s="358"/>
      <c r="BS637" s="358"/>
      <c r="BT637" s="358"/>
      <c r="BU637" s="358"/>
      <c r="BV637" s="358"/>
      <c r="BW637" s="358"/>
      <c r="BX637" s="358"/>
      <c r="BY637" s="358"/>
      <c r="BZ637" s="358"/>
      <c r="CA637" s="358"/>
      <c r="CB637" s="358"/>
      <c r="CC637" s="358"/>
      <c r="CD637" s="358"/>
      <c r="CE637" s="358"/>
      <c r="CF637" s="358"/>
      <c r="CG637" s="358"/>
      <c r="CH637" s="358"/>
      <c r="CI637" s="358"/>
      <c r="CJ637" s="358"/>
      <c r="CK637" s="358"/>
      <c r="CL637" s="358"/>
      <c r="CM637" s="358"/>
      <c r="CN637" s="358"/>
      <c r="CO637" s="358"/>
      <c r="CP637" s="358"/>
      <c r="CQ637" s="358"/>
      <c r="CR637" s="358"/>
      <c r="CS637" s="358"/>
      <c r="CT637" s="358"/>
      <c r="CU637" s="358"/>
      <c r="CV637" s="358"/>
      <c r="CW637" s="358"/>
      <c r="CX637" s="358"/>
      <c r="CY637" s="358"/>
      <c r="CZ637" s="358"/>
      <c r="DA637" s="358"/>
      <c r="DB637" s="358"/>
      <c r="DC637" s="358"/>
      <c r="DD637" s="358"/>
      <c r="DE637" s="358"/>
      <c r="DF637" s="358"/>
      <c r="DG637" s="358"/>
      <c r="DH637" s="358"/>
      <c r="DI637" s="358"/>
      <c r="DJ637" s="358"/>
      <c r="DK637" s="358"/>
      <c r="DL637" s="358"/>
      <c r="DM637" s="358"/>
      <c r="DN637" s="358"/>
      <c r="DO637" s="358"/>
      <c r="DP637" s="358"/>
      <c r="DQ637" s="358"/>
      <c r="DR637" s="358"/>
      <c r="DS637" s="358"/>
      <c r="DT637" s="358"/>
      <c r="DU637" s="358"/>
      <c r="DV637" s="358"/>
      <c r="DW637" s="358"/>
      <c r="DX637" s="358"/>
      <c r="DY637" s="358"/>
      <c r="DZ637" s="358"/>
      <c r="EA637" s="358"/>
      <c r="EB637" s="358"/>
      <c r="EC637" s="358"/>
      <c r="ED637" s="358"/>
      <c r="EE637" s="358"/>
      <c r="EF637" s="358"/>
      <c r="EG637" s="358"/>
      <c r="EH637" s="358"/>
      <c r="EI637" s="358"/>
      <c r="EJ637" s="358"/>
      <c r="EK637" s="358"/>
      <c r="EL637" s="358"/>
      <c r="EM637" s="358"/>
      <c r="EN637" s="358"/>
      <c r="EO637" s="358"/>
      <c r="EP637" s="358"/>
      <c r="EQ637" s="358"/>
      <c r="ER637" s="358"/>
      <c r="ES637" s="358"/>
      <c r="ET637" s="358"/>
      <c r="EU637" s="358"/>
      <c r="EV637" s="358"/>
      <c r="EW637" s="358"/>
      <c r="EX637" s="358"/>
      <c r="EY637" s="358"/>
      <c r="EZ637" s="358"/>
      <c r="FA637" s="358"/>
      <c r="FB637" s="358"/>
      <c r="FC637" s="358"/>
      <c r="FD637" s="358"/>
      <c r="FE637" s="358"/>
      <c r="FF637" s="358"/>
      <c r="FG637" s="358"/>
      <c r="FH637" s="358"/>
      <c r="FI637" s="358"/>
      <c r="FJ637" s="358"/>
      <c r="FK637" s="358"/>
      <c r="FL637" s="358"/>
      <c r="FM637" s="358"/>
      <c r="FN637" s="358"/>
      <c r="FO637" s="358"/>
      <c r="FP637" s="358"/>
      <c r="FQ637" s="358"/>
      <c r="FR637" s="358"/>
      <c r="FS637" s="358"/>
      <c r="FT637" s="358"/>
      <c r="FU637" s="358"/>
      <c r="FV637" s="358"/>
      <c r="FW637" s="358"/>
      <c r="FX637" s="358"/>
      <c r="FY637" s="358"/>
      <c r="FZ637" s="358"/>
      <c r="GA637" s="358"/>
      <c r="GB637" s="358"/>
      <c r="GC637" s="358"/>
      <c r="GD637" s="358"/>
      <c r="GE637" s="358"/>
      <c r="GF637" s="358"/>
      <c r="GG637" s="358"/>
      <c r="GH637" s="358"/>
      <c r="GI637" s="358"/>
      <c r="GJ637" s="358"/>
      <c r="GK637" s="358"/>
      <c r="GL637" s="358"/>
      <c r="GM637" s="358"/>
      <c r="GN637" s="358"/>
      <c r="GO637" s="358"/>
      <c r="GP637" s="358"/>
      <c r="GQ637" s="358"/>
      <c r="GR637" s="358"/>
      <c r="GS637" s="358"/>
      <c r="GT637" s="358"/>
      <c r="GU637" s="358"/>
      <c r="GV637" s="358"/>
      <c r="GW637" s="358"/>
      <c r="GX637" s="358"/>
      <c r="GY637" s="358"/>
      <c r="GZ637" s="358"/>
      <c r="HA637" s="358"/>
      <c r="HB637" s="358"/>
      <c r="HC637" s="358"/>
      <c r="HD637" s="358"/>
      <c r="HE637" s="358"/>
      <c r="HF637" s="358"/>
      <c r="HG637" s="358"/>
      <c r="HH637" s="358"/>
      <c r="HI637" s="358"/>
      <c r="HJ637" s="358"/>
      <c r="HK637" s="358"/>
      <c r="HL637" s="358"/>
      <c r="HM637" s="358"/>
      <c r="HN637" s="358"/>
      <c r="HO637" s="358"/>
      <c r="HP637" s="358"/>
      <c r="HQ637" s="358"/>
      <c r="HR637" s="358"/>
      <c r="HS637" s="358"/>
      <c r="HT637" s="358"/>
      <c r="HU637" s="358"/>
      <c r="HV637" s="358"/>
      <c r="HW637" s="358"/>
      <c r="HX637" s="358"/>
      <c r="HY637" s="358"/>
      <c r="HZ637" s="358"/>
      <c r="IA637" s="358"/>
      <c r="IB637" s="358"/>
      <c r="IC637" s="358"/>
      <c r="ID637" s="358"/>
      <c r="IE637" s="358"/>
      <c r="IF637" s="358"/>
      <c r="IG637" s="358"/>
      <c r="IH637" s="358"/>
      <c r="II637" s="358"/>
      <c r="IJ637" s="358"/>
      <c r="IK637" s="358"/>
      <c r="IL637" s="358"/>
      <c r="IM637" s="358"/>
      <c r="IN637" s="358"/>
      <c r="IO637" s="358"/>
      <c r="IP637" s="358"/>
      <c r="IQ637" s="358"/>
      <c r="IR637" s="358"/>
      <c r="IS637" s="358"/>
      <c r="IT637" s="358"/>
      <c r="IU637" s="358"/>
      <c r="IV637" s="358"/>
      <c r="IW637" s="358"/>
      <c r="IX637" s="358"/>
      <c r="IY637" s="358"/>
      <c r="IZ637" s="358"/>
      <c r="JA637" s="358"/>
      <c r="JB637" s="358"/>
      <c r="JC637" s="358"/>
      <c r="JD637" s="358"/>
      <c r="JE637" s="358"/>
      <c r="JF637" s="358"/>
      <c r="JG637" s="358"/>
      <c r="JH637" s="358"/>
      <c r="JI637" s="358"/>
      <c r="JJ637" s="358"/>
      <c r="JK637" s="358"/>
      <c r="JL637" s="358"/>
      <c r="JM637" s="358"/>
      <c r="JN637" s="358"/>
      <c r="JO637" s="358"/>
      <c r="JP637" s="358"/>
      <c r="JQ637" s="358"/>
      <c r="JR637" s="358"/>
      <c r="JS637" s="358"/>
      <c r="JT637" s="358"/>
      <c r="JU637" s="358"/>
      <c r="JV637" s="358"/>
      <c r="JW637" s="358"/>
      <c r="JX637" s="358"/>
      <c r="JY637" s="358"/>
      <c r="JZ637" s="358"/>
      <c r="KA637" s="358"/>
      <c r="KB637" s="358"/>
      <c r="KC637" s="358"/>
      <c r="KD637" s="358"/>
      <c r="KE637" s="358"/>
      <c r="KF637" s="358"/>
      <c r="KG637" s="358"/>
      <c r="KH637" s="358"/>
      <c r="KI637" s="358"/>
      <c r="KJ637" s="358"/>
      <c r="KK637" s="358"/>
      <c r="KL637" s="358"/>
      <c r="KM637" s="358"/>
      <c r="KN637" s="358"/>
      <c r="KO637" s="358"/>
      <c r="KP637" s="358"/>
      <c r="KQ637" s="358"/>
      <c r="KR637" s="358"/>
      <c r="KS637" s="358"/>
      <c r="KT637" s="358"/>
      <c r="KU637" s="358"/>
      <c r="KV637" s="358"/>
      <c r="KW637" s="358"/>
      <c r="KX637" s="358"/>
      <c r="KY637" s="358"/>
      <c r="KZ637" s="358"/>
      <c r="LA637" s="358"/>
      <c r="LB637" s="358"/>
      <c r="LC637" s="358"/>
      <c r="LD637" s="358"/>
      <c r="LE637" s="358"/>
      <c r="LF637" s="358"/>
      <c r="LG637" s="358"/>
      <c r="LH637" s="358"/>
      <c r="LI637" s="358"/>
      <c r="LJ637" s="358"/>
      <c r="LK637" s="358"/>
      <c r="LL637" s="358"/>
      <c r="LM637" s="358"/>
      <c r="LN637" s="358"/>
      <c r="LO637" s="358"/>
      <c r="LP637" s="358"/>
      <c r="LQ637" s="358"/>
      <c r="LR637" s="358"/>
      <c r="LS637" s="358"/>
      <c r="LT637" s="358"/>
      <c r="LU637" s="358"/>
      <c r="LV637" s="358"/>
      <c r="LW637" s="358"/>
      <c r="LX637" s="358"/>
      <c r="LY637" s="358"/>
      <c r="LZ637" s="358"/>
      <c r="MA637" s="358"/>
      <c r="MB637" s="358"/>
      <c r="MC637" s="358"/>
      <c r="MD637" s="358"/>
      <c r="ME637" s="358"/>
      <c r="MF637" s="358"/>
      <c r="MG637" s="358"/>
      <c r="MH637" s="358"/>
      <c r="MI637" s="358"/>
      <c r="MJ637" s="358"/>
      <c r="MK637" s="358"/>
      <c r="ML637" s="358"/>
      <c r="MM637" s="358"/>
      <c r="MN637" s="358"/>
      <c r="MO637" s="358"/>
      <c r="MP637" s="358"/>
      <c r="MQ637" s="358"/>
      <c r="MR637" s="358"/>
      <c r="MS637" s="358"/>
      <c r="MT637" s="358"/>
      <c r="MU637" s="358"/>
      <c r="MV637" s="358"/>
      <c r="MW637" s="358"/>
      <c r="MX637" s="358"/>
      <c r="MY637" s="358"/>
      <c r="MZ637" s="358"/>
      <c r="NA637" s="358"/>
      <c r="NB637" s="358"/>
      <c r="NC637" s="358"/>
      <c r="ND637" s="358"/>
      <c r="NE637" s="358"/>
      <c r="NF637" s="358"/>
      <c r="NG637" s="358"/>
      <c r="NH637" s="358"/>
      <c r="NI637" s="358"/>
      <c r="NJ637" s="358"/>
      <c r="NK637" s="358"/>
      <c r="NL637" s="358"/>
      <c r="NM637" s="358"/>
      <c r="NN637" s="358"/>
      <c r="NO637" s="358"/>
      <c r="NP637" s="358"/>
      <c r="NQ637" s="358"/>
      <c r="NR637" s="358"/>
      <c r="NS637" s="358"/>
      <c r="NT637" s="358"/>
      <c r="NU637" s="358"/>
      <c r="NV637" s="358"/>
      <c r="NW637" s="358"/>
      <c r="NX637" s="358"/>
      <c r="NY637" s="358"/>
      <c r="NZ637" s="358"/>
      <c r="OA637" s="358"/>
      <c r="OB637" s="358"/>
      <c r="OC637" s="358"/>
      <c r="OD637" s="358"/>
      <c r="OE637" s="358"/>
      <c r="OF637" s="358"/>
      <c r="OG637" s="358"/>
      <c r="OH637" s="358"/>
      <c r="OI637" s="358"/>
      <c r="OJ637" s="358"/>
      <c r="OK637" s="358"/>
      <c r="OL637" s="358"/>
      <c r="OM637" s="358"/>
      <c r="ON637" s="358"/>
      <c r="OO637" s="358"/>
      <c r="OP637" s="358"/>
      <c r="OQ637" s="358"/>
      <c r="OR637" s="358"/>
      <c r="OS637" s="358"/>
      <c r="OT637" s="358"/>
      <c r="OU637" s="358"/>
      <c r="OV637" s="358"/>
      <c r="OW637" s="358"/>
      <c r="OX637" s="358"/>
      <c r="OY637" s="358"/>
      <c r="OZ637" s="358"/>
      <c r="PA637" s="358"/>
      <c r="PB637" s="358"/>
      <c r="PC637" s="358"/>
      <c r="PD637" s="358"/>
      <c r="PE637" s="358"/>
      <c r="PF637" s="358"/>
      <c r="PG637" s="358"/>
      <c r="PH637" s="358"/>
      <c r="PI637" s="358"/>
      <c r="PJ637" s="358"/>
      <c r="PK637" s="358"/>
      <c r="PL637" s="358"/>
      <c r="PM637" s="358"/>
      <c r="PN637" s="358"/>
      <c r="PO637" s="358"/>
      <c r="PP637" s="358"/>
      <c r="PQ637" s="358"/>
      <c r="PR637" s="358"/>
      <c r="PS637" s="358"/>
      <c r="PT637" s="358"/>
      <c r="PU637" s="358"/>
      <c r="PV637" s="358"/>
      <c r="PW637" s="358"/>
      <c r="PX637" s="358"/>
      <c r="PY637" s="358"/>
      <c r="PZ637" s="358"/>
      <c r="QA637" s="358"/>
      <c r="QB637" s="358"/>
      <c r="QC637" s="358"/>
      <c r="QD637" s="358"/>
      <c r="QE637" s="358"/>
      <c r="QF637" s="358"/>
      <c r="QG637" s="358"/>
      <c r="QH637" s="358"/>
      <c r="QI637" s="358"/>
      <c r="QJ637" s="358"/>
      <c r="QK637" s="358"/>
      <c r="QL637" s="358"/>
      <c r="QM637" s="358"/>
      <c r="QN637" s="358"/>
      <c r="QO637" s="358"/>
      <c r="QP637" s="358"/>
      <c r="QQ637" s="358"/>
      <c r="QR637" s="358"/>
      <c r="QS637" s="358"/>
      <c r="QT637" s="358"/>
      <c r="QU637" s="358"/>
      <c r="QV637" s="358"/>
      <c r="QW637" s="358"/>
      <c r="QX637" s="358"/>
      <c r="QY637" s="358"/>
      <c r="QZ637" s="358"/>
      <c r="RA637" s="358"/>
      <c r="RB637" s="358"/>
      <c r="RC637" s="358"/>
      <c r="RD637" s="358"/>
      <c r="RE637" s="358"/>
      <c r="RF637" s="358"/>
      <c r="RG637" s="358"/>
      <c r="RH637" s="358"/>
      <c r="RI637" s="358"/>
      <c r="RJ637" s="358"/>
      <c r="RK637" s="358"/>
      <c r="RL637" s="358"/>
      <c r="RM637" s="358"/>
      <c r="RN637" s="358"/>
      <c r="RO637" s="358"/>
      <c r="RP637" s="358"/>
      <c r="RQ637" s="358"/>
      <c r="RR637" s="358"/>
      <c r="RS637" s="358"/>
      <c r="RT637" s="358"/>
      <c r="RU637" s="358"/>
      <c r="RV637" s="358"/>
      <c r="RW637" s="358"/>
      <c r="RX637" s="358"/>
      <c r="RY637" s="358"/>
      <c r="RZ637" s="358"/>
      <c r="SA637" s="358"/>
      <c r="SB637" s="358"/>
      <c r="SC637" s="358"/>
      <c r="SD637" s="358"/>
      <c r="SE637" s="358"/>
      <c r="SF637" s="358"/>
      <c r="SG637" s="358"/>
      <c r="SH637" s="358"/>
      <c r="SI637" s="358"/>
      <c r="SJ637" s="358"/>
      <c r="SK637" s="358"/>
      <c r="SL637" s="358"/>
      <c r="SM637" s="358"/>
      <c r="SN637" s="358"/>
      <c r="SO637" s="358"/>
      <c r="SP637" s="358"/>
      <c r="SQ637" s="358"/>
      <c r="SR637" s="358"/>
      <c r="SS637" s="358"/>
      <c r="ST637" s="358"/>
      <c r="SU637" s="358"/>
      <c r="SV637" s="358"/>
      <c r="SW637" s="358"/>
      <c r="SX637" s="358"/>
      <c r="SY637" s="358"/>
      <c r="SZ637" s="358"/>
      <c r="TA637" s="358"/>
      <c r="TB637" s="358"/>
      <c r="TC637" s="358"/>
      <c r="TD637" s="358"/>
      <c r="TE637" s="358"/>
      <c r="TF637" s="358"/>
      <c r="TG637" s="358"/>
      <c r="TH637" s="358"/>
      <c r="TI637" s="358"/>
      <c r="TJ637" s="358"/>
      <c r="TK637" s="358"/>
      <c r="TL637" s="358"/>
      <c r="TM637" s="358"/>
      <c r="TN637" s="358"/>
      <c r="TO637" s="358"/>
      <c r="TP637" s="358"/>
      <c r="TQ637" s="358"/>
      <c r="TR637" s="358"/>
      <c r="TS637" s="358"/>
      <c r="TT637" s="358"/>
      <c r="TU637" s="358"/>
      <c r="TV637" s="358"/>
      <c r="TW637" s="358"/>
      <c r="TX637" s="358"/>
      <c r="TY637" s="358"/>
      <c r="TZ637" s="358"/>
      <c r="UA637" s="358"/>
      <c r="UB637" s="358"/>
      <c r="UC637" s="358"/>
      <c r="UD637" s="358"/>
      <c r="UE637" s="358"/>
      <c r="UF637" s="358"/>
      <c r="UG637" s="358"/>
      <c r="UH637" s="358"/>
      <c r="UI637" s="358"/>
      <c r="UJ637" s="358"/>
      <c r="UK637" s="358"/>
      <c r="UL637" s="358"/>
      <c r="UM637" s="358"/>
      <c r="UN637" s="358"/>
      <c r="UO637" s="358"/>
      <c r="UP637" s="358"/>
      <c r="UQ637" s="358"/>
      <c r="UR637" s="358"/>
      <c r="US637" s="358"/>
      <c r="UT637" s="358"/>
      <c r="UU637" s="358"/>
      <c r="UV637" s="358"/>
      <c r="UW637" s="358"/>
      <c r="UX637" s="358"/>
      <c r="UY637" s="358"/>
      <c r="UZ637" s="358"/>
      <c r="VA637" s="358"/>
      <c r="VB637" s="358"/>
      <c r="VC637" s="358"/>
      <c r="VD637" s="358"/>
      <c r="VE637" s="358"/>
      <c r="VF637" s="358"/>
      <c r="VG637" s="358"/>
      <c r="VH637" s="358"/>
      <c r="VI637" s="358"/>
      <c r="VJ637" s="358"/>
      <c r="VK637" s="358"/>
      <c r="VL637" s="358"/>
      <c r="VM637" s="358"/>
      <c r="VN637" s="358"/>
      <c r="VO637" s="358"/>
      <c r="VP637" s="358"/>
      <c r="VQ637" s="358"/>
      <c r="VR637" s="358"/>
      <c r="VS637" s="358"/>
      <c r="VT637" s="358"/>
      <c r="VU637" s="358"/>
      <c r="VV637" s="358"/>
      <c r="VW637" s="358"/>
      <c r="VX637" s="358"/>
      <c r="VY637" s="358"/>
      <c r="VZ637" s="358"/>
      <c r="WA637" s="358"/>
      <c r="WB637" s="358"/>
      <c r="WC637" s="358"/>
      <c r="WD637" s="358"/>
      <c r="WE637" s="358"/>
      <c r="WF637" s="358"/>
      <c r="WG637" s="358"/>
      <c r="WH637" s="358"/>
    </row>
    <row r="638" spans="1:606" s="357" customFormat="1" ht="15">
      <c r="A638" s="359"/>
      <c r="B638" s="234"/>
      <c r="C638" s="221"/>
      <c r="D638" s="180"/>
      <c r="E638" s="454"/>
      <c r="F638" s="473"/>
      <c r="G638" s="902"/>
      <c r="H638" s="473"/>
      <c r="I638" s="608" t="s">
        <v>0</v>
      </c>
      <c r="J638" s="608" t="s">
        <v>500</v>
      </c>
      <c r="K638" s="638" t="s">
        <v>1252</v>
      </c>
      <c r="L638" s="607" t="s">
        <v>38</v>
      </c>
      <c r="M638" s="604">
        <v>0</v>
      </c>
      <c r="N638" s="604">
        <v>0</v>
      </c>
      <c r="O638" s="604">
        <v>0</v>
      </c>
      <c r="P638" s="609">
        <v>0</v>
      </c>
      <c r="Q638" s="604">
        <v>0</v>
      </c>
      <c r="R638" s="604">
        <v>0</v>
      </c>
      <c r="S638" s="444">
        <v>3</v>
      </c>
      <c r="BF638" s="358"/>
      <c r="BG638" s="358"/>
      <c r="BH638" s="358"/>
      <c r="BI638" s="358"/>
      <c r="BJ638" s="358"/>
      <c r="BK638" s="358"/>
      <c r="BL638" s="358"/>
      <c r="BM638" s="358"/>
      <c r="BN638" s="358"/>
      <c r="BO638" s="358"/>
      <c r="BP638" s="358"/>
      <c r="BQ638" s="358"/>
      <c r="BR638" s="358"/>
      <c r="BS638" s="358"/>
      <c r="BT638" s="358"/>
      <c r="BU638" s="358"/>
      <c r="BV638" s="358"/>
      <c r="BW638" s="358"/>
      <c r="BX638" s="358"/>
      <c r="BY638" s="358"/>
      <c r="BZ638" s="358"/>
      <c r="CA638" s="358"/>
      <c r="CB638" s="358"/>
      <c r="CC638" s="358"/>
      <c r="CD638" s="358"/>
      <c r="CE638" s="358"/>
      <c r="CF638" s="358"/>
      <c r="CG638" s="358"/>
      <c r="CH638" s="358"/>
      <c r="CI638" s="358"/>
      <c r="CJ638" s="358"/>
      <c r="CK638" s="358"/>
      <c r="CL638" s="358"/>
      <c r="CM638" s="358"/>
      <c r="CN638" s="358"/>
      <c r="CO638" s="358"/>
      <c r="CP638" s="358"/>
      <c r="CQ638" s="358"/>
      <c r="CR638" s="358"/>
      <c r="CS638" s="358"/>
      <c r="CT638" s="358"/>
      <c r="CU638" s="358"/>
      <c r="CV638" s="358"/>
      <c r="CW638" s="358"/>
      <c r="CX638" s="358"/>
      <c r="CY638" s="358"/>
      <c r="CZ638" s="358"/>
      <c r="DA638" s="358"/>
      <c r="DB638" s="358"/>
      <c r="DC638" s="358"/>
      <c r="DD638" s="358"/>
      <c r="DE638" s="358"/>
      <c r="DF638" s="358"/>
      <c r="DG638" s="358"/>
      <c r="DH638" s="358"/>
      <c r="DI638" s="358"/>
      <c r="DJ638" s="358"/>
      <c r="DK638" s="358"/>
      <c r="DL638" s="358"/>
      <c r="DM638" s="358"/>
      <c r="DN638" s="358"/>
      <c r="DO638" s="358"/>
      <c r="DP638" s="358"/>
      <c r="DQ638" s="358"/>
      <c r="DR638" s="358"/>
      <c r="DS638" s="358"/>
      <c r="DT638" s="358"/>
      <c r="DU638" s="358"/>
      <c r="DV638" s="358"/>
      <c r="DW638" s="358"/>
      <c r="DX638" s="358"/>
      <c r="DY638" s="358"/>
      <c r="DZ638" s="358"/>
      <c r="EA638" s="358"/>
      <c r="EB638" s="358"/>
      <c r="EC638" s="358"/>
      <c r="ED638" s="358"/>
      <c r="EE638" s="358"/>
      <c r="EF638" s="358"/>
      <c r="EG638" s="358"/>
      <c r="EH638" s="358"/>
      <c r="EI638" s="358"/>
      <c r="EJ638" s="358"/>
      <c r="EK638" s="358"/>
      <c r="EL638" s="358"/>
      <c r="EM638" s="358"/>
      <c r="EN638" s="358"/>
      <c r="EO638" s="358"/>
      <c r="EP638" s="358"/>
      <c r="EQ638" s="358"/>
      <c r="ER638" s="358"/>
      <c r="ES638" s="358"/>
      <c r="ET638" s="358"/>
      <c r="EU638" s="358"/>
      <c r="EV638" s="358"/>
      <c r="EW638" s="358"/>
      <c r="EX638" s="358"/>
      <c r="EY638" s="358"/>
      <c r="EZ638" s="358"/>
      <c r="FA638" s="358"/>
      <c r="FB638" s="358"/>
      <c r="FC638" s="358"/>
      <c r="FD638" s="358"/>
      <c r="FE638" s="358"/>
      <c r="FF638" s="358"/>
      <c r="FG638" s="358"/>
      <c r="FH638" s="358"/>
      <c r="FI638" s="358"/>
      <c r="FJ638" s="358"/>
      <c r="FK638" s="358"/>
      <c r="FL638" s="358"/>
      <c r="FM638" s="358"/>
      <c r="FN638" s="358"/>
      <c r="FO638" s="358"/>
      <c r="FP638" s="358"/>
      <c r="FQ638" s="358"/>
      <c r="FR638" s="358"/>
      <c r="FS638" s="358"/>
      <c r="FT638" s="358"/>
      <c r="FU638" s="358"/>
      <c r="FV638" s="358"/>
      <c r="FW638" s="358"/>
      <c r="FX638" s="358"/>
      <c r="FY638" s="358"/>
      <c r="FZ638" s="358"/>
      <c r="GA638" s="358"/>
      <c r="GB638" s="358"/>
      <c r="GC638" s="358"/>
      <c r="GD638" s="358"/>
      <c r="GE638" s="358"/>
      <c r="GF638" s="358"/>
      <c r="GG638" s="358"/>
      <c r="GH638" s="358"/>
      <c r="GI638" s="358"/>
      <c r="GJ638" s="358"/>
      <c r="GK638" s="358"/>
      <c r="GL638" s="358"/>
      <c r="GM638" s="358"/>
      <c r="GN638" s="358"/>
      <c r="GO638" s="358"/>
      <c r="GP638" s="358"/>
      <c r="GQ638" s="358"/>
      <c r="GR638" s="358"/>
      <c r="GS638" s="358"/>
      <c r="GT638" s="358"/>
      <c r="GU638" s="358"/>
      <c r="GV638" s="358"/>
      <c r="GW638" s="358"/>
      <c r="GX638" s="358"/>
      <c r="GY638" s="358"/>
      <c r="GZ638" s="358"/>
      <c r="HA638" s="358"/>
      <c r="HB638" s="358"/>
      <c r="HC638" s="358"/>
      <c r="HD638" s="358"/>
      <c r="HE638" s="358"/>
      <c r="HF638" s="358"/>
      <c r="HG638" s="358"/>
      <c r="HH638" s="358"/>
      <c r="HI638" s="358"/>
      <c r="HJ638" s="358"/>
      <c r="HK638" s="358"/>
      <c r="HL638" s="358"/>
      <c r="HM638" s="358"/>
      <c r="HN638" s="358"/>
      <c r="HO638" s="358"/>
      <c r="HP638" s="358"/>
      <c r="HQ638" s="358"/>
      <c r="HR638" s="358"/>
      <c r="HS638" s="358"/>
      <c r="HT638" s="358"/>
      <c r="HU638" s="358"/>
      <c r="HV638" s="358"/>
      <c r="HW638" s="358"/>
      <c r="HX638" s="358"/>
      <c r="HY638" s="358"/>
      <c r="HZ638" s="358"/>
      <c r="IA638" s="358"/>
      <c r="IB638" s="358"/>
      <c r="IC638" s="358"/>
      <c r="ID638" s="358"/>
      <c r="IE638" s="358"/>
      <c r="IF638" s="358"/>
      <c r="IG638" s="358"/>
      <c r="IH638" s="358"/>
      <c r="II638" s="358"/>
      <c r="IJ638" s="358"/>
      <c r="IK638" s="358"/>
      <c r="IL638" s="358"/>
      <c r="IM638" s="358"/>
      <c r="IN638" s="358"/>
      <c r="IO638" s="358"/>
      <c r="IP638" s="358"/>
      <c r="IQ638" s="358"/>
      <c r="IR638" s="358"/>
      <c r="IS638" s="358"/>
      <c r="IT638" s="358"/>
      <c r="IU638" s="358"/>
      <c r="IV638" s="358"/>
      <c r="IW638" s="358"/>
      <c r="IX638" s="358"/>
      <c r="IY638" s="358"/>
      <c r="IZ638" s="358"/>
      <c r="JA638" s="358"/>
      <c r="JB638" s="358"/>
      <c r="JC638" s="358"/>
      <c r="JD638" s="358"/>
      <c r="JE638" s="358"/>
      <c r="JF638" s="358"/>
      <c r="JG638" s="358"/>
      <c r="JH638" s="358"/>
      <c r="JI638" s="358"/>
      <c r="JJ638" s="358"/>
      <c r="JK638" s="358"/>
      <c r="JL638" s="358"/>
      <c r="JM638" s="358"/>
      <c r="JN638" s="358"/>
      <c r="JO638" s="358"/>
      <c r="JP638" s="358"/>
      <c r="JQ638" s="358"/>
      <c r="JR638" s="358"/>
      <c r="JS638" s="358"/>
      <c r="JT638" s="358"/>
      <c r="JU638" s="358"/>
      <c r="JV638" s="358"/>
      <c r="JW638" s="358"/>
      <c r="JX638" s="358"/>
      <c r="JY638" s="358"/>
      <c r="JZ638" s="358"/>
      <c r="KA638" s="358"/>
      <c r="KB638" s="358"/>
      <c r="KC638" s="358"/>
      <c r="KD638" s="358"/>
      <c r="KE638" s="358"/>
      <c r="KF638" s="358"/>
      <c r="KG638" s="358"/>
      <c r="KH638" s="358"/>
      <c r="KI638" s="358"/>
      <c r="KJ638" s="358"/>
      <c r="KK638" s="358"/>
      <c r="KL638" s="358"/>
      <c r="KM638" s="358"/>
      <c r="KN638" s="358"/>
      <c r="KO638" s="358"/>
      <c r="KP638" s="358"/>
      <c r="KQ638" s="358"/>
      <c r="KR638" s="358"/>
      <c r="KS638" s="358"/>
      <c r="KT638" s="358"/>
      <c r="KU638" s="358"/>
      <c r="KV638" s="358"/>
      <c r="KW638" s="358"/>
      <c r="KX638" s="358"/>
      <c r="KY638" s="358"/>
      <c r="KZ638" s="358"/>
      <c r="LA638" s="358"/>
      <c r="LB638" s="358"/>
      <c r="LC638" s="358"/>
      <c r="LD638" s="358"/>
      <c r="LE638" s="358"/>
      <c r="LF638" s="358"/>
      <c r="LG638" s="358"/>
      <c r="LH638" s="358"/>
      <c r="LI638" s="358"/>
      <c r="LJ638" s="358"/>
      <c r="LK638" s="358"/>
      <c r="LL638" s="358"/>
      <c r="LM638" s="358"/>
      <c r="LN638" s="358"/>
      <c r="LO638" s="358"/>
      <c r="LP638" s="358"/>
      <c r="LQ638" s="358"/>
      <c r="LR638" s="358"/>
      <c r="LS638" s="358"/>
      <c r="LT638" s="358"/>
      <c r="LU638" s="358"/>
      <c r="LV638" s="358"/>
      <c r="LW638" s="358"/>
      <c r="LX638" s="358"/>
      <c r="LY638" s="358"/>
      <c r="LZ638" s="358"/>
      <c r="MA638" s="358"/>
      <c r="MB638" s="358"/>
      <c r="MC638" s="358"/>
      <c r="MD638" s="358"/>
      <c r="ME638" s="358"/>
      <c r="MF638" s="358"/>
      <c r="MG638" s="358"/>
      <c r="MH638" s="358"/>
      <c r="MI638" s="358"/>
      <c r="MJ638" s="358"/>
      <c r="MK638" s="358"/>
      <c r="ML638" s="358"/>
      <c r="MM638" s="358"/>
      <c r="MN638" s="358"/>
      <c r="MO638" s="358"/>
      <c r="MP638" s="358"/>
      <c r="MQ638" s="358"/>
      <c r="MR638" s="358"/>
      <c r="MS638" s="358"/>
      <c r="MT638" s="358"/>
      <c r="MU638" s="358"/>
      <c r="MV638" s="358"/>
      <c r="MW638" s="358"/>
      <c r="MX638" s="358"/>
      <c r="MY638" s="358"/>
      <c r="MZ638" s="358"/>
      <c r="NA638" s="358"/>
      <c r="NB638" s="358"/>
      <c r="NC638" s="358"/>
      <c r="ND638" s="358"/>
      <c r="NE638" s="358"/>
      <c r="NF638" s="358"/>
      <c r="NG638" s="358"/>
      <c r="NH638" s="358"/>
      <c r="NI638" s="358"/>
      <c r="NJ638" s="358"/>
      <c r="NK638" s="358"/>
      <c r="NL638" s="358"/>
      <c r="NM638" s="358"/>
      <c r="NN638" s="358"/>
      <c r="NO638" s="358"/>
      <c r="NP638" s="358"/>
      <c r="NQ638" s="358"/>
      <c r="NR638" s="358"/>
      <c r="NS638" s="358"/>
      <c r="NT638" s="358"/>
      <c r="NU638" s="358"/>
      <c r="NV638" s="358"/>
      <c r="NW638" s="358"/>
      <c r="NX638" s="358"/>
      <c r="NY638" s="358"/>
      <c r="NZ638" s="358"/>
      <c r="OA638" s="358"/>
      <c r="OB638" s="358"/>
      <c r="OC638" s="358"/>
      <c r="OD638" s="358"/>
      <c r="OE638" s="358"/>
      <c r="OF638" s="358"/>
      <c r="OG638" s="358"/>
      <c r="OH638" s="358"/>
      <c r="OI638" s="358"/>
      <c r="OJ638" s="358"/>
      <c r="OK638" s="358"/>
      <c r="OL638" s="358"/>
      <c r="OM638" s="358"/>
      <c r="ON638" s="358"/>
      <c r="OO638" s="358"/>
      <c r="OP638" s="358"/>
      <c r="OQ638" s="358"/>
      <c r="OR638" s="358"/>
      <c r="OS638" s="358"/>
      <c r="OT638" s="358"/>
      <c r="OU638" s="358"/>
      <c r="OV638" s="358"/>
      <c r="OW638" s="358"/>
      <c r="OX638" s="358"/>
      <c r="OY638" s="358"/>
      <c r="OZ638" s="358"/>
      <c r="PA638" s="358"/>
      <c r="PB638" s="358"/>
      <c r="PC638" s="358"/>
      <c r="PD638" s="358"/>
      <c r="PE638" s="358"/>
      <c r="PF638" s="358"/>
      <c r="PG638" s="358"/>
      <c r="PH638" s="358"/>
      <c r="PI638" s="358"/>
      <c r="PJ638" s="358"/>
      <c r="PK638" s="358"/>
      <c r="PL638" s="358"/>
      <c r="PM638" s="358"/>
      <c r="PN638" s="358"/>
      <c r="PO638" s="358"/>
      <c r="PP638" s="358"/>
      <c r="PQ638" s="358"/>
      <c r="PR638" s="358"/>
      <c r="PS638" s="358"/>
      <c r="PT638" s="358"/>
      <c r="PU638" s="358"/>
      <c r="PV638" s="358"/>
      <c r="PW638" s="358"/>
      <c r="PX638" s="358"/>
      <c r="PY638" s="358"/>
      <c r="PZ638" s="358"/>
      <c r="QA638" s="358"/>
      <c r="QB638" s="358"/>
      <c r="QC638" s="358"/>
      <c r="QD638" s="358"/>
      <c r="QE638" s="358"/>
      <c r="QF638" s="358"/>
      <c r="QG638" s="358"/>
      <c r="QH638" s="358"/>
      <c r="QI638" s="358"/>
      <c r="QJ638" s="358"/>
      <c r="QK638" s="358"/>
      <c r="QL638" s="358"/>
      <c r="QM638" s="358"/>
      <c r="QN638" s="358"/>
      <c r="QO638" s="358"/>
      <c r="QP638" s="358"/>
      <c r="QQ638" s="358"/>
      <c r="QR638" s="358"/>
      <c r="QS638" s="358"/>
      <c r="QT638" s="358"/>
      <c r="QU638" s="358"/>
      <c r="QV638" s="358"/>
      <c r="QW638" s="358"/>
      <c r="QX638" s="358"/>
      <c r="QY638" s="358"/>
      <c r="QZ638" s="358"/>
      <c r="RA638" s="358"/>
      <c r="RB638" s="358"/>
      <c r="RC638" s="358"/>
      <c r="RD638" s="358"/>
      <c r="RE638" s="358"/>
      <c r="RF638" s="358"/>
      <c r="RG638" s="358"/>
      <c r="RH638" s="358"/>
      <c r="RI638" s="358"/>
      <c r="RJ638" s="358"/>
      <c r="RK638" s="358"/>
      <c r="RL638" s="358"/>
      <c r="RM638" s="358"/>
      <c r="RN638" s="358"/>
      <c r="RO638" s="358"/>
      <c r="RP638" s="358"/>
      <c r="RQ638" s="358"/>
      <c r="RR638" s="358"/>
      <c r="RS638" s="358"/>
      <c r="RT638" s="358"/>
      <c r="RU638" s="358"/>
      <c r="RV638" s="358"/>
      <c r="RW638" s="358"/>
      <c r="RX638" s="358"/>
      <c r="RY638" s="358"/>
      <c r="RZ638" s="358"/>
      <c r="SA638" s="358"/>
      <c r="SB638" s="358"/>
      <c r="SC638" s="358"/>
      <c r="SD638" s="358"/>
      <c r="SE638" s="358"/>
      <c r="SF638" s="358"/>
      <c r="SG638" s="358"/>
      <c r="SH638" s="358"/>
      <c r="SI638" s="358"/>
      <c r="SJ638" s="358"/>
      <c r="SK638" s="358"/>
      <c r="SL638" s="358"/>
      <c r="SM638" s="358"/>
      <c r="SN638" s="358"/>
      <c r="SO638" s="358"/>
      <c r="SP638" s="358"/>
      <c r="SQ638" s="358"/>
      <c r="SR638" s="358"/>
      <c r="SS638" s="358"/>
      <c r="ST638" s="358"/>
      <c r="SU638" s="358"/>
      <c r="SV638" s="358"/>
      <c r="SW638" s="358"/>
      <c r="SX638" s="358"/>
      <c r="SY638" s="358"/>
      <c r="SZ638" s="358"/>
      <c r="TA638" s="358"/>
      <c r="TB638" s="358"/>
      <c r="TC638" s="358"/>
      <c r="TD638" s="358"/>
      <c r="TE638" s="358"/>
      <c r="TF638" s="358"/>
      <c r="TG638" s="358"/>
      <c r="TH638" s="358"/>
      <c r="TI638" s="358"/>
      <c r="TJ638" s="358"/>
      <c r="TK638" s="358"/>
      <c r="TL638" s="358"/>
      <c r="TM638" s="358"/>
      <c r="TN638" s="358"/>
      <c r="TO638" s="358"/>
      <c r="TP638" s="358"/>
      <c r="TQ638" s="358"/>
      <c r="TR638" s="358"/>
      <c r="TS638" s="358"/>
      <c r="TT638" s="358"/>
      <c r="TU638" s="358"/>
      <c r="TV638" s="358"/>
      <c r="TW638" s="358"/>
      <c r="TX638" s="358"/>
      <c r="TY638" s="358"/>
      <c r="TZ638" s="358"/>
      <c r="UA638" s="358"/>
      <c r="UB638" s="358"/>
      <c r="UC638" s="358"/>
      <c r="UD638" s="358"/>
      <c r="UE638" s="358"/>
      <c r="UF638" s="358"/>
      <c r="UG638" s="358"/>
      <c r="UH638" s="358"/>
      <c r="UI638" s="358"/>
      <c r="UJ638" s="358"/>
      <c r="UK638" s="358"/>
      <c r="UL638" s="358"/>
      <c r="UM638" s="358"/>
      <c r="UN638" s="358"/>
      <c r="UO638" s="358"/>
      <c r="UP638" s="358"/>
      <c r="UQ638" s="358"/>
      <c r="UR638" s="358"/>
      <c r="US638" s="358"/>
      <c r="UT638" s="358"/>
      <c r="UU638" s="358"/>
      <c r="UV638" s="358"/>
      <c r="UW638" s="358"/>
      <c r="UX638" s="358"/>
      <c r="UY638" s="358"/>
      <c r="UZ638" s="358"/>
      <c r="VA638" s="358"/>
      <c r="VB638" s="358"/>
      <c r="VC638" s="358"/>
      <c r="VD638" s="358"/>
      <c r="VE638" s="358"/>
      <c r="VF638" s="358"/>
      <c r="VG638" s="358"/>
      <c r="VH638" s="358"/>
      <c r="VI638" s="358"/>
      <c r="VJ638" s="358"/>
      <c r="VK638" s="358"/>
      <c r="VL638" s="358"/>
      <c r="VM638" s="358"/>
      <c r="VN638" s="358"/>
      <c r="VO638" s="358"/>
      <c r="VP638" s="358"/>
      <c r="VQ638" s="358"/>
      <c r="VR638" s="358"/>
      <c r="VS638" s="358"/>
      <c r="VT638" s="358"/>
      <c r="VU638" s="358"/>
      <c r="VV638" s="358"/>
      <c r="VW638" s="358"/>
      <c r="VX638" s="358"/>
      <c r="VY638" s="358"/>
      <c r="VZ638" s="358"/>
      <c r="WA638" s="358"/>
      <c r="WB638" s="358"/>
      <c r="WC638" s="358"/>
      <c r="WD638" s="358"/>
      <c r="WE638" s="358"/>
      <c r="WF638" s="358"/>
      <c r="WG638" s="358"/>
      <c r="WH638" s="358"/>
    </row>
    <row r="639" spans="1:606" s="361" customFormat="1" ht="156.75" customHeight="1">
      <c r="A639" s="359"/>
      <c r="B639" s="233" t="s">
        <v>1254</v>
      </c>
      <c r="C639" s="266" t="s">
        <v>1255</v>
      </c>
      <c r="D639" s="471" t="s">
        <v>1250</v>
      </c>
      <c r="E639" s="88" t="s">
        <v>1256</v>
      </c>
      <c r="F639" s="892" t="s">
        <v>113</v>
      </c>
      <c r="G639" s="950">
        <v>40855</v>
      </c>
      <c r="H639" s="951" t="s">
        <v>863</v>
      </c>
      <c r="I639" s="603" t="s">
        <v>0</v>
      </c>
      <c r="J639" s="745" t="s">
        <v>500</v>
      </c>
      <c r="K639" s="607" t="s">
        <v>1257</v>
      </c>
      <c r="L639" s="603" t="s">
        <v>54</v>
      </c>
      <c r="M639" s="602">
        <f>M643+M640+M641+M642</f>
        <v>5616900</v>
      </c>
      <c r="N639" s="602">
        <f>N643+N640+N641+N642</f>
        <v>5552368.330000001</v>
      </c>
      <c r="O639" s="602">
        <f>O643+O640+O641+O642</f>
        <v>6193200</v>
      </c>
      <c r="P639" s="611">
        <f t="shared" ref="P639:R639" si="114">P643+P640+P641+P642</f>
        <v>6425000</v>
      </c>
      <c r="Q639" s="612">
        <f t="shared" si="114"/>
        <v>6667600</v>
      </c>
      <c r="R639" s="612">
        <f t="shared" si="114"/>
        <v>6667600</v>
      </c>
      <c r="S639" s="487"/>
      <c r="T639" s="357"/>
      <c r="U639" s="357"/>
      <c r="V639" s="357"/>
      <c r="W639" s="357"/>
      <c r="X639" s="357"/>
      <c r="Y639" s="357"/>
      <c r="Z639" s="357"/>
      <c r="AA639" s="357"/>
      <c r="AB639" s="357"/>
      <c r="AC639" s="357"/>
      <c r="AD639" s="357"/>
      <c r="AE639" s="357"/>
      <c r="AF639" s="357"/>
      <c r="AG639" s="357"/>
      <c r="AH639" s="357"/>
      <c r="AI639" s="357"/>
      <c r="AJ639" s="357"/>
      <c r="AK639" s="357"/>
      <c r="AL639" s="357"/>
      <c r="AM639" s="357"/>
      <c r="AN639" s="357"/>
      <c r="AO639" s="357"/>
      <c r="AP639" s="357"/>
      <c r="AQ639" s="357"/>
      <c r="AR639" s="357"/>
      <c r="AS639" s="357"/>
      <c r="AT639" s="357"/>
      <c r="AU639" s="357"/>
      <c r="AV639" s="357"/>
      <c r="AW639" s="357"/>
      <c r="AX639" s="357"/>
      <c r="AY639" s="357"/>
      <c r="AZ639" s="357"/>
      <c r="BA639" s="357"/>
      <c r="BB639" s="357"/>
      <c r="BC639" s="357"/>
      <c r="BD639" s="357"/>
      <c r="BE639" s="357"/>
      <c r="BF639" s="358"/>
      <c r="BG639" s="358"/>
      <c r="BH639" s="358"/>
      <c r="BI639" s="358"/>
      <c r="BJ639" s="358"/>
      <c r="BK639" s="358"/>
      <c r="BL639" s="358"/>
      <c r="BM639" s="358"/>
      <c r="BN639" s="358"/>
      <c r="BO639" s="358"/>
      <c r="BP639" s="358"/>
      <c r="BQ639" s="358"/>
      <c r="BR639" s="358"/>
      <c r="BS639" s="358"/>
      <c r="BT639" s="358"/>
      <c r="BU639" s="358"/>
      <c r="BV639" s="358"/>
      <c r="BW639" s="358"/>
      <c r="BX639" s="358"/>
      <c r="BY639" s="358"/>
      <c r="BZ639" s="358"/>
      <c r="CA639" s="358"/>
      <c r="CB639" s="358"/>
      <c r="CC639" s="358"/>
      <c r="CD639" s="358"/>
      <c r="CE639" s="358"/>
      <c r="CF639" s="358"/>
      <c r="CG639" s="358"/>
      <c r="CH639" s="358"/>
      <c r="CI639" s="358"/>
      <c r="CJ639" s="358"/>
      <c r="CK639" s="358"/>
      <c r="CL639" s="358"/>
      <c r="CM639" s="358"/>
      <c r="CN639" s="358"/>
      <c r="CO639" s="358"/>
      <c r="CP639" s="358"/>
      <c r="CQ639" s="358"/>
      <c r="CR639" s="358"/>
      <c r="CS639" s="358"/>
      <c r="CT639" s="358"/>
      <c r="CU639" s="358"/>
      <c r="CV639" s="358"/>
      <c r="CW639" s="358"/>
      <c r="CX639" s="358"/>
      <c r="CY639" s="358"/>
      <c r="CZ639" s="358"/>
      <c r="DA639" s="358"/>
      <c r="DB639" s="358"/>
      <c r="DC639" s="358"/>
      <c r="DD639" s="358"/>
      <c r="DE639" s="358"/>
      <c r="DF639" s="358"/>
      <c r="DG639" s="358"/>
      <c r="DH639" s="358"/>
      <c r="DI639" s="358"/>
      <c r="DJ639" s="358"/>
      <c r="DK639" s="358"/>
      <c r="DL639" s="358"/>
      <c r="DM639" s="358"/>
      <c r="DN639" s="358"/>
      <c r="DO639" s="358"/>
      <c r="DP639" s="358"/>
      <c r="DQ639" s="358"/>
      <c r="DR639" s="358"/>
      <c r="DS639" s="358"/>
      <c r="DT639" s="358"/>
      <c r="DU639" s="358"/>
      <c r="DV639" s="358"/>
      <c r="DW639" s="358"/>
      <c r="DX639" s="358"/>
      <c r="DY639" s="358"/>
      <c r="DZ639" s="358"/>
      <c r="EA639" s="358"/>
      <c r="EB639" s="358"/>
      <c r="EC639" s="358"/>
      <c r="ED639" s="358"/>
      <c r="EE639" s="358"/>
      <c r="EF639" s="358"/>
      <c r="EG639" s="358"/>
      <c r="EH639" s="358"/>
      <c r="EI639" s="358"/>
      <c r="EJ639" s="358"/>
      <c r="EK639" s="358"/>
      <c r="EL639" s="358"/>
      <c r="EM639" s="358"/>
      <c r="EN639" s="358"/>
      <c r="EO639" s="358"/>
      <c r="EP639" s="358"/>
      <c r="EQ639" s="358"/>
      <c r="ER639" s="358"/>
      <c r="ES639" s="358"/>
      <c r="ET639" s="358"/>
      <c r="EU639" s="358"/>
      <c r="EV639" s="358"/>
      <c r="EW639" s="358"/>
      <c r="EX639" s="358"/>
      <c r="EY639" s="358"/>
      <c r="EZ639" s="358"/>
      <c r="FA639" s="358"/>
      <c r="FB639" s="358"/>
      <c r="FC639" s="358"/>
      <c r="FD639" s="358"/>
      <c r="FE639" s="358"/>
      <c r="FF639" s="358"/>
      <c r="FG639" s="358"/>
      <c r="FH639" s="358"/>
      <c r="FI639" s="358"/>
      <c r="FJ639" s="358"/>
      <c r="FK639" s="358"/>
      <c r="FL639" s="358"/>
      <c r="FM639" s="358"/>
      <c r="FN639" s="358"/>
      <c r="FO639" s="358"/>
      <c r="FP639" s="358"/>
      <c r="FQ639" s="358"/>
      <c r="FR639" s="358"/>
      <c r="FS639" s="358"/>
      <c r="FT639" s="358"/>
      <c r="FU639" s="358"/>
      <c r="FV639" s="358"/>
      <c r="FW639" s="358"/>
      <c r="FX639" s="358"/>
      <c r="FY639" s="358"/>
      <c r="FZ639" s="358"/>
      <c r="GA639" s="358"/>
      <c r="GB639" s="358"/>
      <c r="GC639" s="358"/>
      <c r="GD639" s="358"/>
      <c r="GE639" s="358"/>
      <c r="GF639" s="358"/>
      <c r="GG639" s="358"/>
      <c r="GH639" s="358"/>
      <c r="GI639" s="358"/>
      <c r="GJ639" s="358"/>
      <c r="GK639" s="358"/>
      <c r="GL639" s="358"/>
      <c r="GM639" s="358"/>
      <c r="GN639" s="358"/>
      <c r="GO639" s="358"/>
      <c r="GP639" s="358"/>
      <c r="GQ639" s="358"/>
      <c r="GR639" s="358"/>
      <c r="GS639" s="358"/>
      <c r="GT639" s="358"/>
      <c r="GU639" s="358"/>
      <c r="GV639" s="358"/>
      <c r="GW639" s="358"/>
      <c r="GX639" s="358"/>
      <c r="GY639" s="358"/>
      <c r="GZ639" s="358"/>
      <c r="HA639" s="358"/>
      <c r="HB639" s="358"/>
      <c r="HC639" s="358"/>
      <c r="HD639" s="358"/>
      <c r="HE639" s="358"/>
      <c r="HF639" s="358"/>
      <c r="HG639" s="358"/>
      <c r="HH639" s="358"/>
      <c r="HI639" s="358"/>
      <c r="HJ639" s="358"/>
      <c r="HK639" s="358"/>
      <c r="HL639" s="358"/>
      <c r="HM639" s="358"/>
      <c r="HN639" s="358"/>
      <c r="HO639" s="358"/>
      <c r="HP639" s="358"/>
      <c r="HQ639" s="358"/>
      <c r="HR639" s="358"/>
      <c r="HS639" s="358"/>
      <c r="HT639" s="358"/>
      <c r="HU639" s="358"/>
      <c r="HV639" s="358"/>
      <c r="HW639" s="358"/>
      <c r="HX639" s="358"/>
      <c r="HY639" s="358"/>
      <c r="HZ639" s="358"/>
      <c r="IA639" s="358"/>
      <c r="IB639" s="358"/>
      <c r="IC639" s="358"/>
      <c r="ID639" s="358"/>
      <c r="IE639" s="358"/>
      <c r="IF639" s="358"/>
      <c r="IG639" s="358"/>
      <c r="IH639" s="358"/>
      <c r="II639" s="358"/>
      <c r="IJ639" s="358"/>
      <c r="IK639" s="358"/>
      <c r="IL639" s="358"/>
      <c r="IM639" s="358"/>
      <c r="IN639" s="358"/>
      <c r="IO639" s="358"/>
      <c r="IP639" s="358"/>
      <c r="IQ639" s="358"/>
      <c r="IR639" s="358"/>
      <c r="IS639" s="358"/>
      <c r="IT639" s="358"/>
      <c r="IU639" s="358"/>
      <c r="IV639" s="358"/>
      <c r="IW639" s="358"/>
      <c r="IX639" s="358"/>
      <c r="IY639" s="358"/>
      <c r="IZ639" s="358"/>
      <c r="JA639" s="358"/>
      <c r="JB639" s="358"/>
      <c r="JC639" s="358"/>
      <c r="JD639" s="358"/>
      <c r="JE639" s="358"/>
      <c r="JF639" s="358"/>
      <c r="JG639" s="358"/>
      <c r="JH639" s="358"/>
      <c r="JI639" s="358"/>
      <c r="JJ639" s="358"/>
      <c r="JK639" s="358"/>
      <c r="JL639" s="358"/>
      <c r="JM639" s="358"/>
      <c r="JN639" s="358"/>
      <c r="JO639" s="358"/>
      <c r="JP639" s="358"/>
      <c r="JQ639" s="358"/>
      <c r="JR639" s="358"/>
      <c r="JS639" s="358"/>
      <c r="JT639" s="358"/>
      <c r="JU639" s="358"/>
      <c r="JV639" s="358"/>
      <c r="JW639" s="358"/>
      <c r="JX639" s="358"/>
      <c r="JY639" s="358"/>
      <c r="JZ639" s="358"/>
      <c r="KA639" s="358"/>
      <c r="KB639" s="358"/>
      <c r="KC639" s="358"/>
      <c r="KD639" s="358"/>
      <c r="KE639" s="358"/>
      <c r="KF639" s="358"/>
      <c r="KG639" s="358"/>
      <c r="KH639" s="358"/>
      <c r="KI639" s="358"/>
      <c r="KJ639" s="358"/>
      <c r="KK639" s="358"/>
      <c r="KL639" s="358"/>
      <c r="KM639" s="358"/>
      <c r="KN639" s="358"/>
      <c r="KO639" s="358"/>
      <c r="KP639" s="358"/>
      <c r="KQ639" s="358"/>
      <c r="KR639" s="358"/>
      <c r="KS639" s="358"/>
      <c r="KT639" s="358"/>
      <c r="KU639" s="358"/>
      <c r="KV639" s="358"/>
      <c r="KW639" s="358"/>
      <c r="KX639" s="358"/>
      <c r="KY639" s="358"/>
      <c r="KZ639" s="358"/>
      <c r="LA639" s="358"/>
      <c r="LB639" s="358"/>
      <c r="LC639" s="358"/>
      <c r="LD639" s="358"/>
      <c r="LE639" s="358"/>
      <c r="LF639" s="358"/>
      <c r="LG639" s="358"/>
      <c r="LH639" s="358"/>
      <c r="LI639" s="358"/>
      <c r="LJ639" s="358"/>
      <c r="LK639" s="358"/>
      <c r="LL639" s="358"/>
      <c r="LM639" s="358"/>
      <c r="LN639" s="358"/>
      <c r="LO639" s="358"/>
      <c r="LP639" s="358"/>
      <c r="LQ639" s="358"/>
      <c r="LR639" s="358"/>
      <c r="LS639" s="358"/>
      <c r="LT639" s="358"/>
      <c r="LU639" s="358"/>
      <c r="LV639" s="358"/>
      <c r="LW639" s="358"/>
      <c r="LX639" s="358"/>
      <c r="LY639" s="358"/>
      <c r="LZ639" s="358"/>
      <c r="MA639" s="358"/>
      <c r="MB639" s="358"/>
      <c r="MC639" s="358"/>
      <c r="MD639" s="358"/>
      <c r="ME639" s="358"/>
      <c r="MF639" s="358"/>
      <c r="MG639" s="358"/>
      <c r="MH639" s="358"/>
      <c r="MI639" s="358"/>
      <c r="MJ639" s="358"/>
      <c r="MK639" s="358"/>
      <c r="ML639" s="358"/>
      <c r="MM639" s="358"/>
      <c r="MN639" s="358"/>
      <c r="MO639" s="358"/>
      <c r="MP639" s="358"/>
      <c r="MQ639" s="358"/>
      <c r="MR639" s="358"/>
      <c r="MS639" s="358"/>
      <c r="MT639" s="358"/>
      <c r="MU639" s="358"/>
      <c r="MV639" s="358"/>
      <c r="MW639" s="358"/>
      <c r="MX639" s="358"/>
      <c r="MY639" s="358"/>
      <c r="MZ639" s="358"/>
      <c r="NA639" s="358"/>
      <c r="NB639" s="358"/>
      <c r="NC639" s="358"/>
      <c r="ND639" s="358"/>
      <c r="NE639" s="358"/>
      <c r="NF639" s="358"/>
      <c r="NG639" s="358"/>
      <c r="NH639" s="358"/>
      <c r="NI639" s="358"/>
      <c r="NJ639" s="358"/>
      <c r="NK639" s="358"/>
      <c r="NL639" s="358"/>
      <c r="NM639" s="358"/>
      <c r="NN639" s="358"/>
      <c r="NO639" s="358"/>
      <c r="NP639" s="358"/>
      <c r="NQ639" s="358"/>
      <c r="NR639" s="358"/>
      <c r="NS639" s="358"/>
      <c r="NT639" s="358"/>
      <c r="NU639" s="358"/>
      <c r="NV639" s="358"/>
      <c r="NW639" s="358"/>
      <c r="NX639" s="358"/>
      <c r="NY639" s="358"/>
      <c r="NZ639" s="358"/>
      <c r="OA639" s="358"/>
      <c r="OB639" s="358"/>
      <c r="OC639" s="358"/>
      <c r="OD639" s="358"/>
      <c r="OE639" s="358"/>
      <c r="OF639" s="358"/>
      <c r="OG639" s="358"/>
      <c r="OH639" s="358"/>
      <c r="OI639" s="358"/>
      <c r="OJ639" s="358"/>
      <c r="OK639" s="358"/>
      <c r="OL639" s="358"/>
      <c r="OM639" s="358"/>
      <c r="ON639" s="358"/>
      <c r="OO639" s="358"/>
      <c r="OP639" s="358"/>
      <c r="OQ639" s="358"/>
      <c r="OR639" s="358"/>
      <c r="OS639" s="358"/>
      <c r="OT639" s="358"/>
      <c r="OU639" s="358"/>
      <c r="OV639" s="358"/>
      <c r="OW639" s="358"/>
      <c r="OX639" s="358"/>
      <c r="OY639" s="358"/>
      <c r="OZ639" s="358"/>
      <c r="PA639" s="358"/>
      <c r="PB639" s="358"/>
      <c r="PC639" s="358"/>
      <c r="PD639" s="358"/>
      <c r="PE639" s="358"/>
      <c r="PF639" s="358"/>
      <c r="PG639" s="358"/>
      <c r="PH639" s="358"/>
      <c r="PI639" s="358"/>
      <c r="PJ639" s="358"/>
      <c r="PK639" s="358"/>
      <c r="PL639" s="358"/>
      <c r="PM639" s="358"/>
      <c r="PN639" s="358"/>
      <c r="PO639" s="358"/>
      <c r="PP639" s="358"/>
      <c r="PQ639" s="358"/>
      <c r="PR639" s="358"/>
      <c r="PS639" s="358"/>
      <c r="PT639" s="358"/>
      <c r="PU639" s="358"/>
      <c r="PV639" s="358"/>
      <c r="PW639" s="358"/>
      <c r="PX639" s="358"/>
      <c r="PY639" s="358"/>
      <c r="PZ639" s="358"/>
      <c r="QA639" s="358"/>
      <c r="QB639" s="358"/>
      <c r="QC639" s="358"/>
      <c r="QD639" s="358"/>
      <c r="QE639" s="358"/>
      <c r="QF639" s="358"/>
      <c r="QG639" s="358"/>
      <c r="QH639" s="358"/>
      <c r="QI639" s="358"/>
      <c r="QJ639" s="358"/>
      <c r="QK639" s="358"/>
      <c r="QL639" s="358"/>
      <c r="QM639" s="358"/>
      <c r="QN639" s="358"/>
      <c r="QO639" s="358"/>
      <c r="QP639" s="358"/>
      <c r="QQ639" s="358"/>
      <c r="QR639" s="358"/>
      <c r="QS639" s="358"/>
      <c r="QT639" s="358"/>
      <c r="QU639" s="358"/>
      <c r="QV639" s="358"/>
      <c r="QW639" s="358"/>
      <c r="QX639" s="358"/>
      <c r="QY639" s="358"/>
      <c r="QZ639" s="358"/>
      <c r="RA639" s="358"/>
      <c r="RB639" s="358"/>
      <c r="RC639" s="358"/>
      <c r="RD639" s="358"/>
      <c r="RE639" s="358"/>
      <c r="RF639" s="358"/>
      <c r="RG639" s="358"/>
      <c r="RH639" s="358"/>
      <c r="RI639" s="358"/>
      <c r="RJ639" s="358"/>
      <c r="RK639" s="358"/>
      <c r="RL639" s="358"/>
      <c r="RM639" s="358"/>
      <c r="RN639" s="358"/>
      <c r="RO639" s="358"/>
      <c r="RP639" s="358"/>
      <c r="RQ639" s="358"/>
      <c r="RR639" s="358"/>
      <c r="RS639" s="358"/>
      <c r="RT639" s="358"/>
      <c r="RU639" s="358"/>
      <c r="RV639" s="358"/>
      <c r="RW639" s="358"/>
      <c r="RX639" s="358"/>
      <c r="RY639" s="358"/>
      <c r="RZ639" s="358"/>
      <c r="SA639" s="358"/>
      <c r="SB639" s="358"/>
      <c r="SC639" s="358"/>
      <c r="SD639" s="358"/>
      <c r="SE639" s="358"/>
      <c r="SF639" s="358"/>
      <c r="SG639" s="358"/>
      <c r="SH639" s="358"/>
      <c r="SI639" s="358"/>
      <c r="SJ639" s="358"/>
      <c r="SK639" s="358"/>
      <c r="SL639" s="358"/>
      <c r="SM639" s="358"/>
      <c r="SN639" s="358"/>
      <c r="SO639" s="358"/>
      <c r="SP639" s="358"/>
      <c r="SQ639" s="358"/>
      <c r="SR639" s="358"/>
      <c r="SS639" s="358"/>
      <c r="ST639" s="358"/>
      <c r="SU639" s="358"/>
      <c r="SV639" s="358"/>
      <c r="SW639" s="358"/>
      <c r="SX639" s="358"/>
      <c r="SY639" s="358"/>
      <c r="SZ639" s="358"/>
      <c r="TA639" s="358"/>
      <c r="TB639" s="358"/>
      <c r="TC639" s="358"/>
      <c r="TD639" s="358"/>
      <c r="TE639" s="358"/>
      <c r="TF639" s="358"/>
      <c r="TG639" s="358"/>
      <c r="TH639" s="358"/>
      <c r="TI639" s="358"/>
      <c r="TJ639" s="358"/>
      <c r="TK639" s="358"/>
      <c r="TL639" s="358"/>
      <c r="TM639" s="358"/>
      <c r="TN639" s="358"/>
      <c r="TO639" s="358"/>
      <c r="TP639" s="358"/>
      <c r="TQ639" s="358"/>
      <c r="TR639" s="358"/>
      <c r="TS639" s="358"/>
      <c r="TT639" s="358"/>
      <c r="TU639" s="358"/>
      <c r="TV639" s="358"/>
      <c r="TW639" s="358"/>
      <c r="TX639" s="358"/>
      <c r="TY639" s="358"/>
      <c r="TZ639" s="358"/>
      <c r="UA639" s="358"/>
      <c r="UB639" s="358"/>
      <c r="UC639" s="358"/>
      <c r="UD639" s="358"/>
      <c r="UE639" s="358"/>
      <c r="UF639" s="358"/>
      <c r="UG639" s="358"/>
      <c r="UH639" s="358"/>
      <c r="UI639" s="358"/>
      <c r="UJ639" s="358"/>
      <c r="UK639" s="358"/>
      <c r="UL639" s="358"/>
      <c r="UM639" s="358"/>
      <c r="UN639" s="358"/>
      <c r="UO639" s="358"/>
      <c r="UP639" s="358"/>
      <c r="UQ639" s="358"/>
      <c r="UR639" s="358"/>
      <c r="US639" s="358"/>
      <c r="UT639" s="358"/>
      <c r="UU639" s="358"/>
      <c r="UV639" s="358"/>
      <c r="UW639" s="358"/>
      <c r="UX639" s="358"/>
      <c r="UY639" s="358"/>
      <c r="UZ639" s="358"/>
      <c r="VA639" s="358"/>
      <c r="VB639" s="358"/>
      <c r="VC639" s="358"/>
      <c r="VD639" s="358"/>
      <c r="VE639" s="358"/>
      <c r="VF639" s="358"/>
      <c r="VG639" s="358"/>
      <c r="VH639" s="358"/>
      <c r="VI639" s="358"/>
      <c r="VJ639" s="358"/>
      <c r="VK639" s="358"/>
      <c r="VL639" s="358"/>
      <c r="VM639" s="358"/>
      <c r="VN639" s="358"/>
      <c r="VO639" s="358"/>
      <c r="VP639" s="358"/>
      <c r="VQ639" s="358"/>
      <c r="VR639" s="358"/>
      <c r="VS639" s="358"/>
      <c r="VT639" s="358"/>
      <c r="VU639" s="358"/>
      <c r="VV639" s="358"/>
      <c r="VW639" s="358"/>
      <c r="VX639" s="358"/>
      <c r="VY639" s="358"/>
      <c r="VZ639" s="358"/>
      <c r="WA639" s="358"/>
      <c r="WB639" s="358"/>
      <c r="WC639" s="358"/>
      <c r="WD639" s="358"/>
      <c r="WE639" s="358"/>
      <c r="WF639" s="358"/>
      <c r="WG639" s="358"/>
      <c r="WH639" s="358"/>
    </row>
    <row r="640" spans="1:606" s="357" customFormat="1" ht="63.75" customHeight="1">
      <c r="A640" s="359"/>
      <c r="B640" s="208"/>
      <c r="C640" s="221"/>
      <c r="D640" s="180"/>
      <c r="E640" s="373" t="s">
        <v>1258</v>
      </c>
      <c r="F640" s="475" t="s">
        <v>113</v>
      </c>
      <c r="G640" s="894">
        <v>39675</v>
      </c>
      <c r="H640" s="475" t="s">
        <v>863</v>
      </c>
      <c r="I640" s="608" t="s">
        <v>0</v>
      </c>
      <c r="J640" s="608" t="s">
        <v>500</v>
      </c>
      <c r="K640" s="607" t="s">
        <v>1257</v>
      </c>
      <c r="L640" s="607" t="s">
        <v>20</v>
      </c>
      <c r="M640" s="604">
        <v>4014000</v>
      </c>
      <c r="N640" s="604">
        <v>3975274.2</v>
      </c>
      <c r="O640" s="604">
        <v>4477100</v>
      </c>
      <c r="P640" s="609">
        <v>4656200</v>
      </c>
      <c r="Q640" s="604">
        <v>4842500</v>
      </c>
      <c r="R640" s="604">
        <v>4842500</v>
      </c>
      <c r="S640" s="444">
        <v>3</v>
      </c>
      <c r="BF640" s="358"/>
      <c r="BG640" s="358"/>
      <c r="BH640" s="358"/>
      <c r="BI640" s="358"/>
      <c r="BJ640" s="358"/>
      <c r="BK640" s="358"/>
      <c r="BL640" s="358"/>
      <c r="BM640" s="358"/>
      <c r="BN640" s="358"/>
      <c r="BO640" s="358"/>
      <c r="BP640" s="358"/>
      <c r="BQ640" s="358"/>
      <c r="BR640" s="358"/>
      <c r="BS640" s="358"/>
      <c r="BT640" s="358"/>
      <c r="BU640" s="358"/>
      <c r="BV640" s="358"/>
      <c r="BW640" s="358"/>
      <c r="BX640" s="358"/>
      <c r="BY640" s="358"/>
      <c r="BZ640" s="358"/>
      <c r="CA640" s="358"/>
      <c r="CB640" s="358"/>
      <c r="CC640" s="358"/>
      <c r="CD640" s="358"/>
      <c r="CE640" s="358"/>
      <c r="CF640" s="358"/>
      <c r="CG640" s="358"/>
      <c r="CH640" s="358"/>
      <c r="CI640" s="358"/>
      <c r="CJ640" s="358"/>
      <c r="CK640" s="358"/>
      <c r="CL640" s="358"/>
      <c r="CM640" s="358"/>
      <c r="CN640" s="358"/>
      <c r="CO640" s="358"/>
      <c r="CP640" s="358"/>
      <c r="CQ640" s="358"/>
      <c r="CR640" s="358"/>
      <c r="CS640" s="358"/>
      <c r="CT640" s="358"/>
      <c r="CU640" s="358"/>
      <c r="CV640" s="358"/>
      <c r="CW640" s="358"/>
      <c r="CX640" s="358"/>
      <c r="CY640" s="358"/>
      <c r="CZ640" s="358"/>
      <c r="DA640" s="358"/>
      <c r="DB640" s="358"/>
      <c r="DC640" s="358"/>
      <c r="DD640" s="358"/>
      <c r="DE640" s="358"/>
      <c r="DF640" s="358"/>
      <c r="DG640" s="358"/>
      <c r="DH640" s="358"/>
      <c r="DI640" s="358"/>
      <c r="DJ640" s="358"/>
      <c r="DK640" s="358"/>
      <c r="DL640" s="358"/>
      <c r="DM640" s="358"/>
      <c r="DN640" s="358"/>
      <c r="DO640" s="358"/>
      <c r="DP640" s="358"/>
      <c r="DQ640" s="358"/>
      <c r="DR640" s="358"/>
      <c r="DS640" s="358"/>
      <c r="DT640" s="358"/>
      <c r="DU640" s="358"/>
      <c r="DV640" s="358"/>
      <c r="DW640" s="358"/>
      <c r="DX640" s="358"/>
      <c r="DY640" s="358"/>
      <c r="DZ640" s="358"/>
      <c r="EA640" s="358"/>
      <c r="EB640" s="358"/>
      <c r="EC640" s="358"/>
      <c r="ED640" s="358"/>
      <c r="EE640" s="358"/>
      <c r="EF640" s="358"/>
      <c r="EG640" s="358"/>
      <c r="EH640" s="358"/>
      <c r="EI640" s="358"/>
      <c r="EJ640" s="358"/>
      <c r="EK640" s="358"/>
      <c r="EL640" s="358"/>
      <c r="EM640" s="358"/>
      <c r="EN640" s="358"/>
      <c r="EO640" s="358"/>
      <c r="EP640" s="358"/>
      <c r="EQ640" s="358"/>
      <c r="ER640" s="358"/>
      <c r="ES640" s="358"/>
      <c r="ET640" s="358"/>
      <c r="EU640" s="358"/>
      <c r="EV640" s="358"/>
      <c r="EW640" s="358"/>
      <c r="EX640" s="358"/>
      <c r="EY640" s="358"/>
      <c r="EZ640" s="358"/>
      <c r="FA640" s="358"/>
      <c r="FB640" s="358"/>
      <c r="FC640" s="358"/>
      <c r="FD640" s="358"/>
      <c r="FE640" s="358"/>
      <c r="FF640" s="358"/>
      <c r="FG640" s="358"/>
      <c r="FH640" s="358"/>
      <c r="FI640" s="358"/>
      <c r="FJ640" s="358"/>
      <c r="FK640" s="358"/>
      <c r="FL640" s="358"/>
      <c r="FM640" s="358"/>
      <c r="FN640" s="358"/>
      <c r="FO640" s="358"/>
      <c r="FP640" s="358"/>
      <c r="FQ640" s="358"/>
      <c r="FR640" s="358"/>
      <c r="FS640" s="358"/>
      <c r="FT640" s="358"/>
      <c r="FU640" s="358"/>
      <c r="FV640" s="358"/>
      <c r="FW640" s="358"/>
      <c r="FX640" s="358"/>
      <c r="FY640" s="358"/>
      <c r="FZ640" s="358"/>
      <c r="GA640" s="358"/>
      <c r="GB640" s="358"/>
      <c r="GC640" s="358"/>
      <c r="GD640" s="358"/>
      <c r="GE640" s="358"/>
      <c r="GF640" s="358"/>
      <c r="GG640" s="358"/>
      <c r="GH640" s="358"/>
      <c r="GI640" s="358"/>
      <c r="GJ640" s="358"/>
      <c r="GK640" s="358"/>
      <c r="GL640" s="358"/>
      <c r="GM640" s="358"/>
      <c r="GN640" s="358"/>
      <c r="GO640" s="358"/>
      <c r="GP640" s="358"/>
      <c r="GQ640" s="358"/>
      <c r="GR640" s="358"/>
      <c r="GS640" s="358"/>
      <c r="GT640" s="358"/>
      <c r="GU640" s="358"/>
      <c r="GV640" s="358"/>
      <c r="GW640" s="358"/>
      <c r="GX640" s="358"/>
      <c r="GY640" s="358"/>
      <c r="GZ640" s="358"/>
      <c r="HA640" s="358"/>
      <c r="HB640" s="358"/>
      <c r="HC640" s="358"/>
      <c r="HD640" s="358"/>
      <c r="HE640" s="358"/>
      <c r="HF640" s="358"/>
      <c r="HG640" s="358"/>
      <c r="HH640" s="358"/>
      <c r="HI640" s="358"/>
      <c r="HJ640" s="358"/>
      <c r="HK640" s="358"/>
      <c r="HL640" s="358"/>
      <c r="HM640" s="358"/>
      <c r="HN640" s="358"/>
      <c r="HO640" s="358"/>
      <c r="HP640" s="358"/>
      <c r="HQ640" s="358"/>
      <c r="HR640" s="358"/>
      <c r="HS640" s="358"/>
      <c r="HT640" s="358"/>
      <c r="HU640" s="358"/>
      <c r="HV640" s="358"/>
      <c r="HW640" s="358"/>
      <c r="HX640" s="358"/>
      <c r="HY640" s="358"/>
      <c r="HZ640" s="358"/>
      <c r="IA640" s="358"/>
      <c r="IB640" s="358"/>
      <c r="IC640" s="358"/>
      <c r="ID640" s="358"/>
      <c r="IE640" s="358"/>
      <c r="IF640" s="358"/>
      <c r="IG640" s="358"/>
      <c r="IH640" s="358"/>
      <c r="II640" s="358"/>
      <c r="IJ640" s="358"/>
      <c r="IK640" s="358"/>
      <c r="IL640" s="358"/>
      <c r="IM640" s="358"/>
      <c r="IN640" s="358"/>
      <c r="IO640" s="358"/>
      <c r="IP640" s="358"/>
      <c r="IQ640" s="358"/>
      <c r="IR640" s="358"/>
      <c r="IS640" s="358"/>
      <c r="IT640" s="358"/>
      <c r="IU640" s="358"/>
      <c r="IV640" s="358"/>
      <c r="IW640" s="358"/>
      <c r="IX640" s="358"/>
      <c r="IY640" s="358"/>
      <c r="IZ640" s="358"/>
      <c r="JA640" s="358"/>
      <c r="JB640" s="358"/>
      <c r="JC640" s="358"/>
      <c r="JD640" s="358"/>
      <c r="JE640" s="358"/>
      <c r="JF640" s="358"/>
      <c r="JG640" s="358"/>
      <c r="JH640" s="358"/>
      <c r="JI640" s="358"/>
      <c r="JJ640" s="358"/>
      <c r="JK640" s="358"/>
      <c r="JL640" s="358"/>
      <c r="JM640" s="358"/>
      <c r="JN640" s="358"/>
      <c r="JO640" s="358"/>
      <c r="JP640" s="358"/>
      <c r="JQ640" s="358"/>
      <c r="JR640" s="358"/>
      <c r="JS640" s="358"/>
      <c r="JT640" s="358"/>
      <c r="JU640" s="358"/>
      <c r="JV640" s="358"/>
      <c r="JW640" s="358"/>
      <c r="JX640" s="358"/>
      <c r="JY640" s="358"/>
      <c r="JZ640" s="358"/>
      <c r="KA640" s="358"/>
      <c r="KB640" s="358"/>
      <c r="KC640" s="358"/>
      <c r="KD640" s="358"/>
      <c r="KE640" s="358"/>
      <c r="KF640" s="358"/>
      <c r="KG640" s="358"/>
      <c r="KH640" s="358"/>
      <c r="KI640" s="358"/>
      <c r="KJ640" s="358"/>
      <c r="KK640" s="358"/>
      <c r="KL640" s="358"/>
      <c r="KM640" s="358"/>
      <c r="KN640" s="358"/>
      <c r="KO640" s="358"/>
      <c r="KP640" s="358"/>
      <c r="KQ640" s="358"/>
      <c r="KR640" s="358"/>
      <c r="KS640" s="358"/>
      <c r="KT640" s="358"/>
      <c r="KU640" s="358"/>
      <c r="KV640" s="358"/>
      <c r="KW640" s="358"/>
      <c r="KX640" s="358"/>
      <c r="KY640" s="358"/>
      <c r="KZ640" s="358"/>
      <c r="LA640" s="358"/>
      <c r="LB640" s="358"/>
      <c r="LC640" s="358"/>
      <c r="LD640" s="358"/>
      <c r="LE640" s="358"/>
      <c r="LF640" s="358"/>
      <c r="LG640" s="358"/>
      <c r="LH640" s="358"/>
      <c r="LI640" s="358"/>
      <c r="LJ640" s="358"/>
      <c r="LK640" s="358"/>
      <c r="LL640" s="358"/>
      <c r="LM640" s="358"/>
      <c r="LN640" s="358"/>
      <c r="LO640" s="358"/>
      <c r="LP640" s="358"/>
      <c r="LQ640" s="358"/>
      <c r="LR640" s="358"/>
      <c r="LS640" s="358"/>
      <c r="LT640" s="358"/>
      <c r="LU640" s="358"/>
      <c r="LV640" s="358"/>
      <c r="LW640" s="358"/>
      <c r="LX640" s="358"/>
      <c r="LY640" s="358"/>
      <c r="LZ640" s="358"/>
      <c r="MA640" s="358"/>
      <c r="MB640" s="358"/>
      <c r="MC640" s="358"/>
      <c r="MD640" s="358"/>
      <c r="ME640" s="358"/>
      <c r="MF640" s="358"/>
      <c r="MG640" s="358"/>
      <c r="MH640" s="358"/>
      <c r="MI640" s="358"/>
      <c r="MJ640" s="358"/>
      <c r="MK640" s="358"/>
      <c r="ML640" s="358"/>
      <c r="MM640" s="358"/>
      <c r="MN640" s="358"/>
      <c r="MO640" s="358"/>
      <c r="MP640" s="358"/>
      <c r="MQ640" s="358"/>
      <c r="MR640" s="358"/>
      <c r="MS640" s="358"/>
      <c r="MT640" s="358"/>
      <c r="MU640" s="358"/>
      <c r="MV640" s="358"/>
      <c r="MW640" s="358"/>
      <c r="MX640" s="358"/>
      <c r="MY640" s="358"/>
      <c r="MZ640" s="358"/>
      <c r="NA640" s="358"/>
      <c r="NB640" s="358"/>
      <c r="NC640" s="358"/>
      <c r="ND640" s="358"/>
      <c r="NE640" s="358"/>
      <c r="NF640" s="358"/>
      <c r="NG640" s="358"/>
      <c r="NH640" s="358"/>
      <c r="NI640" s="358"/>
      <c r="NJ640" s="358"/>
      <c r="NK640" s="358"/>
      <c r="NL640" s="358"/>
      <c r="NM640" s="358"/>
      <c r="NN640" s="358"/>
      <c r="NO640" s="358"/>
      <c r="NP640" s="358"/>
      <c r="NQ640" s="358"/>
      <c r="NR640" s="358"/>
      <c r="NS640" s="358"/>
      <c r="NT640" s="358"/>
      <c r="NU640" s="358"/>
      <c r="NV640" s="358"/>
      <c r="NW640" s="358"/>
      <c r="NX640" s="358"/>
      <c r="NY640" s="358"/>
      <c r="NZ640" s="358"/>
      <c r="OA640" s="358"/>
      <c r="OB640" s="358"/>
      <c r="OC640" s="358"/>
      <c r="OD640" s="358"/>
      <c r="OE640" s="358"/>
      <c r="OF640" s="358"/>
      <c r="OG640" s="358"/>
      <c r="OH640" s="358"/>
      <c r="OI640" s="358"/>
      <c r="OJ640" s="358"/>
      <c r="OK640" s="358"/>
      <c r="OL640" s="358"/>
      <c r="OM640" s="358"/>
      <c r="ON640" s="358"/>
      <c r="OO640" s="358"/>
      <c r="OP640" s="358"/>
      <c r="OQ640" s="358"/>
      <c r="OR640" s="358"/>
      <c r="OS640" s="358"/>
      <c r="OT640" s="358"/>
      <c r="OU640" s="358"/>
      <c r="OV640" s="358"/>
      <c r="OW640" s="358"/>
      <c r="OX640" s="358"/>
      <c r="OY640" s="358"/>
      <c r="OZ640" s="358"/>
      <c r="PA640" s="358"/>
      <c r="PB640" s="358"/>
      <c r="PC640" s="358"/>
      <c r="PD640" s="358"/>
      <c r="PE640" s="358"/>
      <c r="PF640" s="358"/>
      <c r="PG640" s="358"/>
      <c r="PH640" s="358"/>
      <c r="PI640" s="358"/>
      <c r="PJ640" s="358"/>
      <c r="PK640" s="358"/>
      <c r="PL640" s="358"/>
      <c r="PM640" s="358"/>
      <c r="PN640" s="358"/>
      <c r="PO640" s="358"/>
      <c r="PP640" s="358"/>
      <c r="PQ640" s="358"/>
      <c r="PR640" s="358"/>
      <c r="PS640" s="358"/>
      <c r="PT640" s="358"/>
      <c r="PU640" s="358"/>
      <c r="PV640" s="358"/>
      <c r="PW640" s="358"/>
      <c r="PX640" s="358"/>
      <c r="PY640" s="358"/>
      <c r="PZ640" s="358"/>
      <c r="QA640" s="358"/>
      <c r="QB640" s="358"/>
      <c r="QC640" s="358"/>
      <c r="QD640" s="358"/>
      <c r="QE640" s="358"/>
      <c r="QF640" s="358"/>
      <c r="QG640" s="358"/>
      <c r="QH640" s="358"/>
      <c r="QI640" s="358"/>
      <c r="QJ640" s="358"/>
      <c r="QK640" s="358"/>
      <c r="QL640" s="358"/>
      <c r="QM640" s="358"/>
      <c r="QN640" s="358"/>
      <c r="QO640" s="358"/>
      <c r="QP640" s="358"/>
      <c r="QQ640" s="358"/>
      <c r="QR640" s="358"/>
      <c r="QS640" s="358"/>
      <c r="QT640" s="358"/>
      <c r="QU640" s="358"/>
      <c r="QV640" s="358"/>
      <c r="QW640" s="358"/>
      <c r="QX640" s="358"/>
      <c r="QY640" s="358"/>
      <c r="QZ640" s="358"/>
      <c r="RA640" s="358"/>
      <c r="RB640" s="358"/>
      <c r="RC640" s="358"/>
      <c r="RD640" s="358"/>
      <c r="RE640" s="358"/>
      <c r="RF640" s="358"/>
      <c r="RG640" s="358"/>
      <c r="RH640" s="358"/>
      <c r="RI640" s="358"/>
      <c r="RJ640" s="358"/>
      <c r="RK640" s="358"/>
      <c r="RL640" s="358"/>
      <c r="RM640" s="358"/>
      <c r="RN640" s="358"/>
      <c r="RO640" s="358"/>
      <c r="RP640" s="358"/>
      <c r="RQ640" s="358"/>
      <c r="RR640" s="358"/>
      <c r="RS640" s="358"/>
      <c r="RT640" s="358"/>
      <c r="RU640" s="358"/>
      <c r="RV640" s="358"/>
      <c r="RW640" s="358"/>
      <c r="RX640" s="358"/>
      <c r="RY640" s="358"/>
      <c r="RZ640" s="358"/>
      <c r="SA640" s="358"/>
      <c r="SB640" s="358"/>
      <c r="SC640" s="358"/>
      <c r="SD640" s="358"/>
      <c r="SE640" s="358"/>
      <c r="SF640" s="358"/>
      <c r="SG640" s="358"/>
      <c r="SH640" s="358"/>
      <c r="SI640" s="358"/>
      <c r="SJ640" s="358"/>
      <c r="SK640" s="358"/>
      <c r="SL640" s="358"/>
      <c r="SM640" s="358"/>
      <c r="SN640" s="358"/>
      <c r="SO640" s="358"/>
      <c r="SP640" s="358"/>
      <c r="SQ640" s="358"/>
      <c r="SR640" s="358"/>
      <c r="SS640" s="358"/>
      <c r="ST640" s="358"/>
      <c r="SU640" s="358"/>
      <c r="SV640" s="358"/>
      <c r="SW640" s="358"/>
      <c r="SX640" s="358"/>
      <c r="SY640" s="358"/>
      <c r="SZ640" s="358"/>
      <c r="TA640" s="358"/>
      <c r="TB640" s="358"/>
      <c r="TC640" s="358"/>
      <c r="TD640" s="358"/>
      <c r="TE640" s="358"/>
      <c r="TF640" s="358"/>
      <c r="TG640" s="358"/>
      <c r="TH640" s="358"/>
      <c r="TI640" s="358"/>
      <c r="TJ640" s="358"/>
      <c r="TK640" s="358"/>
      <c r="TL640" s="358"/>
      <c r="TM640" s="358"/>
      <c r="TN640" s="358"/>
      <c r="TO640" s="358"/>
      <c r="TP640" s="358"/>
      <c r="TQ640" s="358"/>
      <c r="TR640" s="358"/>
      <c r="TS640" s="358"/>
      <c r="TT640" s="358"/>
      <c r="TU640" s="358"/>
      <c r="TV640" s="358"/>
      <c r="TW640" s="358"/>
      <c r="TX640" s="358"/>
      <c r="TY640" s="358"/>
      <c r="TZ640" s="358"/>
      <c r="UA640" s="358"/>
      <c r="UB640" s="358"/>
      <c r="UC640" s="358"/>
      <c r="UD640" s="358"/>
      <c r="UE640" s="358"/>
      <c r="UF640" s="358"/>
      <c r="UG640" s="358"/>
      <c r="UH640" s="358"/>
      <c r="UI640" s="358"/>
      <c r="UJ640" s="358"/>
      <c r="UK640" s="358"/>
      <c r="UL640" s="358"/>
      <c r="UM640" s="358"/>
      <c r="UN640" s="358"/>
      <c r="UO640" s="358"/>
      <c r="UP640" s="358"/>
      <c r="UQ640" s="358"/>
      <c r="UR640" s="358"/>
      <c r="US640" s="358"/>
      <c r="UT640" s="358"/>
      <c r="UU640" s="358"/>
      <c r="UV640" s="358"/>
      <c r="UW640" s="358"/>
      <c r="UX640" s="358"/>
      <c r="UY640" s="358"/>
      <c r="UZ640" s="358"/>
      <c r="VA640" s="358"/>
      <c r="VB640" s="358"/>
      <c r="VC640" s="358"/>
      <c r="VD640" s="358"/>
      <c r="VE640" s="358"/>
      <c r="VF640" s="358"/>
      <c r="VG640" s="358"/>
      <c r="VH640" s="358"/>
      <c r="VI640" s="358"/>
      <c r="VJ640" s="358"/>
      <c r="VK640" s="358"/>
      <c r="VL640" s="358"/>
      <c r="VM640" s="358"/>
      <c r="VN640" s="358"/>
      <c r="VO640" s="358"/>
      <c r="VP640" s="358"/>
      <c r="VQ640" s="358"/>
      <c r="VR640" s="358"/>
      <c r="VS640" s="358"/>
      <c r="VT640" s="358"/>
      <c r="VU640" s="358"/>
      <c r="VV640" s="358"/>
      <c r="VW640" s="358"/>
      <c r="VX640" s="358"/>
      <c r="VY640" s="358"/>
      <c r="VZ640" s="358"/>
      <c r="WA640" s="358"/>
      <c r="WB640" s="358"/>
      <c r="WC640" s="358"/>
      <c r="WD640" s="358"/>
      <c r="WE640" s="358"/>
      <c r="WF640" s="358"/>
      <c r="WG640" s="358"/>
      <c r="WH640" s="358"/>
    </row>
    <row r="641" spans="1:606" s="357" customFormat="1" ht="15">
      <c r="A641" s="359"/>
      <c r="B641" s="208"/>
      <c r="C641" s="221"/>
      <c r="D641" s="180"/>
      <c r="E641" s="454"/>
      <c r="F641" s="473"/>
      <c r="G641" s="902"/>
      <c r="H641" s="473"/>
      <c r="I641" s="608" t="s">
        <v>0</v>
      </c>
      <c r="J641" s="608" t="s">
        <v>500</v>
      </c>
      <c r="K641" s="607" t="s">
        <v>1257</v>
      </c>
      <c r="L641" s="607" t="s">
        <v>37</v>
      </c>
      <c r="M641" s="604">
        <v>1206500</v>
      </c>
      <c r="N641" s="604">
        <v>1193859.6100000001</v>
      </c>
      <c r="O641" s="604">
        <v>1352100</v>
      </c>
      <c r="P641" s="609">
        <v>1406200</v>
      </c>
      <c r="Q641" s="604">
        <v>1462500</v>
      </c>
      <c r="R641" s="604">
        <v>1462500</v>
      </c>
      <c r="S641" s="444">
        <v>3</v>
      </c>
      <c r="BF641" s="358"/>
      <c r="BG641" s="358"/>
      <c r="BH641" s="358"/>
      <c r="BI641" s="358"/>
      <c r="BJ641" s="358"/>
      <c r="BK641" s="358"/>
      <c r="BL641" s="358"/>
      <c r="BM641" s="358"/>
      <c r="BN641" s="358"/>
      <c r="BO641" s="358"/>
      <c r="BP641" s="358"/>
      <c r="BQ641" s="358"/>
      <c r="BR641" s="358"/>
      <c r="BS641" s="358"/>
      <c r="BT641" s="358"/>
      <c r="BU641" s="358"/>
      <c r="BV641" s="358"/>
      <c r="BW641" s="358"/>
      <c r="BX641" s="358"/>
      <c r="BY641" s="358"/>
      <c r="BZ641" s="358"/>
      <c r="CA641" s="358"/>
      <c r="CB641" s="358"/>
      <c r="CC641" s="358"/>
      <c r="CD641" s="358"/>
      <c r="CE641" s="358"/>
      <c r="CF641" s="358"/>
      <c r="CG641" s="358"/>
      <c r="CH641" s="358"/>
      <c r="CI641" s="358"/>
      <c r="CJ641" s="358"/>
      <c r="CK641" s="358"/>
      <c r="CL641" s="358"/>
      <c r="CM641" s="358"/>
      <c r="CN641" s="358"/>
      <c r="CO641" s="358"/>
      <c r="CP641" s="358"/>
      <c r="CQ641" s="358"/>
      <c r="CR641" s="358"/>
      <c r="CS641" s="358"/>
      <c r="CT641" s="358"/>
      <c r="CU641" s="358"/>
      <c r="CV641" s="358"/>
      <c r="CW641" s="358"/>
      <c r="CX641" s="358"/>
      <c r="CY641" s="358"/>
      <c r="CZ641" s="358"/>
      <c r="DA641" s="358"/>
      <c r="DB641" s="358"/>
      <c r="DC641" s="358"/>
      <c r="DD641" s="358"/>
      <c r="DE641" s="358"/>
      <c r="DF641" s="358"/>
      <c r="DG641" s="358"/>
      <c r="DH641" s="358"/>
      <c r="DI641" s="358"/>
      <c r="DJ641" s="358"/>
      <c r="DK641" s="358"/>
      <c r="DL641" s="358"/>
      <c r="DM641" s="358"/>
      <c r="DN641" s="358"/>
      <c r="DO641" s="358"/>
      <c r="DP641" s="358"/>
      <c r="DQ641" s="358"/>
      <c r="DR641" s="358"/>
      <c r="DS641" s="358"/>
      <c r="DT641" s="358"/>
      <c r="DU641" s="358"/>
      <c r="DV641" s="358"/>
      <c r="DW641" s="358"/>
      <c r="DX641" s="358"/>
      <c r="DY641" s="358"/>
      <c r="DZ641" s="358"/>
      <c r="EA641" s="358"/>
      <c r="EB641" s="358"/>
      <c r="EC641" s="358"/>
      <c r="ED641" s="358"/>
      <c r="EE641" s="358"/>
      <c r="EF641" s="358"/>
      <c r="EG641" s="358"/>
      <c r="EH641" s="358"/>
      <c r="EI641" s="358"/>
      <c r="EJ641" s="358"/>
      <c r="EK641" s="358"/>
      <c r="EL641" s="358"/>
      <c r="EM641" s="358"/>
      <c r="EN641" s="358"/>
      <c r="EO641" s="358"/>
      <c r="EP641" s="358"/>
      <c r="EQ641" s="358"/>
      <c r="ER641" s="358"/>
      <c r="ES641" s="358"/>
      <c r="ET641" s="358"/>
      <c r="EU641" s="358"/>
      <c r="EV641" s="358"/>
      <c r="EW641" s="358"/>
      <c r="EX641" s="358"/>
      <c r="EY641" s="358"/>
      <c r="EZ641" s="358"/>
      <c r="FA641" s="358"/>
      <c r="FB641" s="358"/>
      <c r="FC641" s="358"/>
      <c r="FD641" s="358"/>
      <c r="FE641" s="358"/>
      <c r="FF641" s="358"/>
      <c r="FG641" s="358"/>
      <c r="FH641" s="358"/>
      <c r="FI641" s="358"/>
      <c r="FJ641" s="358"/>
      <c r="FK641" s="358"/>
      <c r="FL641" s="358"/>
      <c r="FM641" s="358"/>
      <c r="FN641" s="358"/>
      <c r="FO641" s="358"/>
      <c r="FP641" s="358"/>
      <c r="FQ641" s="358"/>
      <c r="FR641" s="358"/>
      <c r="FS641" s="358"/>
      <c r="FT641" s="358"/>
      <c r="FU641" s="358"/>
      <c r="FV641" s="358"/>
      <c r="FW641" s="358"/>
      <c r="FX641" s="358"/>
      <c r="FY641" s="358"/>
      <c r="FZ641" s="358"/>
      <c r="GA641" s="358"/>
      <c r="GB641" s="358"/>
      <c r="GC641" s="358"/>
      <c r="GD641" s="358"/>
      <c r="GE641" s="358"/>
      <c r="GF641" s="358"/>
      <c r="GG641" s="358"/>
      <c r="GH641" s="358"/>
      <c r="GI641" s="358"/>
      <c r="GJ641" s="358"/>
      <c r="GK641" s="358"/>
      <c r="GL641" s="358"/>
      <c r="GM641" s="358"/>
      <c r="GN641" s="358"/>
      <c r="GO641" s="358"/>
      <c r="GP641" s="358"/>
      <c r="GQ641" s="358"/>
      <c r="GR641" s="358"/>
      <c r="GS641" s="358"/>
      <c r="GT641" s="358"/>
      <c r="GU641" s="358"/>
      <c r="GV641" s="358"/>
      <c r="GW641" s="358"/>
      <c r="GX641" s="358"/>
      <c r="GY641" s="358"/>
      <c r="GZ641" s="358"/>
      <c r="HA641" s="358"/>
      <c r="HB641" s="358"/>
      <c r="HC641" s="358"/>
      <c r="HD641" s="358"/>
      <c r="HE641" s="358"/>
      <c r="HF641" s="358"/>
      <c r="HG641" s="358"/>
      <c r="HH641" s="358"/>
      <c r="HI641" s="358"/>
      <c r="HJ641" s="358"/>
      <c r="HK641" s="358"/>
      <c r="HL641" s="358"/>
      <c r="HM641" s="358"/>
      <c r="HN641" s="358"/>
      <c r="HO641" s="358"/>
      <c r="HP641" s="358"/>
      <c r="HQ641" s="358"/>
      <c r="HR641" s="358"/>
      <c r="HS641" s="358"/>
      <c r="HT641" s="358"/>
      <c r="HU641" s="358"/>
      <c r="HV641" s="358"/>
      <c r="HW641" s="358"/>
      <c r="HX641" s="358"/>
      <c r="HY641" s="358"/>
      <c r="HZ641" s="358"/>
      <c r="IA641" s="358"/>
      <c r="IB641" s="358"/>
      <c r="IC641" s="358"/>
      <c r="ID641" s="358"/>
      <c r="IE641" s="358"/>
      <c r="IF641" s="358"/>
      <c r="IG641" s="358"/>
      <c r="IH641" s="358"/>
      <c r="II641" s="358"/>
      <c r="IJ641" s="358"/>
      <c r="IK641" s="358"/>
      <c r="IL641" s="358"/>
      <c r="IM641" s="358"/>
      <c r="IN641" s="358"/>
      <c r="IO641" s="358"/>
      <c r="IP641" s="358"/>
      <c r="IQ641" s="358"/>
      <c r="IR641" s="358"/>
      <c r="IS641" s="358"/>
      <c r="IT641" s="358"/>
      <c r="IU641" s="358"/>
      <c r="IV641" s="358"/>
      <c r="IW641" s="358"/>
      <c r="IX641" s="358"/>
      <c r="IY641" s="358"/>
      <c r="IZ641" s="358"/>
      <c r="JA641" s="358"/>
      <c r="JB641" s="358"/>
      <c r="JC641" s="358"/>
      <c r="JD641" s="358"/>
      <c r="JE641" s="358"/>
      <c r="JF641" s="358"/>
      <c r="JG641" s="358"/>
      <c r="JH641" s="358"/>
      <c r="JI641" s="358"/>
      <c r="JJ641" s="358"/>
      <c r="JK641" s="358"/>
      <c r="JL641" s="358"/>
      <c r="JM641" s="358"/>
      <c r="JN641" s="358"/>
      <c r="JO641" s="358"/>
      <c r="JP641" s="358"/>
      <c r="JQ641" s="358"/>
      <c r="JR641" s="358"/>
      <c r="JS641" s="358"/>
      <c r="JT641" s="358"/>
      <c r="JU641" s="358"/>
      <c r="JV641" s="358"/>
      <c r="JW641" s="358"/>
      <c r="JX641" s="358"/>
      <c r="JY641" s="358"/>
      <c r="JZ641" s="358"/>
      <c r="KA641" s="358"/>
      <c r="KB641" s="358"/>
      <c r="KC641" s="358"/>
      <c r="KD641" s="358"/>
      <c r="KE641" s="358"/>
      <c r="KF641" s="358"/>
      <c r="KG641" s="358"/>
      <c r="KH641" s="358"/>
      <c r="KI641" s="358"/>
      <c r="KJ641" s="358"/>
      <c r="KK641" s="358"/>
      <c r="KL641" s="358"/>
      <c r="KM641" s="358"/>
      <c r="KN641" s="358"/>
      <c r="KO641" s="358"/>
      <c r="KP641" s="358"/>
      <c r="KQ641" s="358"/>
      <c r="KR641" s="358"/>
      <c r="KS641" s="358"/>
      <c r="KT641" s="358"/>
      <c r="KU641" s="358"/>
      <c r="KV641" s="358"/>
      <c r="KW641" s="358"/>
      <c r="KX641" s="358"/>
      <c r="KY641" s="358"/>
      <c r="KZ641" s="358"/>
      <c r="LA641" s="358"/>
      <c r="LB641" s="358"/>
      <c r="LC641" s="358"/>
      <c r="LD641" s="358"/>
      <c r="LE641" s="358"/>
      <c r="LF641" s="358"/>
      <c r="LG641" s="358"/>
      <c r="LH641" s="358"/>
      <c r="LI641" s="358"/>
      <c r="LJ641" s="358"/>
      <c r="LK641" s="358"/>
      <c r="LL641" s="358"/>
      <c r="LM641" s="358"/>
      <c r="LN641" s="358"/>
      <c r="LO641" s="358"/>
      <c r="LP641" s="358"/>
      <c r="LQ641" s="358"/>
      <c r="LR641" s="358"/>
      <c r="LS641" s="358"/>
      <c r="LT641" s="358"/>
      <c r="LU641" s="358"/>
      <c r="LV641" s="358"/>
      <c r="LW641" s="358"/>
      <c r="LX641" s="358"/>
      <c r="LY641" s="358"/>
      <c r="LZ641" s="358"/>
      <c r="MA641" s="358"/>
      <c r="MB641" s="358"/>
      <c r="MC641" s="358"/>
      <c r="MD641" s="358"/>
      <c r="ME641" s="358"/>
      <c r="MF641" s="358"/>
      <c r="MG641" s="358"/>
      <c r="MH641" s="358"/>
      <c r="MI641" s="358"/>
      <c r="MJ641" s="358"/>
      <c r="MK641" s="358"/>
      <c r="ML641" s="358"/>
      <c r="MM641" s="358"/>
      <c r="MN641" s="358"/>
      <c r="MO641" s="358"/>
      <c r="MP641" s="358"/>
      <c r="MQ641" s="358"/>
      <c r="MR641" s="358"/>
      <c r="MS641" s="358"/>
      <c r="MT641" s="358"/>
      <c r="MU641" s="358"/>
      <c r="MV641" s="358"/>
      <c r="MW641" s="358"/>
      <c r="MX641" s="358"/>
      <c r="MY641" s="358"/>
      <c r="MZ641" s="358"/>
      <c r="NA641" s="358"/>
      <c r="NB641" s="358"/>
      <c r="NC641" s="358"/>
      <c r="ND641" s="358"/>
      <c r="NE641" s="358"/>
      <c r="NF641" s="358"/>
      <c r="NG641" s="358"/>
      <c r="NH641" s="358"/>
      <c r="NI641" s="358"/>
      <c r="NJ641" s="358"/>
      <c r="NK641" s="358"/>
      <c r="NL641" s="358"/>
      <c r="NM641" s="358"/>
      <c r="NN641" s="358"/>
      <c r="NO641" s="358"/>
      <c r="NP641" s="358"/>
      <c r="NQ641" s="358"/>
      <c r="NR641" s="358"/>
      <c r="NS641" s="358"/>
      <c r="NT641" s="358"/>
      <c r="NU641" s="358"/>
      <c r="NV641" s="358"/>
      <c r="NW641" s="358"/>
      <c r="NX641" s="358"/>
      <c r="NY641" s="358"/>
      <c r="NZ641" s="358"/>
      <c r="OA641" s="358"/>
      <c r="OB641" s="358"/>
      <c r="OC641" s="358"/>
      <c r="OD641" s="358"/>
      <c r="OE641" s="358"/>
      <c r="OF641" s="358"/>
      <c r="OG641" s="358"/>
      <c r="OH641" s="358"/>
      <c r="OI641" s="358"/>
      <c r="OJ641" s="358"/>
      <c r="OK641" s="358"/>
      <c r="OL641" s="358"/>
      <c r="OM641" s="358"/>
      <c r="ON641" s="358"/>
      <c r="OO641" s="358"/>
      <c r="OP641" s="358"/>
      <c r="OQ641" s="358"/>
      <c r="OR641" s="358"/>
      <c r="OS641" s="358"/>
      <c r="OT641" s="358"/>
      <c r="OU641" s="358"/>
      <c r="OV641" s="358"/>
      <c r="OW641" s="358"/>
      <c r="OX641" s="358"/>
      <c r="OY641" s="358"/>
      <c r="OZ641" s="358"/>
      <c r="PA641" s="358"/>
      <c r="PB641" s="358"/>
      <c r="PC641" s="358"/>
      <c r="PD641" s="358"/>
      <c r="PE641" s="358"/>
      <c r="PF641" s="358"/>
      <c r="PG641" s="358"/>
      <c r="PH641" s="358"/>
      <c r="PI641" s="358"/>
      <c r="PJ641" s="358"/>
      <c r="PK641" s="358"/>
      <c r="PL641" s="358"/>
      <c r="PM641" s="358"/>
      <c r="PN641" s="358"/>
      <c r="PO641" s="358"/>
      <c r="PP641" s="358"/>
      <c r="PQ641" s="358"/>
      <c r="PR641" s="358"/>
      <c r="PS641" s="358"/>
      <c r="PT641" s="358"/>
      <c r="PU641" s="358"/>
      <c r="PV641" s="358"/>
      <c r="PW641" s="358"/>
      <c r="PX641" s="358"/>
      <c r="PY641" s="358"/>
      <c r="PZ641" s="358"/>
      <c r="QA641" s="358"/>
      <c r="QB641" s="358"/>
      <c r="QC641" s="358"/>
      <c r="QD641" s="358"/>
      <c r="QE641" s="358"/>
      <c r="QF641" s="358"/>
      <c r="QG641" s="358"/>
      <c r="QH641" s="358"/>
      <c r="QI641" s="358"/>
      <c r="QJ641" s="358"/>
      <c r="QK641" s="358"/>
      <c r="QL641" s="358"/>
      <c r="QM641" s="358"/>
      <c r="QN641" s="358"/>
      <c r="QO641" s="358"/>
      <c r="QP641" s="358"/>
      <c r="QQ641" s="358"/>
      <c r="QR641" s="358"/>
      <c r="QS641" s="358"/>
      <c r="QT641" s="358"/>
      <c r="QU641" s="358"/>
      <c r="QV641" s="358"/>
      <c r="QW641" s="358"/>
      <c r="QX641" s="358"/>
      <c r="QY641" s="358"/>
      <c r="QZ641" s="358"/>
      <c r="RA641" s="358"/>
      <c r="RB641" s="358"/>
      <c r="RC641" s="358"/>
      <c r="RD641" s="358"/>
      <c r="RE641" s="358"/>
      <c r="RF641" s="358"/>
      <c r="RG641" s="358"/>
      <c r="RH641" s="358"/>
      <c r="RI641" s="358"/>
      <c r="RJ641" s="358"/>
      <c r="RK641" s="358"/>
      <c r="RL641" s="358"/>
      <c r="RM641" s="358"/>
      <c r="RN641" s="358"/>
      <c r="RO641" s="358"/>
      <c r="RP641" s="358"/>
      <c r="RQ641" s="358"/>
      <c r="RR641" s="358"/>
      <c r="RS641" s="358"/>
      <c r="RT641" s="358"/>
      <c r="RU641" s="358"/>
      <c r="RV641" s="358"/>
      <c r="RW641" s="358"/>
      <c r="RX641" s="358"/>
      <c r="RY641" s="358"/>
      <c r="RZ641" s="358"/>
      <c r="SA641" s="358"/>
      <c r="SB641" s="358"/>
      <c r="SC641" s="358"/>
      <c r="SD641" s="358"/>
      <c r="SE641" s="358"/>
      <c r="SF641" s="358"/>
      <c r="SG641" s="358"/>
      <c r="SH641" s="358"/>
      <c r="SI641" s="358"/>
      <c r="SJ641" s="358"/>
      <c r="SK641" s="358"/>
      <c r="SL641" s="358"/>
      <c r="SM641" s="358"/>
      <c r="SN641" s="358"/>
      <c r="SO641" s="358"/>
      <c r="SP641" s="358"/>
      <c r="SQ641" s="358"/>
      <c r="SR641" s="358"/>
      <c r="SS641" s="358"/>
      <c r="ST641" s="358"/>
      <c r="SU641" s="358"/>
      <c r="SV641" s="358"/>
      <c r="SW641" s="358"/>
      <c r="SX641" s="358"/>
      <c r="SY641" s="358"/>
      <c r="SZ641" s="358"/>
      <c r="TA641" s="358"/>
      <c r="TB641" s="358"/>
      <c r="TC641" s="358"/>
      <c r="TD641" s="358"/>
      <c r="TE641" s="358"/>
      <c r="TF641" s="358"/>
      <c r="TG641" s="358"/>
      <c r="TH641" s="358"/>
      <c r="TI641" s="358"/>
      <c r="TJ641" s="358"/>
      <c r="TK641" s="358"/>
      <c r="TL641" s="358"/>
      <c r="TM641" s="358"/>
      <c r="TN641" s="358"/>
      <c r="TO641" s="358"/>
      <c r="TP641" s="358"/>
      <c r="TQ641" s="358"/>
      <c r="TR641" s="358"/>
      <c r="TS641" s="358"/>
      <c r="TT641" s="358"/>
      <c r="TU641" s="358"/>
      <c r="TV641" s="358"/>
      <c r="TW641" s="358"/>
      <c r="TX641" s="358"/>
      <c r="TY641" s="358"/>
      <c r="TZ641" s="358"/>
      <c r="UA641" s="358"/>
      <c r="UB641" s="358"/>
      <c r="UC641" s="358"/>
      <c r="UD641" s="358"/>
      <c r="UE641" s="358"/>
      <c r="UF641" s="358"/>
      <c r="UG641" s="358"/>
      <c r="UH641" s="358"/>
      <c r="UI641" s="358"/>
      <c r="UJ641" s="358"/>
      <c r="UK641" s="358"/>
      <c r="UL641" s="358"/>
      <c r="UM641" s="358"/>
      <c r="UN641" s="358"/>
      <c r="UO641" s="358"/>
      <c r="UP641" s="358"/>
      <c r="UQ641" s="358"/>
      <c r="UR641" s="358"/>
      <c r="US641" s="358"/>
      <c r="UT641" s="358"/>
      <c r="UU641" s="358"/>
      <c r="UV641" s="358"/>
      <c r="UW641" s="358"/>
      <c r="UX641" s="358"/>
      <c r="UY641" s="358"/>
      <c r="UZ641" s="358"/>
      <c r="VA641" s="358"/>
      <c r="VB641" s="358"/>
      <c r="VC641" s="358"/>
      <c r="VD641" s="358"/>
      <c r="VE641" s="358"/>
      <c r="VF641" s="358"/>
      <c r="VG641" s="358"/>
      <c r="VH641" s="358"/>
      <c r="VI641" s="358"/>
      <c r="VJ641" s="358"/>
      <c r="VK641" s="358"/>
      <c r="VL641" s="358"/>
      <c r="VM641" s="358"/>
      <c r="VN641" s="358"/>
      <c r="VO641" s="358"/>
      <c r="VP641" s="358"/>
      <c r="VQ641" s="358"/>
      <c r="VR641" s="358"/>
      <c r="VS641" s="358"/>
      <c r="VT641" s="358"/>
      <c r="VU641" s="358"/>
      <c r="VV641" s="358"/>
      <c r="VW641" s="358"/>
      <c r="VX641" s="358"/>
      <c r="VY641" s="358"/>
      <c r="VZ641" s="358"/>
      <c r="WA641" s="358"/>
      <c r="WB641" s="358"/>
      <c r="WC641" s="358"/>
      <c r="WD641" s="358"/>
      <c r="WE641" s="358"/>
      <c r="WF641" s="358"/>
      <c r="WG641" s="358"/>
      <c r="WH641" s="358"/>
    </row>
    <row r="642" spans="1:606" s="357" customFormat="1" ht="15">
      <c r="A642" s="359"/>
      <c r="B642" s="208"/>
      <c r="C642" s="221"/>
      <c r="D642" s="180"/>
      <c r="E642" s="454"/>
      <c r="F642" s="473"/>
      <c r="G642" s="902"/>
      <c r="H642" s="473"/>
      <c r="I642" s="608" t="s">
        <v>0</v>
      </c>
      <c r="J642" s="608" t="s">
        <v>500</v>
      </c>
      <c r="K642" s="607" t="s">
        <v>1257</v>
      </c>
      <c r="L642" s="607" t="s">
        <v>23</v>
      </c>
      <c r="M642" s="604">
        <v>0</v>
      </c>
      <c r="N642" s="604">
        <v>0</v>
      </c>
      <c r="O642" s="604">
        <v>0</v>
      </c>
      <c r="P642" s="609">
        <v>0</v>
      </c>
      <c r="Q642" s="604">
        <v>0</v>
      </c>
      <c r="R642" s="604">
        <v>0</v>
      </c>
      <c r="S642" s="444">
        <v>3</v>
      </c>
      <c r="BF642" s="358"/>
      <c r="BG642" s="358"/>
      <c r="BH642" s="358"/>
      <c r="BI642" s="358"/>
      <c r="BJ642" s="358"/>
      <c r="BK642" s="358"/>
      <c r="BL642" s="358"/>
      <c r="BM642" s="358"/>
      <c r="BN642" s="358"/>
      <c r="BO642" s="358"/>
      <c r="BP642" s="358"/>
      <c r="BQ642" s="358"/>
      <c r="BR642" s="358"/>
      <c r="BS642" s="358"/>
      <c r="BT642" s="358"/>
      <c r="BU642" s="358"/>
      <c r="BV642" s="358"/>
      <c r="BW642" s="358"/>
      <c r="BX642" s="358"/>
      <c r="BY642" s="358"/>
      <c r="BZ642" s="358"/>
      <c r="CA642" s="358"/>
      <c r="CB642" s="358"/>
      <c r="CC642" s="358"/>
      <c r="CD642" s="358"/>
      <c r="CE642" s="358"/>
      <c r="CF642" s="358"/>
      <c r="CG642" s="358"/>
      <c r="CH642" s="358"/>
      <c r="CI642" s="358"/>
      <c r="CJ642" s="358"/>
      <c r="CK642" s="358"/>
      <c r="CL642" s="358"/>
      <c r="CM642" s="358"/>
      <c r="CN642" s="358"/>
      <c r="CO642" s="358"/>
      <c r="CP642" s="358"/>
      <c r="CQ642" s="358"/>
      <c r="CR642" s="358"/>
      <c r="CS642" s="358"/>
      <c r="CT642" s="358"/>
      <c r="CU642" s="358"/>
      <c r="CV642" s="358"/>
      <c r="CW642" s="358"/>
      <c r="CX642" s="358"/>
      <c r="CY642" s="358"/>
      <c r="CZ642" s="358"/>
      <c r="DA642" s="358"/>
      <c r="DB642" s="358"/>
      <c r="DC642" s="358"/>
      <c r="DD642" s="358"/>
      <c r="DE642" s="358"/>
      <c r="DF642" s="358"/>
      <c r="DG642" s="358"/>
      <c r="DH642" s="358"/>
      <c r="DI642" s="358"/>
      <c r="DJ642" s="358"/>
      <c r="DK642" s="358"/>
      <c r="DL642" s="358"/>
      <c r="DM642" s="358"/>
      <c r="DN642" s="358"/>
      <c r="DO642" s="358"/>
      <c r="DP642" s="358"/>
      <c r="DQ642" s="358"/>
      <c r="DR642" s="358"/>
      <c r="DS642" s="358"/>
      <c r="DT642" s="358"/>
      <c r="DU642" s="358"/>
      <c r="DV642" s="358"/>
      <c r="DW642" s="358"/>
      <c r="DX642" s="358"/>
      <c r="DY642" s="358"/>
      <c r="DZ642" s="358"/>
      <c r="EA642" s="358"/>
      <c r="EB642" s="358"/>
      <c r="EC642" s="358"/>
      <c r="ED642" s="358"/>
      <c r="EE642" s="358"/>
      <c r="EF642" s="358"/>
      <c r="EG642" s="358"/>
      <c r="EH642" s="358"/>
      <c r="EI642" s="358"/>
      <c r="EJ642" s="358"/>
      <c r="EK642" s="358"/>
      <c r="EL642" s="358"/>
      <c r="EM642" s="358"/>
      <c r="EN642" s="358"/>
      <c r="EO642" s="358"/>
      <c r="EP642" s="358"/>
      <c r="EQ642" s="358"/>
      <c r="ER642" s="358"/>
      <c r="ES642" s="358"/>
      <c r="ET642" s="358"/>
      <c r="EU642" s="358"/>
      <c r="EV642" s="358"/>
      <c r="EW642" s="358"/>
      <c r="EX642" s="358"/>
      <c r="EY642" s="358"/>
      <c r="EZ642" s="358"/>
      <c r="FA642" s="358"/>
      <c r="FB642" s="358"/>
      <c r="FC642" s="358"/>
      <c r="FD642" s="358"/>
      <c r="FE642" s="358"/>
      <c r="FF642" s="358"/>
      <c r="FG642" s="358"/>
      <c r="FH642" s="358"/>
      <c r="FI642" s="358"/>
      <c r="FJ642" s="358"/>
      <c r="FK642" s="358"/>
      <c r="FL642" s="358"/>
      <c r="FM642" s="358"/>
      <c r="FN642" s="358"/>
      <c r="FO642" s="358"/>
      <c r="FP642" s="358"/>
      <c r="FQ642" s="358"/>
      <c r="FR642" s="358"/>
      <c r="FS642" s="358"/>
      <c r="FT642" s="358"/>
      <c r="FU642" s="358"/>
      <c r="FV642" s="358"/>
      <c r="FW642" s="358"/>
      <c r="FX642" s="358"/>
      <c r="FY642" s="358"/>
      <c r="FZ642" s="358"/>
      <c r="GA642" s="358"/>
      <c r="GB642" s="358"/>
      <c r="GC642" s="358"/>
      <c r="GD642" s="358"/>
      <c r="GE642" s="358"/>
      <c r="GF642" s="358"/>
      <c r="GG642" s="358"/>
      <c r="GH642" s="358"/>
      <c r="GI642" s="358"/>
      <c r="GJ642" s="358"/>
      <c r="GK642" s="358"/>
      <c r="GL642" s="358"/>
      <c r="GM642" s="358"/>
      <c r="GN642" s="358"/>
      <c r="GO642" s="358"/>
      <c r="GP642" s="358"/>
      <c r="GQ642" s="358"/>
      <c r="GR642" s="358"/>
      <c r="GS642" s="358"/>
      <c r="GT642" s="358"/>
      <c r="GU642" s="358"/>
      <c r="GV642" s="358"/>
      <c r="GW642" s="358"/>
      <c r="GX642" s="358"/>
      <c r="GY642" s="358"/>
      <c r="GZ642" s="358"/>
      <c r="HA642" s="358"/>
      <c r="HB642" s="358"/>
      <c r="HC642" s="358"/>
      <c r="HD642" s="358"/>
      <c r="HE642" s="358"/>
      <c r="HF642" s="358"/>
      <c r="HG642" s="358"/>
      <c r="HH642" s="358"/>
      <c r="HI642" s="358"/>
      <c r="HJ642" s="358"/>
      <c r="HK642" s="358"/>
      <c r="HL642" s="358"/>
      <c r="HM642" s="358"/>
      <c r="HN642" s="358"/>
      <c r="HO642" s="358"/>
      <c r="HP642" s="358"/>
      <c r="HQ642" s="358"/>
      <c r="HR642" s="358"/>
      <c r="HS642" s="358"/>
      <c r="HT642" s="358"/>
      <c r="HU642" s="358"/>
      <c r="HV642" s="358"/>
      <c r="HW642" s="358"/>
      <c r="HX642" s="358"/>
      <c r="HY642" s="358"/>
      <c r="HZ642" s="358"/>
      <c r="IA642" s="358"/>
      <c r="IB642" s="358"/>
      <c r="IC642" s="358"/>
      <c r="ID642" s="358"/>
      <c r="IE642" s="358"/>
      <c r="IF642" s="358"/>
      <c r="IG642" s="358"/>
      <c r="IH642" s="358"/>
      <c r="II642" s="358"/>
      <c r="IJ642" s="358"/>
      <c r="IK642" s="358"/>
      <c r="IL642" s="358"/>
      <c r="IM642" s="358"/>
      <c r="IN642" s="358"/>
      <c r="IO642" s="358"/>
      <c r="IP642" s="358"/>
      <c r="IQ642" s="358"/>
      <c r="IR642" s="358"/>
      <c r="IS642" s="358"/>
      <c r="IT642" s="358"/>
      <c r="IU642" s="358"/>
      <c r="IV642" s="358"/>
      <c r="IW642" s="358"/>
      <c r="IX642" s="358"/>
      <c r="IY642" s="358"/>
      <c r="IZ642" s="358"/>
      <c r="JA642" s="358"/>
      <c r="JB642" s="358"/>
      <c r="JC642" s="358"/>
      <c r="JD642" s="358"/>
      <c r="JE642" s="358"/>
      <c r="JF642" s="358"/>
      <c r="JG642" s="358"/>
      <c r="JH642" s="358"/>
      <c r="JI642" s="358"/>
      <c r="JJ642" s="358"/>
      <c r="JK642" s="358"/>
      <c r="JL642" s="358"/>
      <c r="JM642" s="358"/>
      <c r="JN642" s="358"/>
      <c r="JO642" s="358"/>
      <c r="JP642" s="358"/>
      <c r="JQ642" s="358"/>
      <c r="JR642" s="358"/>
      <c r="JS642" s="358"/>
      <c r="JT642" s="358"/>
      <c r="JU642" s="358"/>
      <c r="JV642" s="358"/>
      <c r="JW642" s="358"/>
      <c r="JX642" s="358"/>
      <c r="JY642" s="358"/>
      <c r="JZ642" s="358"/>
      <c r="KA642" s="358"/>
      <c r="KB642" s="358"/>
      <c r="KC642" s="358"/>
      <c r="KD642" s="358"/>
      <c r="KE642" s="358"/>
      <c r="KF642" s="358"/>
      <c r="KG642" s="358"/>
      <c r="KH642" s="358"/>
      <c r="KI642" s="358"/>
      <c r="KJ642" s="358"/>
      <c r="KK642" s="358"/>
      <c r="KL642" s="358"/>
      <c r="KM642" s="358"/>
      <c r="KN642" s="358"/>
      <c r="KO642" s="358"/>
      <c r="KP642" s="358"/>
      <c r="KQ642" s="358"/>
      <c r="KR642" s="358"/>
      <c r="KS642" s="358"/>
      <c r="KT642" s="358"/>
      <c r="KU642" s="358"/>
      <c r="KV642" s="358"/>
      <c r="KW642" s="358"/>
      <c r="KX642" s="358"/>
      <c r="KY642" s="358"/>
      <c r="KZ642" s="358"/>
      <c r="LA642" s="358"/>
      <c r="LB642" s="358"/>
      <c r="LC642" s="358"/>
      <c r="LD642" s="358"/>
      <c r="LE642" s="358"/>
      <c r="LF642" s="358"/>
      <c r="LG642" s="358"/>
      <c r="LH642" s="358"/>
      <c r="LI642" s="358"/>
      <c r="LJ642" s="358"/>
      <c r="LK642" s="358"/>
      <c r="LL642" s="358"/>
      <c r="LM642" s="358"/>
      <c r="LN642" s="358"/>
      <c r="LO642" s="358"/>
      <c r="LP642" s="358"/>
      <c r="LQ642" s="358"/>
      <c r="LR642" s="358"/>
      <c r="LS642" s="358"/>
      <c r="LT642" s="358"/>
      <c r="LU642" s="358"/>
      <c r="LV642" s="358"/>
      <c r="LW642" s="358"/>
      <c r="LX642" s="358"/>
      <c r="LY642" s="358"/>
      <c r="LZ642" s="358"/>
      <c r="MA642" s="358"/>
      <c r="MB642" s="358"/>
      <c r="MC642" s="358"/>
      <c r="MD642" s="358"/>
      <c r="ME642" s="358"/>
      <c r="MF642" s="358"/>
      <c r="MG642" s="358"/>
      <c r="MH642" s="358"/>
      <c r="MI642" s="358"/>
      <c r="MJ642" s="358"/>
      <c r="MK642" s="358"/>
      <c r="ML642" s="358"/>
      <c r="MM642" s="358"/>
      <c r="MN642" s="358"/>
      <c r="MO642" s="358"/>
      <c r="MP642" s="358"/>
      <c r="MQ642" s="358"/>
      <c r="MR642" s="358"/>
      <c r="MS642" s="358"/>
      <c r="MT642" s="358"/>
      <c r="MU642" s="358"/>
      <c r="MV642" s="358"/>
      <c r="MW642" s="358"/>
      <c r="MX642" s="358"/>
      <c r="MY642" s="358"/>
      <c r="MZ642" s="358"/>
      <c r="NA642" s="358"/>
      <c r="NB642" s="358"/>
      <c r="NC642" s="358"/>
      <c r="ND642" s="358"/>
      <c r="NE642" s="358"/>
      <c r="NF642" s="358"/>
      <c r="NG642" s="358"/>
      <c r="NH642" s="358"/>
      <c r="NI642" s="358"/>
      <c r="NJ642" s="358"/>
      <c r="NK642" s="358"/>
      <c r="NL642" s="358"/>
      <c r="NM642" s="358"/>
      <c r="NN642" s="358"/>
      <c r="NO642" s="358"/>
      <c r="NP642" s="358"/>
      <c r="NQ642" s="358"/>
      <c r="NR642" s="358"/>
      <c r="NS642" s="358"/>
      <c r="NT642" s="358"/>
      <c r="NU642" s="358"/>
      <c r="NV642" s="358"/>
      <c r="NW642" s="358"/>
      <c r="NX642" s="358"/>
      <c r="NY642" s="358"/>
      <c r="NZ642" s="358"/>
      <c r="OA642" s="358"/>
      <c r="OB642" s="358"/>
      <c r="OC642" s="358"/>
      <c r="OD642" s="358"/>
      <c r="OE642" s="358"/>
      <c r="OF642" s="358"/>
      <c r="OG642" s="358"/>
      <c r="OH642" s="358"/>
      <c r="OI642" s="358"/>
      <c r="OJ642" s="358"/>
      <c r="OK642" s="358"/>
      <c r="OL642" s="358"/>
      <c r="OM642" s="358"/>
      <c r="ON642" s="358"/>
      <c r="OO642" s="358"/>
      <c r="OP642" s="358"/>
      <c r="OQ642" s="358"/>
      <c r="OR642" s="358"/>
      <c r="OS642" s="358"/>
      <c r="OT642" s="358"/>
      <c r="OU642" s="358"/>
      <c r="OV642" s="358"/>
      <c r="OW642" s="358"/>
      <c r="OX642" s="358"/>
      <c r="OY642" s="358"/>
      <c r="OZ642" s="358"/>
      <c r="PA642" s="358"/>
      <c r="PB642" s="358"/>
      <c r="PC642" s="358"/>
      <c r="PD642" s="358"/>
      <c r="PE642" s="358"/>
      <c r="PF642" s="358"/>
      <c r="PG642" s="358"/>
      <c r="PH642" s="358"/>
      <c r="PI642" s="358"/>
      <c r="PJ642" s="358"/>
      <c r="PK642" s="358"/>
      <c r="PL642" s="358"/>
      <c r="PM642" s="358"/>
      <c r="PN642" s="358"/>
      <c r="PO642" s="358"/>
      <c r="PP642" s="358"/>
      <c r="PQ642" s="358"/>
      <c r="PR642" s="358"/>
      <c r="PS642" s="358"/>
      <c r="PT642" s="358"/>
      <c r="PU642" s="358"/>
      <c r="PV642" s="358"/>
      <c r="PW642" s="358"/>
      <c r="PX642" s="358"/>
      <c r="PY642" s="358"/>
      <c r="PZ642" s="358"/>
      <c r="QA642" s="358"/>
      <c r="QB642" s="358"/>
      <c r="QC642" s="358"/>
      <c r="QD642" s="358"/>
      <c r="QE642" s="358"/>
      <c r="QF642" s="358"/>
      <c r="QG642" s="358"/>
      <c r="QH642" s="358"/>
      <c r="QI642" s="358"/>
      <c r="QJ642" s="358"/>
      <c r="QK642" s="358"/>
      <c r="QL642" s="358"/>
      <c r="QM642" s="358"/>
      <c r="QN642" s="358"/>
      <c r="QO642" s="358"/>
      <c r="QP642" s="358"/>
      <c r="QQ642" s="358"/>
      <c r="QR642" s="358"/>
      <c r="QS642" s="358"/>
      <c r="QT642" s="358"/>
      <c r="QU642" s="358"/>
      <c r="QV642" s="358"/>
      <c r="QW642" s="358"/>
      <c r="QX642" s="358"/>
      <c r="QY642" s="358"/>
      <c r="QZ642" s="358"/>
      <c r="RA642" s="358"/>
      <c r="RB642" s="358"/>
      <c r="RC642" s="358"/>
      <c r="RD642" s="358"/>
      <c r="RE642" s="358"/>
      <c r="RF642" s="358"/>
      <c r="RG642" s="358"/>
      <c r="RH642" s="358"/>
      <c r="RI642" s="358"/>
      <c r="RJ642" s="358"/>
      <c r="RK642" s="358"/>
      <c r="RL642" s="358"/>
      <c r="RM642" s="358"/>
      <c r="RN642" s="358"/>
      <c r="RO642" s="358"/>
      <c r="RP642" s="358"/>
      <c r="RQ642" s="358"/>
      <c r="RR642" s="358"/>
      <c r="RS642" s="358"/>
      <c r="RT642" s="358"/>
      <c r="RU642" s="358"/>
      <c r="RV642" s="358"/>
      <c r="RW642" s="358"/>
      <c r="RX642" s="358"/>
      <c r="RY642" s="358"/>
      <c r="RZ642" s="358"/>
      <c r="SA642" s="358"/>
      <c r="SB642" s="358"/>
      <c r="SC642" s="358"/>
      <c r="SD642" s="358"/>
      <c r="SE642" s="358"/>
      <c r="SF642" s="358"/>
      <c r="SG642" s="358"/>
      <c r="SH642" s="358"/>
      <c r="SI642" s="358"/>
      <c r="SJ642" s="358"/>
      <c r="SK642" s="358"/>
      <c r="SL642" s="358"/>
      <c r="SM642" s="358"/>
      <c r="SN642" s="358"/>
      <c r="SO642" s="358"/>
      <c r="SP642" s="358"/>
      <c r="SQ642" s="358"/>
      <c r="SR642" s="358"/>
      <c r="SS642" s="358"/>
      <c r="ST642" s="358"/>
      <c r="SU642" s="358"/>
      <c r="SV642" s="358"/>
      <c r="SW642" s="358"/>
      <c r="SX642" s="358"/>
      <c r="SY642" s="358"/>
      <c r="SZ642" s="358"/>
      <c r="TA642" s="358"/>
      <c r="TB642" s="358"/>
      <c r="TC642" s="358"/>
      <c r="TD642" s="358"/>
      <c r="TE642" s="358"/>
      <c r="TF642" s="358"/>
      <c r="TG642" s="358"/>
      <c r="TH642" s="358"/>
      <c r="TI642" s="358"/>
      <c r="TJ642" s="358"/>
      <c r="TK642" s="358"/>
      <c r="TL642" s="358"/>
      <c r="TM642" s="358"/>
      <c r="TN642" s="358"/>
      <c r="TO642" s="358"/>
      <c r="TP642" s="358"/>
      <c r="TQ642" s="358"/>
      <c r="TR642" s="358"/>
      <c r="TS642" s="358"/>
      <c r="TT642" s="358"/>
      <c r="TU642" s="358"/>
      <c r="TV642" s="358"/>
      <c r="TW642" s="358"/>
      <c r="TX642" s="358"/>
      <c r="TY642" s="358"/>
      <c r="TZ642" s="358"/>
      <c r="UA642" s="358"/>
      <c r="UB642" s="358"/>
      <c r="UC642" s="358"/>
      <c r="UD642" s="358"/>
      <c r="UE642" s="358"/>
      <c r="UF642" s="358"/>
      <c r="UG642" s="358"/>
      <c r="UH642" s="358"/>
      <c r="UI642" s="358"/>
      <c r="UJ642" s="358"/>
      <c r="UK642" s="358"/>
      <c r="UL642" s="358"/>
      <c r="UM642" s="358"/>
      <c r="UN642" s="358"/>
      <c r="UO642" s="358"/>
      <c r="UP642" s="358"/>
      <c r="UQ642" s="358"/>
      <c r="UR642" s="358"/>
      <c r="US642" s="358"/>
      <c r="UT642" s="358"/>
      <c r="UU642" s="358"/>
      <c r="UV642" s="358"/>
      <c r="UW642" s="358"/>
      <c r="UX642" s="358"/>
      <c r="UY642" s="358"/>
      <c r="UZ642" s="358"/>
      <c r="VA642" s="358"/>
      <c r="VB642" s="358"/>
      <c r="VC642" s="358"/>
      <c r="VD642" s="358"/>
      <c r="VE642" s="358"/>
      <c r="VF642" s="358"/>
      <c r="VG642" s="358"/>
      <c r="VH642" s="358"/>
      <c r="VI642" s="358"/>
      <c r="VJ642" s="358"/>
      <c r="VK642" s="358"/>
      <c r="VL642" s="358"/>
      <c r="VM642" s="358"/>
      <c r="VN642" s="358"/>
      <c r="VO642" s="358"/>
      <c r="VP642" s="358"/>
      <c r="VQ642" s="358"/>
      <c r="VR642" s="358"/>
      <c r="VS642" s="358"/>
      <c r="VT642" s="358"/>
      <c r="VU642" s="358"/>
      <c r="VV642" s="358"/>
      <c r="VW642" s="358"/>
      <c r="VX642" s="358"/>
      <c r="VY642" s="358"/>
      <c r="VZ642" s="358"/>
      <c r="WA642" s="358"/>
      <c r="WB642" s="358"/>
      <c r="WC642" s="358"/>
      <c r="WD642" s="358"/>
      <c r="WE642" s="358"/>
      <c r="WF642" s="358"/>
      <c r="WG642" s="358"/>
      <c r="WH642" s="358"/>
    </row>
    <row r="643" spans="1:606" s="357" customFormat="1" ht="15">
      <c r="A643" s="359"/>
      <c r="B643" s="208"/>
      <c r="C643" s="222"/>
      <c r="D643" s="181"/>
      <c r="E643" s="374"/>
      <c r="F643" s="474"/>
      <c r="G643" s="901"/>
      <c r="H643" s="474"/>
      <c r="I643" s="608" t="s">
        <v>0</v>
      </c>
      <c r="J643" s="608" t="s">
        <v>500</v>
      </c>
      <c r="K643" s="607" t="s">
        <v>1257</v>
      </c>
      <c r="L643" s="607" t="s">
        <v>8</v>
      </c>
      <c r="M643" s="604">
        <v>396400</v>
      </c>
      <c r="N643" s="604">
        <v>383234.52</v>
      </c>
      <c r="O643" s="604">
        <v>364000</v>
      </c>
      <c r="P643" s="609">
        <v>362600</v>
      </c>
      <c r="Q643" s="604">
        <v>362600</v>
      </c>
      <c r="R643" s="604">
        <v>362600</v>
      </c>
      <c r="S643" s="444">
        <v>3</v>
      </c>
      <c r="BF643" s="358"/>
      <c r="BG643" s="358"/>
      <c r="BH643" s="358"/>
      <c r="BI643" s="358"/>
      <c r="BJ643" s="358"/>
      <c r="BK643" s="358"/>
      <c r="BL643" s="358"/>
      <c r="BM643" s="358"/>
      <c r="BN643" s="358"/>
      <c r="BO643" s="358"/>
      <c r="BP643" s="358"/>
      <c r="BQ643" s="358"/>
      <c r="BR643" s="358"/>
      <c r="BS643" s="358"/>
      <c r="BT643" s="358"/>
      <c r="BU643" s="358"/>
      <c r="BV643" s="358"/>
      <c r="BW643" s="358"/>
      <c r="BX643" s="358"/>
      <c r="BY643" s="358"/>
      <c r="BZ643" s="358"/>
      <c r="CA643" s="358"/>
      <c r="CB643" s="358"/>
      <c r="CC643" s="358"/>
      <c r="CD643" s="358"/>
      <c r="CE643" s="358"/>
      <c r="CF643" s="358"/>
      <c r="CG643" s="358"/>
      <c r="CH643" s="358"/>
      <c r="CI643" s="358"/>
      <c r="CJ643" s="358"/>
      <c r="CK643" s="358"/>
      <c r="CL643" s="358"/>
      <c r="CM643" s="358"/>
      <c r="CN643" s="358"/>
      <c r="CO643" s="358"/>
      <c r="CP643" s="358"/>
      <c r="CQ643" s="358"/>
      <c r="CR643" s="358"/>
      <c r="CS643" s="358"/>
      <c r="CT643" s="358"/>
      <c r="CU643" s="358"/>
      <c r="CV643" s="358"/>
      <c r="CW643" s="358"/>
      <c r="CX643" s="358"/>
      <c r="CY643" s="358"/>
      <c r="CZ643" s="358"/>
      <c r="DA643" s="358"/>
      <c r="DB643" s="358"/>
      <c r="DC643" s="358"/>
      <c r="DD643" s="358"/>
      <c r="DE643" s="358"/>
      <c r="DF643" s="358"/>
      <c r="DG643" s="358"/>
      <c r="DH643" s="358"/>
      <c r="DI643" s="358"/>
      <c r="DJ643" s="358"/>
      <c r="DK643" s="358"/>
      <c r="DL643" s="358"/>
      <c r="DM643" s="358"/>
      <c r="DN643" s="358"/>
      <c r="DO643" s="358"/>
      <c r="DP643" s="358"/>
      <c r="DQ643" s="358"/>
      <c r="DR643" s="358"/>
      <c r="DS643" s="358"/>
      <c r="DT643" s="358"/>
      <c r="DU643" s="358"/>
      <c r="DV643" s="358"/>
      <c r="DW643" s="358"/>
      <c r="DX643" s="358"/>
      <c r="DY643" s="358"/>
      <c r="DZ643" s="358"/>
      <c r="EA643" s="358"/>
      <c r="EB643" s="358"/>
      <c r="EC643" s="358"/>
      <c r="ED643" s="358"/>
      <c r="EE643" s="358"/>
      <c r="EF643" s="358"/>
      <c r="EG643" s="358"/>
      <c r="EH643" s="358"/>
      <c r="EI643" s="358"/>
      <c r="EJ643" s="358"/>
      <c r="EK643" s="358"/>
      <c r="EL643" s="358"/>
      <c r="EM643" s="358"/>
      <c r="EN643" s="358"/>
      <c r="EO643" s="358"/>
      <c r="EP643" s="358"/>
      <c r="EQ643" s="358"/>
      <c r="ER643" s="358"/>
      <c r="ES643" s="358"/>
      <c r="ET643" s="358"/>
      <c r="EU643" s="358"/>
      <c r="EV643" s="358"/>
      <c r="EW643" s="358"/>
      <c r="EX643" s="358"/>
      <c r="EY643" s="358"/>
      <c r="EZ643" s="358"/>
      <c r="FA643" s="358"/>
      <c r="FB643" s="358"/>
      <c r="FC643" s="358"/>
      <c r="FD643" s="358"/>
      <c r="FE643" s="358"/>
      <c r="FF643" s="358"/>
      <c r="FG643" s="358"/>
      <c r="FH643" s="358"/>
      <c r="FI643" s="358"/>
      <c r="FJ643" s="358"/>
      <c r="FK643" s="358"/>
      <c r="FL643" s="358"/>
      <c r="FM643" s="358"/>
      <c r="FN643" s="358"/>
      <c r="FO643" s="358"/>
      <c r="FP643" s="358"/>
      <c r="FQ643" s="358"/>
      <c r="FR643" s="358"/>
      <c r="FS643" s="358"/>
      <c r="FT643" s="358"/>
      <c r="FU643" s="358"/>
      <c r="FV643" s="358"/>
      <c r="FW643" s="358"/>
      <c r="FX643" s="358"/>
      <c r="FY643" s="358"/>
      <c r="FZ643" s="358"/>
      <c r="GA643" s="358"/>
      <c r="GB643" s="358"/>
      <c r="GC643" s="358"/>
      <c r="GD643" s="358"/>
      <c r="GE643" s="358"/>
      <c r="GF643" s="358"/>
      <c r="GG643" s="358"/>
      <c r="GH643" s="358"/>
      <c r="GI643" s="358"/>
      <c r="GJ643" s="358"/>
      <c r="GK643" s="358"/>
      <c r="GL643" s="358"/>
      <c r="GM643" s="358"/>
      <c r="GN643" s="358"/>
      <c r="GO643" s="358"/>
      <c r="GP643" s="358"/>
      <c r="GQ643" s="358"/>
      <c r="GR643" s="358"/>
      <c r="GS643" s="358"/>
      <c r="GT643" s="358"/>
      <c r="GU643" s="358"/>
      <c r="GV643" s="358"/>
      <c r="GW643" s="358"/>
      <c r="GX643" s="358"/>
      <c r="GY643" s="358"/>
      <c r="GZ643" s="358"/>
      <c r="HA643" s="358"/>
      <c r="HB643" s="358"/>
      <c r="HC643" s="358"/>
      <c r="HD643" s="358"/>
      <c r="HE643" s="358"/>
      <c r="HF643" s="358"/>
      <c r="HG643" s="358"/>
      <c r="HH643" s="358"/>
      <c r="HI643" s="358"/>
      <c r="HJ643" s="358"/>
      <c r="HK643" s="358"/>
      <c r="HL643" s="358"/>
      <c r="HM643" s="358"/>
      <c r="HN643" s="358"/>
      <c r="HO643" s="358"/>
      <c r="HP643" s="358"/>
      <c r="HQ643" s="358"/>
      <c r="HR643" s="358"/>
      <c r="HS643" s="358"/>
      <c r="HT643" s="358"/>
      <c r="HU643" s="358"/>
      <c r="HV643" s="358"/>
      <c r="HW643" s="358"/>
      <c r="HX643" s="358"/>
      <c r="HY643" s="358"/>
      <c r="HZ643" s="358"/>
      <c r="IA643" s="358"/>
      <c r="IB643" s="358"/>
      <c r="IC643" s="358"/>
      <c r="ID643" s="358"/>
      <c r="IE643" s="358"/>
      <c r="IF643" s="358"/>
      <c r="IG643" s="358"/>
      <c r="IH643" s="358"/>
      <c r="II643" s="358"/>
      <c r="IJ643" s="358"/>
      <c r="IK643" s="358"/>
      <c r="IL643" s="358"/>
      <c r="IM643" s="358"/>
      <c r="IN643" s="358"/>
      <c r="IO643" s="358"/>
      <c r="IP643" s="358"/>
      <c r="IQ643" s="358"/>
      <c r="IR643" s="358"/>
      <c r="IS643" s="358"/>
      <c r="IT643" s="358"/>
      <c r="IU643" s="358"/>
      <c r="IV643" s="358"/>
      <c r="IW643" s="358"/>
      <c r="IX643" s="358"/>
      <c r="IY643" s="358"/>
      <c r="IZ643" s="358"/>
      <c r="JA643" s="358"/>
      <c r="JB643" s="358"/>
      <c r="JC643" s="358"/>
      <c r="JD643" s="358"/>
      <c r="JE643" s="358"/>
      <c r="JF643" s="358"/>
      <c r="JG643" s="358"/>
      <c r="JH643" s="358"/>
      <c r="JI643" s="358"/>
      <c r="JJ643" s="358"/>
      <c r="JK643" s="358"/>
      <c r="JL643" s="358"/>
      <c r="JM643" s="358"/>
      <c r="JN643" s="358"/>
      <c r="JO643" s="358"/>
      <c r="JP643" s="358"/>
      <c r="JQ643" s="358"/>
      <c r="JR643" s="358"/>
      <c r="JS643" s="358"/>
      <c r="JT643" s="358"/>
      <c r="JU643" s="358"/>
      <c r="JV643" s="358"/>
      <c r="JW643" s="358"/>
      <c r="JX643" s="358"/>
      <c r="JY643" s="358"/>
      <c r="JZ643" s="358"/>
      <c r="KA643" s="358"/>
      <c r="KB643" s="358"/>
      <c r="KC643" s="358"/>
      <c r="KD643" s="358"/>
      <c r="KE643" s="358"/>
      <c r="KF643" s="358"/>
      <c r="KG643" s="358"/>
      <c r="KH643" s="358"/>
      <c r="KI643" s="358"/>
      <c r="KJ643" s="358"/>
      <c r="KK643" s="358"/>
      <c r="KL643" s="358"/>
      <c r="KM643" s="358"/>
      <c r="KN643" s="358"/>
      <c r="KO643" s="358"/>
      <c r="KP643" s="358"/>
      <c r="KQ643" s="358"/>
      <c r="KR643" s="358"/>
      <c r="KS643" s="358"/>
      <c r="KT643" s="358"/>
      <c r="KU643" s="358"/>
      <c r="KV643" s="358"/>
      <c r="KW643" s="358"/>
      <c r="KX643" s="358"/>
      <c r="KY643" s="358"/>
      <c r="KZ643" s="358"/>
      <c r="LA643" s="358"/>
      <c r="LB643" s="358"/>
      <c r="LC643" s="358"/>
      <c r="LD643" s="358"/>
      <c r="LE643" s="358"/>
      <c r="LF643" s="358"/>
      <c r="LG643" s="358"/>
      <c r="LH643" s="358"/>
      <c r="LI643" s="358"/>
      <c r="LJ643" s="358"/>
      <c r="LK643" s="358"/>
      <c r="LL643" s="358"/>
      <c r="LM643" s="358"/>
      <c r="LN643" s="358"/>
      <c r="LO643" s="358"/>
      <c r="LP643" s="358"/>
      <c r="LQ643" s="358"/>
      <c r="LR643" s="358"/>
      <c r="LS643" s="358"/>
      <c r="LT643" s="358"/>
      <c r="LU643" s="358"/>
      <c r="LV643" s="358"/>
      <c r="LW643" s="358"/>
      <c r="LX643" s="358"/>
      <c r="LY643" s="358"/>
      <c r="LZ643" s="358"/>
      <c r="MA643" s="358"/>
      <c r="MB643" s="358"/>
      <c r="MC643" s="358"/>
      <c r="MD643" s="358"/>
      <c r="ME643" s="358"/>
      <c r="MF643" s="358"/>
      <c r="MG643" s="358"/>
      <c r="MH643" s="358"/>
      <c r="MI643" s="358"/>
      <c r="MJ643" s="358"/>
      <c r="MK643" s="358"/>
      <c r="ML643" s="358"/>
      <c r="MM643" s="358"/>
      <c r="MN643" s="358"/>
      <c r="MO643" s="358"/>
      <c r="MP643" s="358"/>
      <c r="MQ643" s="358"/>
      <c r="MR643" s="358"/>
      <c r="MS643" s="358"/>
      <c r="MT643" s="358"/>
      <c r="MU643" s="358"/>
      <c r="MV643" s="358"/>
      <c r="MW643" s="358"/>
      <c r="MX643" s="358"/>
      <c r="MY643" s="358"/>
      <c r="MZ643" s="358"/>
      <c r="NA643" s="358"/>
      <c r="NB643" s="358"/>
      <c r="NC643" s="358"/>
      <c r="ND643" s="358"/>
      <c r="NE643" s="358"/>
      <c r="NF643" s="358"/>
      <c r="NG643" s="358"/>
      <c r="NH643" s="358"/>
      <c r="NI643" s="358"/>
      <c r="NJ643" s="358"/>
      <c r="NK643" s="358"/>
      <c r="NL643" s="358"/>
      <c r="NM643" s="358"/>
      <c r="NN643" s="358"/>
      <c r="NO643" s="358"/>
      <c r="NP643" s="358"/>
      <c r="NQ643" s="358"/>
      <c r="NR643" s="358"/>
      <c r="NS643" s="358"/>
      <c r="NT643" s="358"/>
      <c r="NU643" s="358"/>
      <c r="NV643" s="358"/>
      <c r="NW643" s="358"/>
      <c r="NX643" s="358"/>
      <c r="NY643" s="358"/>
      <c r="NZ643" s="358"/>
      <c r="OA643" s="358"/>
      <c r="OB643" s="358"/>
      <c r="OC643" s="358"/>
      <c r="OD643" s="358"/>
      <c r="OE643" s="358"/>
      <c r="OF643" s="358"/>
      <c r="OG643" s="358"/>
      <c r="OH643" s="358"/>
      <c r="OI643" s="358"/>
      <c r="OJ643" s="358"/>
      <c r="OK643" s="358"/>
      <c r="OL643" s="358"/>
      <c r="OM643" s="358"/>
      <c r="ON643" s="358"/>
      <c r="OO643" s="358"/>
      <c r="OP643" s="358"/>
      <c r="OQ643" s="358"/>
      <c r="OR643" s="358"/>
      <c r="OS643" s="358"/>
      <c r="OT643" s="358"/>
      <c r="OU643" s="358"/>
      <c r="OV643" s="358"/>
      <c r="OW643" s="358"/>
      <c r="OX643" s="358"/>
      <c r="OY643" s="358"/>
      <c r="OZ643" s="358"/>
      <c r="PA643" s="358"/>
      <c r="PB643" s="358"/>
      <c r="PC643" s="358"/>
      <c r="PD643" s="358"/>
      <c r="PE643" s="358"/>
      <c r="PF643" s="358"/>
      <c r="PG643" s="358"/>
      <c r="PH643" s="358"/>
      <c r="PI643" s="358"/>
      <c r="PJ643" s="358"/>
      <c r="PK643" s="358"/>
      <c r="PL643" s="358"/>
      <c r="PM643" s="358"/>
      <c r="PN643" s="358"/>
      <c r="PO643" s="358"/>
      <c r="PP643" s="358"/>
      <c r="PQ643" s="358"/>
      <c r="PR643" s="358"/>
      <c r="PS643" s="358"/>
      <c r="PT643" s="358"/>
      <c r="PU643" s="358"/>
      <c r="PV643" s="358"/>
      <c r="PW643" s="358"/>
      <c r="PX643" s="358"/>
      <c r="PY643" s="358"/>
      <c r="PZ643" s="358"/>
      <c r="QA643" s="358"/>
      <c r="QB643" s="358"/>
      <c r="QC643" s="358"/>
      <c r="QD643" s="358"/>
      <c r="QE643" s="358"/>
      <c r="QF643" s="358"/>
      <c r="QG643" s="358"/>
      <c r="QH643" s="358"/>
      <c r="QI643" s="358"/>
      <c r="QJ643" s="358"/>
      <c r="QK643" s="358"/>
      <c r="QL643" s="358"/>
      <c r="QM643" s="358"/>
      <c r="QN643" s="358"/>
      <c r="QO643" s="358"/>
      <c r="QP643" s="358"/>
      <c r="QQ643" s="358"/>
      <c r="QR643" s="358"/>
      <c r="QS643" s="358"/>
      <c r="QT643" s="358"/>
      <c r="QU643" s="358"/>
      <c r="QV643" s="358"/>
      <c r="QW643" s="358"/>
      <c r="QX643" s="358"/>
      <c r="QY643" s="358"/>
      <c r="QZ643" s="358"/>
      <c r="RA643" s="358"/>
      <c r="RB643" s="358"/>
      <c r="RC643" s="358"/>
      <c r="RD643" s="358"/>
      <c r="RE643" s="358"/>
      <c r="RF643" s="358"/>
      <c r="RG643" s="358"/>
      <c r="RH643" s="358"/>
      <c r="RI643" s="358"/>
      <c r="RJ643" s="358"/>
      <c r="RK643" s="358"/>
      <c r="RL643" s="358"/>
      <c r="RM643" s="358"/>
      <c r="RN643" s="358"/>
      <c r="RO643" s="358"/>
      <c r="RP643" s="358"/>
      <c r="RQ643" s="358"/>
      <c r="RR643" s="358"/>
      <c r="RS643" s="358"/>
      <c r="RT643" s="358"/>
      <c r="RU643" s="358"/>
      <c r="RV643" s="358"/>
      <c r="RW643" s="358"/>
      <c r="RX643" s="358"/>
      <c r="RY643" s="358"/>
      <c r="RZ643" s="358"/>
      <c r="SA643" s="358"/>
      <c r="SB643" s="358"/>
      <c r="SC643" s="358"/>
      <c r="SD643" s="358"/>
      <c r="SE643" s="358"/>
      <c r="SF643" s="358"/>
      <c r="SG643" s="358"/>
      <c r="SH643" s="358"/>
      <c r="SI643" s="358"/>
      <c r="SJ643" s="358"/>
      <c r="SK643" s="358"/>
      <c r="SL643" s="358"/>
      <c r="SM643" s="358"/>
      <c r="SN643" s="358"/>
      <c r="SO643" s="358"/>
      <c r="SP643" s="358"/>
      <c r="SQ643" s="358"/>
      <c r="SR643" s="358"/>
      <c r="SS643" s="358"/>
      <c r="ST643" s="358"/>
      <c r="SU643" s="358"/>
      <c r="SV643" s="358"/>
      <c r="SW643" s="358"/>
      <c r="SX643" s="358"/>
      <c r="SY643" s="358"/>
      <c r="SZ643" s="358"/>
      <c r="TA643" s="358"/>
      <c r="TB643" s="358"/>
      <c r="TC643" s="358"/>
      <c r="TD643" s="358"/>
      <c r="TE643" s="358"/>
      <c r="TF643" s="358"/>
      <c r="TG643" s="358"/>
      <c r="TH643" s="358"/>
      <c r="TI643" s="358"/>
      <c r="TJ643" s="358"/>
      <c r="TK643" s="358"/>
      <c r="TL643" s="358"/>
      <c r="TM643" s="358"/>
      <c r="TN643" s="358"/>
      <c r="TO643" s="358"/>
      <c r="TP643" s="358"/>
      <c r="TQ643" s="358"/>
      <c r="TR643" s="358"/>
      <c r="TS643" s="358"/>
      <c r="TT643" s="358"/>
      <c r="TU643" s="358"/>
      <c r="TV643" s="358"/>
      <c r="TW643" s="358"/>
      <c r="TX643" s="358"/>
      <c r="TY643" s="358"/>
      <c r="TZ643" s="358"/>
      <c r="UA643" s="358"/>
      <c r="UB643" s="358"/>
      <c r="UC643" s="358"/>
      <c r="UD643" s="358"/>
      <c r="UE643" s="358"/>
      <c r="UF643" s="358"/>
      <c r="UG643" s="358"/>
      <c r="UH643" s="358"/>
      <c r="UI643" s="358"/>
      <c r="UJ643" s="358"/>
      <c r="UK643" s="358"/>
      <c r="UL643" s="358"/>
      <c r="UM643" s="358"/>
      <c r="UN643" s="358"/>
      <c r="UO643" s="358"/>
      <c r="UP643" s="358"/>
      <c r="UQ643" s="358"/>
      <c r="UR643" s="358"/>
      <c r="US643" s="358"/>
      <c r="UT643" s="358"/>
      <c r="UU643" s="358"/>
      <c r="UV643" s="358"/>
      <c r="UW643" s="358"/>
      <c r="UX643" s="358"/>
      <c r="UY643" s="358"/>
      <c r="UZ643" s="358"/>
      <c r="VA643" s="358"/>
      <c r="VB643" s="358"/>
      <c r="VC643" s="358"/>
      <c r="VD643" s="358"/>
      <c r="VE643" s="358"/>
      <c r="VF643" s="358"/>
      <c r="VG643" s="358"/>
      <c r="VH643" s="358"/>
      <c r="VI643" s="358"/>
      <c r="VJ643" s="358"/>
      <c r="VK643" s="358"/>
      <c r="VL643" s="358"/>
      <c r="VM643" s="358"/>
      <c r="VN643" s="358"/>
      <c r="VO643" s="358"/>
      <c r="VP643" s="358"/>
      <c r="VQ643" s="358"/>
      <c r="VR643" s="358"/>
      <c r="VS643" s="358"/>
      <c r="VT643" s="358"/>
      <c r="VU643" s="358"/>
      <c r="VV643" s="358"/>
      <c r="VW643" s="358"/>
      <c r="VX643" s="358"/>
      <c r="VY643" s="358"/>
      <c r="VZ643" s="358"/>
      <c r="WA643" s="358"/>
      <c r="WB643" s="358"/>
      <c r="WC643" s="358"/>
      <c r="WD643" s="358"/>
      <c r="WE643" s="358"/>
      <c r="WF643" s="358"/>
      <c r="WG643" s="358"/>
      <c r="WH643" s="358"/>
    </row>
    <row r="644" spans="1:606" s="357" customFormat="1" ht="65.25" customHeight="1">
      <c r="A644" s="359"/>
      <c r="B644" s="207" t="s">
        <v>1259</v>
      </c>
      <c r="C644" s="266" t="s">
        <v>1260</v>
      </c>
      <c r="D644" s="471" t="s">
        <v>1261</v>
      </c>
      <c r="E644" s="373" t="s">
        <v>1262</v>
      </c>
      <c r="F644" s="475" t="s">
        <v>113</v>
      </c>
      <c r="G644" s="894">
        <v>44799</v>
      </c>
      <c r="H644" s="475" t="s">
        <v>114</v>
      </c>
      <c r="I644" s="608" t="s">
        <v>0</v>
      </c>
      <c r="J644" s="608" t="s">
        <v>500</v>
      </c>
      <c r="K644" s="607" t="s">
        <v>273</v>
      </c>
      <c r="L644" s="607" t="s">
        <v>54</v>
      </c>
      <c r="M644" s="602">
        <f>M645+M646</f>
        <v>203100</v>
      </c>
      <c r="N644" s="602">
        <f>N645+N646</f>
        <v>203100</v>
      </c>
      <c r="O644" s="602">
        <f>O645+O646</f>
        <v>0</v>
      </c>
      <c r="P644" s="610">
        <f t="shared" ref="P644:R644" si="115">P645+P646</f>
        <v>0</v>
      </c>
      <c r="Q644" s="610">
        <f t="shared" si="115"/>
        <v>0</v>
      </c>
      <c r="R644" s="610">
        <f t="shared" si="115"/>
        <v>0</v>
      </c>
      <c r="S644" s="444"/>
      <c r="BF644" s="358"/>
      <c r="BG644" s="358"/>
      <c r="BH644" s="358"/>
      <c r="BI644" s="358"/>
      <c r="BJ644" s="358"/>
      <c r="BK644" s="358"/>
      <c r="BL644" s="358"/>
      <c r="BM644" s="358"/>
      <c r="BN644" s="358"/>
      <c r="BO644" s="358"/>
      <c r="BP644" s="358"/>
      <c r="BQ644" s="358"/>
      <c r="BR644" s="358"/>
      <c r="BS644" s="358"/>
      <c r="BT644" s="358"/>
      <c r="BU644" s="358"/>
      <c r="BV644" s="358"/>
      <c r="BW644" s="358"/>
      <c r="BX644" s="358"/>
      <c r="BY644" s="358"/>
      <c r="BZ644" s="358"/>
      <c r="CA644" s="358"/>
      <c r="CB644" s="358"/>
      <c r="CC644" s="358"/>
      <c r="CD644" s="358"/>
      <c r="CE644" s="358"/>
      <c r="CF644" s="358"/>
      <c r="CG644" s="358"/>
      <c r="CH644" s="358"/>
      <c r="CI644" s="358"/>
      <c r="CJ644" s="358"/>
      <c r="CK644" s="358"/>
      <c r="CL644" s="358"/>
      <c r="CM644" s="358"/>
      <c r="CN644" s="358"/>
      <c r="CO644" s="358"/>
      <c r="CP644" s="358"/>
      <c r="CQ644" s="358"/>
      <c r="CR644" s="358"/>
      <c r="CS644" s="358"/>
      <c r="CT644" s="358"/>
      <c r="CU644" s="358"/>
      <c r="CV644" s="358"/>
      <c r="CW644" s="358"/>
      <c r="CX644" s="358"/>
      <c r="CY644" s="358"/>
      <c r="CZ644" s="358"/>
      <c r="DA644" s="358"/>
      <c r="DB644" s="358"/>
      <c r="DC644" s="358"/>
      <c r="DD644" s="358"/>
      <c r="DE644" s="358"/>
      <c r="DF644" s="358"/>
      <c r="DG644" s="358"/>
      <c r="DH644" s="358"/>
      <c r="DI644" s="358"/>
      <c r="DJ644" s="358"/>
      <c r="DK644" s="358"/>
      <c r="DL644" s="358"/>
      <c r="DM644" s="358"/>
      <c r="DN644" s="358"/>
      <c r="DO644" s="358"/>
      <c r="DP644" s="358"/>
      <c r="DQ644" s="358"/>
      <c r="DR644" s="358"/>
      <c r="DS644" s="358"/>
      <c r="DT644" s="358"/>
      <c r="DU644" s="358"/>
      <c r="DV644" s="358"/>
      <c r="DW644" s="358"/>
      <c r="DX644" s="358"/>
      <c r="DY644" s="358"/>
      <c r="DZ644" s="358"/>
      <c r="EA644" s="358"/>
      <c r="EB644" s="358"/>
      <c r="EC644" s="358"/>
      <c r="ED644" s="358"/>
      <c r="EE644" s="358"/>
      <c r="EF644" s="358"/>
      <c r="EG644" s="358"/>
      <c r="EH644" s="358"/>
      <c r="EI644" s="358"/>
      <c r="EJ644" s="358"/>
      <c r="EK644" s="358"/>
      <c r="EL644" s="358"/>
      <c r="EM644" s="358"/>
      <c r="EN644" s="358"/>
      <c r="EO644" s="358"/>
      <c r="EP644" s="358"/>
      <c r="EQ644" s="358"/>
      <c r="ER644" s="358"/>
      <c r="ES644" s="358"/>
      <c r="ET644" s="358"/>
      <c r="EU644" s="358"/>
      <c r="EV644" s="358"/>
      <c r="EW644" s="358"/>
      <c r="EX644" s="358"/>
      <c r="EY644" s="358"/>
      <c r="EZ644" s="358"/>
      <c r="FA644" s="358"/>
      <c r="FB644" s="358"/>
      <c r="FC644" s="358"/>
      <c r="FD644" s="358"/>
      <c r="FE644" s="358"/>
      <c r="FF644" s="358"/>
      <c r="FG644" s="358"/>
      <c r="FH644" s="358"/>
      <c r="FI644" s="358"/>
      <c r="FJ644" s="358"/>
      <c r="FK644" s="358"/>
      <c r="FL644" s="358"/>
      <c r="FM644" s="358"/>
      <c r="FN644" s="358"/>
      <c r="FO644" s="358"/>
      <c r="FP644" s="358"/>
      <c r="FQ644" s="358"/>
      <c r="FR644" s="358"/>
      <c r="FS644" s="358"/>
      <c r="FT644" s="358"/>
      <c r="FU644" s="358"/>
      <c r="FV644" s="358"/>
      <c r="FW644" s="358"/>
      <c r="FX644" s="358"/>
      <c r="FY644" s="358"/>
      <c r="FZ644" s="358"/>
      <c r="GA644" s="358"/>
      <c r="GB644" s="358"/>
      <c r="GC644" s="358"/>
      <c r="GD644" s="358"/>
      <c r="GE644" s="358"/>
      <c r="GF644" s="358"/>
      <c r="GG644" s="358"/>
      <c r="GH644" s="358"/>
      <c r="GI644" s="358"/>
      <c r="GJ644" s="358"/>
      <c r="GK644" s="358"/>
      <c r="GL644" s="358"/>
      <c r="GM644" s="358"/>
      <c r="GN644" s="358"/>
      <c r="GO644" s="358"/>
      <c r="GP644" s="358"/>
      <c r="GQ644" s="358"/>
      <c r="GR644" s="358"/>
      <c r="GS644" s="358"/>
      <c r="GT644" s="358"/>
      <c r="GU644" s="358"/>
      <c r="GV644" s="358"/>
      <c r="GW644" s="358"/>
      <c r="GX644" s="358"/>
      <c r="GY644" s="358"/>
      <c r="GZ644" s="358"/>
      <c r="HA644" s="358"/>
      <c r="HB644" s="358"/>
      <c r="HC644" s="358"/>
      <c r="HD644" s="358"/>
      <c r="HE644" s="358"/>
      <c r="HF644" s="358"/>
      <c r="HG644" s="358"/>
      <c r="HH644" s="358"/>
      <c r="HI644" s="358"/>
      <c r="HJ644" s="358"/>
      <c r="HK644" s="358"/>
      <c r="HL644" s="358"/>
      <c r="HM644" s="358"/>
      <c r="HN644" s="358"/>
      <c r="HO644" s="358"/>
      <c r="HP644" s="358"/>
      <c r="HQ644" s="358"/>
      <c r="HR644" s="358"/>
      <c r="HS644" s="358"/>
      <c r="HT644" s="358"/>
      <c r="HU644" s="358"/>
      <c r="HV644" s="358"/>
      <c r="HW644" s="358"/>
      <c r="HX644" s="358"/>
      <c r="HY644" s="358"/>
      <c r="HZ644" s="358"/>
      <c r="IA644" s="358"/>
      <c r="IB644" s="358"/>
      <c r="IC644" s="358"/>
      <c r="ID644" s="358"/>
      <c r="IE644" s="358"/>
      <c r="IF644" s="358"/>
      <c r="IG644" s="358"/>
      <c r="IH644" s="358"/>
      <c r="II644" s="358"/>
      <c r="IJ644" s="358"/>
      <c r="IK644" s="358"/>
      <c r="IL644" s="358"/>
      <c r="IM644" s="358"/>
      <c r="IN644" s="358"/>
      <c r="IO644" s="358"/>
      <c r="IP644" s="358"/>
      <c r="IQ644" s="358"/>
      <c r="IR644" s="358"/>
      <c r="IS644" s="358"/>
      <c r="IT644" s="358"/>
      <c r="IU644" s="358"/>
      <c r="IV644" s="358"/>
      <c r="IW644" s="358"/>
      <c r="IX644" s="358"/>
      <c r="IY644" s="358"/>
      <c r="IZ644" s="358"/>
      <c r="JA644" s="358"/>
      <c r="JB644" s="358"/>
      <c r="JC644" s="358"/>
      <c r="JD644" s="358"/>
      <c r="JE644" s="358"/>
      <c r="JF644" s="358"/>
      <c r="JG644" s="358"/>
      <c r="JH644" s="358"/>
      <c r="JI644" s="358"/>
      <c r="JJ644" s="358"/>
      <c r="JK644" s="358"/>
      <c r="JL644" s="358"/>
      <c r="JM644" s="358"/>
      <c r="JN644" s="358"/>
      <c r="JO644" s="358"/>
      <c r="JP644" s="358"/>
      <c r="JQ644" s="358"/>
      <c r="JR644" s="358"/>
      <c r="JS644" s="358"/>
      <c r="JT644" s="358"/>
      <c r="JU644" s="358"/>
      <c r="JV644" s="358"/>
      <c r="JW644" s="358"/>
      <c r="JX644" s="358"/>
      <c r="JY644" s="358"/>
      <c r="JZ644" s="358"/>
      <c r="KA644" s="358"/>
      <c r="KB644" s="358"/>
      <c r="KC644" s="358"/>
      <c r="KD644" s="358"/>
      <c r="KE644" s="358"/>
      <c r="KF644" s="358"/>
      <c r="KG644" s="358"/>
      <c r="KH644" s="358"/>
      <c r="KI644" s="358"/>
      <c r="KJ644" s="358"/>
      <c r="KK644" s="358"/>
      <c r="KL644" s="358"/>
      <c r="KM644" s="358"/>
      <c r="KN644" s="358"/>
      <c r="KO644" s="358"/>
      <c r="KP644" s="358"/>
      <c r="KQ644" s="358"/>
      <c r="KR644" s="358"/>
      <c r="KS644" s="358"/>
      <c r="KT644" s="358"/>
      <c r="KU644" s="358"/>
      <c r="KV644" s="358"/>
      <c r="KW644" s="358"/>
      <c r="KX644" s="358"/>
      <c r="KY644" s="358"/>
      <c r="KZ644" s="358"/>
      <c r="LA644" s="358"/>
      <c r="LB644" s="358"/>
      <c r="LC644" s="358"/>
      <c r="LD644" s="358"/>
      <c r="LE644" s="358"/>
      <c r="LF644" s="358"/>
      <c r="LG644" s="358"/>
      <c r="LH644" s="358"/>
      <c r="LI644" s="358"/>
      <c r="LJ644" s="358"/>
      <c r="LK644" s="358"/>
      <c r="LL644" s="358"/>
      <c r="LM644" s="358"/>
      <c r="LN644" s="358"/>
      <c r="LO644" s="358"/>
      <c r="LP644" s="358"/>
      <c r="LQ644" s="358"/>
      <c r="LR644" s="358"/>
      <c r="LS644" s="358"/>
      <c r="LT644" s="358"/>
      <c r="LU644" s="358"/>
      <c r="LV644" s="358"/>
      <c r="LW644" s="358"/>
      <c r="LX644" s="358"/>
      <c r="LY644" s="358"/>
      <c r="LZ644" s="358"/>
      <c r="MA644" s="358"/>
      <c r="MB644" s="358"/>
      <c r="MC644" s="358"/>
      <c r="MD644" s="358"/>
      <c r="ME644" s="358"/>
      <c r="MF644" s="358"/>
      <c r="MG644" s="358"/>
      <c r="MH644" s="358"/>
      <c r="MI644" s="358"/>
      <c r="MJ644" s="358"/>
      <c r="MK644" s="358"/>
      <c r="ML644" s="358"/>
      <c r="MM644" s="358"/>
      <c r="MN644" s="358"/>
      <c r="MO644" s="358"/>
      <c r="MP644" s="358"/>
      <c r="MQ644" s="358"/>
      <c r="MR644" s="358"/>
      <c r="MS644" s="358"/>
      <c r="MT644" s="358"/>
      <c r="MU644" s="358"/>
      <c r="MV644" s="358"/>
      <c r="MW644" s="358"/>
      <c r="MX644" s="358"/>
      <c r="MY644" s="358"/>
      <c r="MZ644" s="358"/>
      <c r="NA644" s="358"/>
      <c r="NB644" s="358"/>
      <c r="NC644" s="358"/>
      <c r="ND644" s="358"/>
      <c r="NE644" s="358"/>
      <c r="NF644" s="358"/>
      <c r="NG644" s="358"/>
      <c r="NH644" s="358"/>
      <c r="NI644" s="358"/>
      <c r="NJ644" s="358"/>
      <c r="NK644" s="358"/>
      <c r="NL644" s="358"/>
      <c r="NM644" s="358"/>
      <c r="NN644" s="358"/>
      <c r="NO644" s="358"/>
      <c r="NP644" s="358"/>
      <c r="NQ644" s="358"/>
      <c r="NR644" s="358"/>
      <c r="NS644" s="358"/>
      <c r="NT644" s="358"/>
      <c r="NU644" s="358"/>
      <c r="NV644" s="358"/>
      <c r="NW644" s="358"/>
      <c r="NX644" s="358"/>
      <c r="NY644" s="358"/>
      <c r="NZ644" s="358"/>
      <c r="OA644" s="358"/>
      <c r="OB644" s="358"/>
      <c r="OC644" s="358"/>
      <c r="OD644" s="358"/>
      <c r="OE644" s="358"/>
      <c r="OF644" s="358"/>
      <c r="OG644" s="358"/>
      <c r="OH644" s="358"/>
      <c r="OI644" s="358"/>
      <c r="OJ644" s="358"/>
      <c r="OK644" s="358"/>
      <c r="OL644" s="358"/>
      <c r="OM644" s="358"/>
      <c r="ON644" s="358"/>
      <c r="OO644" s="358"/>
      <c r="OP644" s="358"/>
      <c r="OQ644" s="358"/>
      <c r="OR644" s="358"/>
      <c r="OS644" s="358"/>
      <c r="OT644" s="358"/>
      <c r="OU644" s="358"/>
      <c r="OV644" s="358"/>
      <c r="OW644" s="358"/>
      <c r="OX644" s="358"/>
      <c r="OY644" s="358"/>
      <c r="OZ644" s="358"/>
      <c r="PA644" s="358"/>
      <c r="PB644" s="358"/>
      <c r="PC644" s="358"/>
      <c r="PD644" s="358"/>
      <c r="PE644" s="358"/>
      <c r="PF644" s="358"/>
      <c r="PG644" s="358"/>
      <c r="PH644" s="358"/>
      <c r="PI644" s="358"/>
      <c r="PJ644" s="358"/>
      <c r="PK644" s="358"/>
      <c r="PL644" s="358"/>
      <c r="PM644" s="358"/>
      <c r="PN644" s="358"/>
      <c r="PO644" s="358"/>
      <c r="PP644" s="358"/>
      <c r="PQ644" s="358"/>
      <c r="PR644" s="358"/>
      <c r="PS644" s="358"/>
      <c r="PT644" s="358"/>
      <c r="PU644" s="358"/>
      <c r="PV644" s="358"/>
      <c r="PW644" s="358"/>
      <c r="PX644" s="358"/>
      <c r="PY644" s="358"/>
      <c r="PZ644" s="358"/>
      <c r="QA644" s="358"/>
      <c r="QB644" s="358"/>
      <c r="QC644" s="358"/>
      <c r="QD644" s="358"/>
      <c r="QE644" s="358"/>
      <c r="QF644" s="358"/>
      <c r="QG644" s="358"/>
      <c r="QH644" s="358"/>
      <c r="QI644" s="358"/>
      <c r="QJ644" s="358"/>
      <c r="QK644" s="358"/>
      <c r="QL644" s="358"/>
      <c r="QM644" s="358"/>
      <c r="QN644" s="358"/>
      <c r="QO644" s="358"/>
      <c r="QP644" s="358"/>
      <c r="QQ644" s="358"/>
      <c r="QR644" s="358"/>
      <c r="QS644" s="358"/>
      <c r="QT644" s="358"/>
      <c r="QU644" s="358"/>
      <c r="QV644" s="358"/>
      <c r="QW644" s="358"/>
      <c r="QX644" s="358"/>
      <c r="QY644" s="358"/>
      <c r="QZ644" s="358"/>
      <c r="RA644" s="358"/>
      <c r="RB644" s="358"/>
      <c r="RC644" s="358"/>
      <c r="RD644" s="358"/>
      <c r="RE644" s="358"/>
      <c r="RF644" s="358"/>
      <c r="RG644" s="358"/>
      <c r="RH644" s="358"/>
      <c r="RI644" s="358"/>
      <c r="RJ644" s="358"/>
      <c r="RK644" s="358"/>
      <c r="RL644" s="358"/>
      <c r="RM644" s="358"/>
      <c r="RN644" s="358"/>
      <c r="RO644" s="358"/>
      <c r="RP644" s="358"/>
      <c r="RQ644" s="358"/>
      <c r="RR644" s="358"/>
      <c r="RS644" s="358"/>
      <c r="RT644" s="358"/>
      <c r="RU644" s="358"/>
      <c r="RV644" s="358"/>
      <c r="RW644" s="358"/>
      <c r="RX644" s="358"/>
      <c r="RY644" s="358"/>
      <c r="RZ644" s="358"/>
      <c r="SA644" s="358"/>
      <c r="SB644" s="358"/>
      <c r="SC644" s="358"/>
      <c r="SD644" s="358"/>
      <c r="SE644" s="358"/>
      <c r="SF644" s="358"/>
      <c r="SG644" s="358"/>
      <c r="SH644" s="358"/>
      <c r="SI644" s="358"/>
      <c r="SJ644" s="358"/>
      <c r="SK644" s="358"/>
      <c r="SL644" s="358"/>
      <c r="SM644" s="358"/>
      <c r="SN644" s="358"/>
      <c r="SO644" s="358"/>
      <c r="SP644" s="358"/>
      <c r="SQ644" s="358"/>
      <c r="SR644" s="358"/>
      <c r="SS644" s="358"/>
      <c r="ST644" s="358"/>
      <c r="SU644" s="358"/>
      <c r="SV644" s="358"/>
      <c r="SW644" s="358"/>
      <c r="SX644" s="358"/>
      <c r="SY644" s="358"/>
      <c r="SZ644" s="358"/>
      <c r="TA644" s="358"/>
      <c r="TB644" s="358"/>
      <c r="TC644" s="358"/>
      <c r="TD644" s="358"/>
      <c r="TE644" s="358"/>
      <c r="TF644" s="358"/>
      <c r="TG644" s="358"/>
      <c r="TH644" s="358"/>
      <c r="TI644" s="358"/>
      <c r="TJ644" s="358"/>
      <c r="TK644" s="358"/>
      <c r="TL644" s="358"/>
      <c r="TM644" s="358"/>
      <c r="TN644" s="358"/>
      <c r="TO644" s="358"/>
      <c r="TP644" s="358"/>
      <c r="TQ644" s="358"/>
      <c r="TR644" s="358"/>
      <c r="TS644" s="358"/>
      <c r="TT644" s="358"/>
      <c r="TU644" s="358"/>
      <c r="TV644" s="358"/>
      <c r="TW644" s="358"/>
      <c r="TX644" s="358"/>
      <c r="TY644" s="358"/>
      <c r="TZ644" s="358"/>
      <c r="UA644" s="358"/>
      <c r="UB644" s="358"/>
      <c r="UC644" s="358"/>
      <c r="UD644" s="358"/>
      <c r="UE644" s="358"/>
      <c r="UF644" s="358"/>
      <c r="UG644" s="358"/>
      <c r="UH644" s="358"/>
      <c r="UI644" s="358"/>
      <c r="UJ644" s="358"/>
      <c r="UK644" s="358"/>
      <c r="UL644" s="358"/>
      <c r="UM644" s="358"/>
      <c r="UN644" s="358"/>
      <c r="UO644" s="358"/>
      <c r="UP644" s="358"/>
      <c r="UQ644" s="358"/>
      <c r="UR644" s="358"/>
      <c r="US644" s="358"/>
      <c r="UT644" s="358"/>
      <c r="UU644" s="358"/>
      <c r="UV644" s="358"/>
      <c r="UW644" s="358"/>
      <c r="UX644" s="358"/>
      <c r="UY644" s="358"/>
      <c r="UZ644" s="358"/>
      <c r="VA644" s="358"/>
      <c r="VB644" s="358"/>
      <c r="VC644" s="358"/>
      <c r="VD644" s="358"/>
      <c r="VE644" s="358"/>
      <c r="VF644" s="358"/>
      <c r="VG644" s="358"/>
      <c r="VH644" s="358"/>
      <c r="VI644" s="358"/>
      <c r="VJ644" s="358"/>
      <c r="VK644" s="358"/>
      <c r="VL644" s="358"/>
      <c r="VM644" s="358"/>
      <c r="VN644" s="358"/>
      <c r="VO644" s="358"/>
      <c r="VP644" s="358"/>
      <c r="VQ644" s="358"/>
      <c r="VR644" s="358"/>
      <c r="VS644" s="358"/>
      <c r="VT644" s="358"/>
      <c r="VU644" s="358"/>
      <c r="VV644" s="358"/>
      <c r="VW644" s="358"/>
      <c r="VX644" s="358"/>
      <c r="VY644" s="358"/>
      <c r="VZ644" s="358"/>
      <c r="WA644" s="358"/>
      <c r="WB644" s="358"/>
      <c r="WC644" s="358"/>
      <c r="WD644" s="358"/>
      <c r="WE644" s="358"/>
      <c r="WF644" s="358"/>
      <c r="WG644" s="358"/>
      <c r="WH644" s="358"/>
    </row>
    <row r="645" spans="1:606" s="357" customFormat="1" ht="62.25" customHeight="1">
      <c r="A645" s="359"/>
      <c r="B645" s="208"/>
      <c r="C645" s="221"/>
      <c r="D645" s="180"/>
      <c r="E645" s="454"/>
      <c r="F645" s="473"/>
      <c r="G645" s="902"/>
      <c r="H645" s="473"/>
      <c r="I645" s="608" t="s">
        <v>0</v>
      </c>
      <c r="J645" s="608" t="s">
        <v>500</v>
      </c>
      <c r="K645" s="607" t="s">
        <v>273</v>
      </c>
      <c r="L645" s="607" t="s">
        <v>228</v>
      </c>
      <c r="M645" s="604">
        <v>156000</v>
      </c>
      <c r="N645" s="604">
        <v>156000</v>
      </c>
      <c r="O645" s="604"/>
      <c r="P645" s="609"/>
      <c r="Q645" s="604"/>
      <c r="R645" s="604"/>
      <c r="S645" s="444">
        <v>3</v>
      </c>
      <c r="BF645" s="358"/>
      <c r="BG645" s="358"/>
      <c r="BH645" s="358"/>
      <c r="BI645" s="358"/>
      <c r="BJ645" s="358"/>
      <c r="BK645" s="358"/>
      <c r="BL645" s="358"/>
      <c r="BM645" s="358"/>
      <c r="BN645" s="358"/>
      <c r="BO645" s="358"/>
      <c r="BP645" s="358"/>
      <c r="BQ645" s="358"/>
      <c r="BR645" s="358"/>
      <c r="BS645" s="358"/>
      <c r="BT645" s="358"/>
      <c r="BU645" s="358"/>
      <c r="BV645" s="358"/>
      <c r="BW645" s="358"/>
      <c r="BX645" s="358"/>
      <c r="BY645" s="358"/>
      <c r="BZ645" s="358"/>
      <c r="CA645" s="358"/>
      <c r="CB645" s="358"/>
      <c r="CC645" s="358"/>
      <c r="CD645" s="358"/>
      <c r="CE645" s="358"/>
      <c r="CF645" s="358"/>
      <c r="CG645" s="358"/>
      <c r="CH645" s="358"/>
      <c r="CI645" s="358"/>
      <c r="CJ645" s="358"/>
      <c r="CK645" s="358"/>
      <c r="CL645" s="358"/>
      <c r="CM645" s="358"/>
      <c r="CN645" s="358"/>
      <c r="CO645" s="358"/>
      <c r="CP645" s="358"/>
      <c r="CQ645" s="358"/>
      <c r="CR645" s="358"/>
      <c r="CS645" s="358"/>
      <c r="CT645" s="358"/>
      <c r="CU645" s="358"/>
      <c r="CV645" s="358"/>
      <c r="CW645" s="358"/>
      <c r="CX645" s="358"/>
      <c r="CY645" s="358"/>
      <c r="CZ645" s="358"/>
      <c r="DA645" s="358"/>
      <c r="DB645" s="358"/>
      <c r="DC645" s="358"/>
      <c r="DD645" s="358"/>
      <c r="DE645" s="358"/>
      <c r="DF645" s="358"/>
      <c r="DG645" s="358"/>
      <c r="DH645" s="358"/>
      <c r="DI645" s="358"/>
      <c r="DJ645" s="358"/>
      <c r="DK645" s="358"/>
      <c r="DL645" s="358"/>
      <c r="DM645" s="358"/>
      <c r="DN645" s="358"/>
      <c r="DO645" s="358"/>
      <c r="DP645" s="358"/>
      <c r="DQ645" s="358"/>
      <c r="DR645" s="358"/>
      <c r="DS645" s="358"/>
      <c r="DT645" s="358"/>
      <c r="DU645" s="358"/>
      <c r="DV645" s="358"/>
      <c r="DW645" s="358"/>
      <c r="DX645" s="358"/>
      <c r="DY645" s="358"/>
      <c r="DZ645" s="358"/>
      <c r="EA645" s="358"/>
      <c r="EB645" s="358"/>
      <c r="EC645" s="358"/>
      <c r="ED645" s="358"/>
      <c r="EE645" s="358"/>
      <c r="EF645" s="358"/>
      <c r="EG645" s="358"/>
      <c r="EH645" s="358"/>
      <c r="EI645" s="358"/>
      <c r="EJ645" s="358"/>
      <c r="EK645" s="358"/>
      <c r="EL645" s="358"/>
      <c r="EM645" s="358"/>
      <c r="EN645" s="358"/>
      <c r="EO645" s="358"/>
      <c r="EP645" s="358"/>
      <c r="EQ645" s="358"/>
      <c r="ER645" s="358"/>
      <c r="ES645" s="358"/>
      <c r="ET645" s="358"/>
      <c r="EU645" s="358"/>
      <c r="EV645" s="358"/>
      <c r="EW645" s="358"/>
      <c r="EX645" s="358"/>
      <c r="EY645" s="358"/>
      <c r="EZ645" s="358"/>
      <c r="FA645" s="358"/>
      <c r="FB645" s="358"/>
      <c r="FC645" s="358"/>
      <c r="FD645" s="358"/>
      <c r="FE645" s="358"/>
      <c r="FF645" s="358"/>
      <c r="FG645" s="358"/>
      <c r="FH645" s="358"/>
      <c r="FI645" s="358"/>
      <c r="FJ645" s="358"/>
      <c r="FK645" s="358"/>
      <c r="FL645" s="358"/>
      <c r="FM645" s="358"/>
      <c r="FN645" s="358"/>
      <c r="FO645" s="358"/>
      <c r="FP645" s="358"/>
      <c r="FQ645" s="358"/>
      <c r="FR645" s="358"/>
      <c r="FS645" s="358"/>
      <c r="FT645" s="358"/>
      <c r="FU645" s="358"/>
      <c r="FV645" s="358"/>
      <c r="FW645" s="358"/>
      <c r="FX645" s="358"/>
      <c r="FY645" s="358"/>
      <c r="FZ645" s="358"/>
      <c r="GA645" s="358"/>
      <c r="GB645" s="358"/>
      <c r="GC645" s="358"/>
      <c r="GD645" s="358"/>
      <c r="GE645" s="358"/>
      <c r="GF645" s="358"/>
      <c r="GG645" s="358"/>
      <c r="GH645" s="358"/>
      <c r="GI645" s="358"/>
      <c r="GJ645" s="358"/>
      <c r="GK645" s="358"/>
      <c r="GL645" s="358"/>
      <c r="GM645" s="358"/>
      <c r="GN645" s="358"/>
      <c r="GO645" s="358"/>
      <c r="GP645" s="358"/>
      <c r="GQ645" s="358"/>
      <c r="GR645" s="358"/>
      <c r="GS645" s="358"/>
      <c r="GT645" s="358"/>
      <c r="GU645" s="358"/>
      <c r="GV645" s="358"/>
      <c r="GW645" s="358"/>
      <c r="GX645" s="358"/>
      <c r="GY645" s="358"/>
      <c r="GZ645" s="358"/>
      <c r="HA645" s="358"/>
      <c r="HB645" s="358"/>
      <c r="HC645" s="358"/>
      <c r="HD645" s="358"/>
      <c r="HE645" s="358"/>
      <c r="HF645" s="358"/>
      <c r="HG645" s="358"/>
      <c r="HH645" s="358"/>
      <c r="HI645" s="358"/>
      <c r="HJ645" s="358"/>
      <c r="HK645" s="358"/>
      <c r="HL645" s="358"/>
      <c r="HM645" s="358"/>
      <c r="HN645" s="358"/>
      <c r="HO645" s="358"/>
      <c r="HP645" s="358"/>
      <c r="HQ645" s="358"/>
      <c r="HR645" s="358"/>
      <c r="HS645" s="358"/>
      <c r="HT645" s="358"/>
      <c r="HU645" s="358"/>
      <c r="HV645" s="358"/>
      <c r="HW645" s="358"/>
      <c r="HX645" s="358"/>
      <c r="HY645" s="358"/>
      <c r="HZ645" s="358"/>
      <c r="IA645" s="358"/>
      <c r="IB645" s="358"/>
      <c r="IC645" s="358"/>
      <c r="ID645" s="358"/>
      <c r="IE645" s="358"/>
      <c r="IF645" s="358"/>
      <c r="IG645" s="358"/>
      <c r="IH645" s="358"/>
      <c r="II645" s="358"/>
      <c r="IJ645" s="358"/>
      <c r="IK645" s="358"/>
      <c r="IL645" s="358"/>
      <c r="IM645" s="358"/>
      <c r="IN645" s="358"/>
      <c r="IO645" s="358"/>
      <c r="IP645" s="358"/>
      <c r="IQ645" s="358"/>
      <c r="IR645" s="358"/>
      <c r="IS645" s="358"/>
      <c r="IT645" s="358"/>
      <c r="IU645" s="358"/>
      <c r="IV645" s="358"/>
      <c r="IW645" s="358"/>
      <c r="IX645" s="358"/>
      <c r="IY645" s="358"/>
      <c r="IZ645" s="358"/>
      <c r="JA645" s="358"/>
      <c r="JB645" s="358"/>
      <c r="JC645" s="358"/>
      <c r="JD645" s="358"/>
      <c r="JE645" s="358"/>
      <c r="JF645" s="358"/>
      <c r="JG645" s="358"/>
      <c r="JH645" s="358"/>
      <c r="JI645" s="358"/>
      <c r="JJ645" s="358"/>
      <c r="JK645" s="358"/>
      <c r="JL645" s="358"/>
      <c r="JM645" s="358"/>
      <c r="JN645" s="358"/>
      <c r="JO645" s="358"/>
      <c r="JP645" s="358"/>
      <c r="JQ645" s="358"/>
      <c r="JR645" s="358"/>
      <c r="JS645" s="358"/>
      <c r="JT645" s="358"/>
      <c r="JU645" s="358"/>
      <c r="JV645" s="358"/>
      <c r="JW645" s="358"/>
      <c r="JX645" s="358"/>
      <c r="JY645" s="358"/>
      <c r="JZ645" s="358"/>
      <c r="KA645" s="358"/>
      <c r="KB645" s="358"/>
      <c r="KC645" s="358"/>
      <c r="KD645" s="358"/>
      <c r="KE645" s="358"/>
      <c r="KF645" s="358"/>
      <c r="KG645" s="358"/>
      <c r="KH645" s="358"/>
      <c r="KI645" s="358"/>
      <c r="KJ645" s="358"/>
      <c r="KK645" s="358"/>
      <c r="KL645" s="358"/>
      <c r="KM645" s="358"/>
      <c r="KN645" s="358"/>
      <c r="KO645" s="358"/>
      <c r="KP645" s="358"/>
      <c r="KQ645" s="358"/>
      <c r="KR645" s="358"/>
      <c r="KS645" s="358"/>
      <c r="KT645" s="358"/>
      <c r="KU645" s="358"/>
      <c r="KV645" s="358"/>
      <c r="KW645" s="358"/>
      <c r="KX645" s="358"/>
      <c r="KY645" s="358"/>
      <c r="KZ645" s="358"/>
      <c r="LA645" s="358"/>
      <c r="LB645" s="358"/>
      <c r="LC645" s="358"/>
      <c r="LD645" s="358"/>
      <c r="LE645" s="358"/>
      <c r="LF645" s="358"/>
      <c r="LG645" s="358"/>
      <c r="LH645" s="358"/>
      <c r="LI645" s="358"/>
      <c r="LJ645" s="358"/>
      <c r="LK645" s="358"/>
      <c r="LL645" s="358"/>
      <c r="LM645" s="358"/>
      <c r="LN645" s="358"/>
      <c r="LO645" s="358"/>
      <c r="LP645" s="358"/>
      <c r="LQ645" s="358"/>
      <c r="LR645" s="358"/>
      <c r="LS645" s="358"/>
      <c r="LT645" s="358"/>
      <c r="LU645" s="358"/>
      <c r="LV645" s="358"/>
      <c r="LW645" s="358"/>
      <c r="LX645" s="358"/>
      <c r="LY645" s="358"/>
      <c r="LZ645" s="358"/>
      <c r="MA645" s="358"/>
      <c r="MB645" s="358"/>
      <c r="MC645" s="358"/>
      <c r="MD645" s="358"/>
      <c r="ME645" s="358"/>
      <c r="MF645" s="358"/>
      <c r="MG645" s="358"/>
      <c r="MH645" s="358"/>
      <c r="MI645" s="358"/>
      <c r="MJ645" s="358"/>
      <c r="MK645" s="358"/>
      <c r="ML645" s="358"/>
      <c r="MM645" s="358"/>
      <c r="MN645" s="358"/>
      <c r="MO645" s="358"/>
      <c r="MP645" s="358"/>
      <c r="MQ645" s="358"/>
      <c r="MR645" s="358"/>
      <c r="MS645" s="358"/>
      <c r="MT645" s="358"/>
      <c r="MU645" s="358"/>
      <c r="MV645" s="358"/>
      <c r="MW645" s="358"/>
      <c r="MX645" s="358"/>
      <c r="MY645" s="358"/>
      <c r="MZ645" s="358"/>
      <c r="NA645" s="358"/>
      <c r="NB645" s="358"/>
      <c r="NC645" s="358"/>
      <c r="ND645" s="358"/>
      <c r="NE645" s="358"/>
      <c r="NF645" s="358"/>
      <c r="NG645" s="358"/>
      <c r="NH645" s="358"/>
      <c r="NI645" s="358"/>
      <c r="NJ645" s="358"/>
      <c r="NK645" s="358"/>
      <c r="NL645" s="358"/>
      <c r="NM645" s="358"/>
      <c r="NN645" s="358"/>
      <c r="NO645" s="358"/>
      <c r="NP645" s="358"/>
      <c r="NQ645" s="358"/>
      <c r="NR645" s="358"/>
      <c r="NS645" s="358"/>
      <c r="NT645" s="358"/>
      <c r="NU645" s="358"/>
      <c r="NV645" s="358"/>
      <c r="NW645" s="358"/>
      <c r="NX645" s="358"/>
      <c r="NY645" s="358"/>
      <c r="NZ645" s="358"/>
      <c r="OA645" s="358"/>
      <c r="OB645" s="358"/>
      <c r="OC645" s="358"/>
      <c r="OD645" s="358"/>
      <c r="OE645" s="358"/>
      <c r="OF645" s="358"/>
      <c r="OG645" s="358"/>
      <c r="OH645" s="358"/>
      <c r="OI645" s="358"/>
      <c r="OJ645" s="358"/>
      <c r="OK645" s="358"/>
      <c r="OL645" s="358"/>
      <c r="OM645" s="358"/>
      <c r="ON645" s="358"/>
      <c r="OO645" s="358"/>
      <c r="OP645" s="358"/>
      <c r="OQ645" s="358"/>
      <c r="OR645" s="358"/>
      <c r="OS645" s="358"/>
      <c r="OT645" s="358"/>
      <c r="OU645" s="358"/>
      <c r="OV645" s="358"/>
      <c r="OW645" s="358"/>
      <c r="OX645" s="358"/>
      <c r="OY645" s="358"/>
      <c r="OZ645" s="358"/>
      <c r="PA645" s="358"/>
      <c r="PB645" s="358"/>
      <c r="PC645" s="358"/>
      <c r="PD645" s="358"/>
      <c r="PE645" s="358"/>
      <c r="PF645" s="358"/>
      <c r="PG645" s="358"/>
      <c r="PH645" s="358"/>
      <c r="PI645" s="358"/>
      <c r="PJ645" s="358"/>
      <c r="PK645" s="358"/>
      <c r="PL645" s="358"/>
      <c r="PM645" s="358"/>
      <c r="PN645" s="358"/>
      <c r="PO645" s="358"/>
      <c r="PP645" s="358"/>
      <c r="PQ645" s="358"/>
      <c r="PR645" s="358"/>
      <c r="PS645" s="358"/>
      <c r="PT645" s="358"/>
      <c r="PU645" s="358"/>
      <c r="PV645" s="358"/>
      <c r="PW645" s="358"/>
      <c r="PX645" s="358"/>
      <c r="PY645" s="358"/>
      <c r="PZ645" s="358"/>
      <c r="QA645" s="358"/>
      <c r="QB645" s="358"/>
      <c r="QC645" s="358"/>
      <c r="QD645" s="358"/>
      <c r="QE645" s="358"/>
      <c r="QF645" s="358"/>
      <c r="QG645" s="358"/>
      <c r="QH645" s="358"/>
      <c r="QI645" s="358"/>
      <c r="QJ645" s="358"/>
      <c r="QK645" s="358"/>
      <c r="QL645" s="358"/>
      <c r="QM645" s="358"/>
      <c r="QN645" s="358"/>
      <c r="QO645" s="358"/>
      <c r="QP645" s="358"/>
      <c r="QQ645" s="358"/>
      <c r="QR645" s="358"/>
      <c r="QS645" s="358"/>
      <c r="QT645" s="358"/>
      <c r="QU645" s="358"/>
      <c r="QV645" s="358"/>
      <c r="QW645" s="358"/>
      <c r="QX645" s="358"/>
      <c r="QY645" s="358"/>
      <c r="QZ645" s="358"/>
      <c r="RA645" s="358"/>
      <c r="RB645" s="358"/>
      <c r="RC645" s="358"/>
      <c r="RD645" s="358"/>
      <c r="RE645" s="358"/>
      <c r="RF645" s="358"/>
      <c r="RG645" s="358"/>
      <c r="RH645" s="358"/>
      <c r="RI645" s="358"/>
      <c r="RJ645" s="358"/>
      <c r="RK645" s="358"/>
      <c r="RL645" s="358"/>
      <c r="RM645" s="358"/>
      <c r="RN645" s="358"/>
      <c r="RO645" s="358"/>
      <c r="RP645" s="358"/>
      <c r="RQ645" s="358"/>
      <c r="RR645" s="358"/>
      <c r="RS645" s="358"/>
      <c r="RT645" s="358"/>
      <c r="RU645" s="358"/>
      <c r="RV645" s="358"/>
      <c r="RW645" s="358"/>
      <c r="RX645" s="358"/>
      <c r="RY645" s="358"/>
      <c r="RZ645" s="358"/>
      <c r="SA645" s="358"/>
      <c r="SB645" s="358"/>
      <c r="SC645" s="358"/>
      <c r="SD645" s="358"/>
      <c r="SE645" s="358"/>
      <c r="SF645" s="358"/>
      <c r="SG645" s="358"/>
      <c r="SH645" s="358"/>
      <c r="SI645" s="358"/>
      <c r="SJ645" s="358"/>
      <c r="SK645" s="358"/>
      <c r="SL645" s="358"/>
      <c r="SM645" s="358"/>
      <c r="SN645" s="358"/>
      <c r="SO645" s="358"/>
      <c r="SP645" s="358"/>
      <c r="SQ645" s="358"/>
      <c r="SR645" s="358"/>
      <c r="SS645" s="358"/>
      <c r="ST645" s="358"/>
      <c r="SU645" s="358"/>
      <c r="SV645" s="358"/>
      <c r="SW645" s="358"/>
      <c r="SX645" s="358"/>
      <c r="SY645" s="358"/>
      <c r="SZ645" s="358"/>
      <c r="TA645" s="358"/>
      <c r="TB645" s="358"/>
      <c r="TC645" s="358"/>
      <c r="TD645" s="358"/>
      <c r="TE645" s="358"/>
      <c r="TF645" s="358"/>
      <c r="TG645" s="358"/>
      <c r="TH645" s="358"/>
      <c r="TI645" s="358"/>
      <c r="TJ645" s="358"/>
      <c r="TK645" s="358"/>
      <c r="TL645" s="358"/>
      <c r="TM645" s="358"/>
      <c r="TN645" s="358"/>
      <c r="TO645" s="358"/>
      <c r="TP645" s="358"/>
      <c r="TQ645" s="358"/>
      <c r="TR645" s="358"/>
      <c r="TS645" s="358"/>
      <c r="TT645" s="358"/>
      <c r="TU645" s="358"/>
      <c r="TV645" s="358"/>
      <c r="TW645" s="358"/>
      <c r="TX645" s="358"/>
      <c r="TY645" s="358"/>
      <c r="TZ645" s="358"/>
      <c r="UA645" s="358"/>
      <c r="UB645" s="358"/>
      <c r="UC645" s="358"/>
      <c r="UD645" s="358"/>
      <c r="UE645" s="358"/>
      <c r="UF645" s="358"/>
      <c r="UG645" s="358"/>
      <c r="UH645" s="358"/>
      <c r="UI645" s="358"/>
      <c r="UJ645" s="358"/>
      <c r="UK645" s="358"/>
      <c r="UL645" s="358"/>
      <c r="UM645" s="358"/>
      <c r="UN645" s="358"/>
      <c r="UO645" s="358"/>
      <c r="UP645" s="358"/>
      <c r="UQ645" s="358"/>
      <c r="UR645" s="358"/>
      <c r="US645" s="358"/>
      <c r="UT645" s="358"/>
      <c r="UU645" s="358"/>
      <c r="UV645" s="358"/>
      <c r="UW645" s="358"/>
      <c r="UX645" s="358"/>
      <c r="UY645" s="358"/>
      <c r="UZ645" s="358"/>
      <c r="VA645" s="358"/>
      <c r="VB645" s="358"/>
      <c r="VC645" s="358"/>
      <c r="VD645" s="358"/>
      <c r="VE645" s="358"/>
      <c r="VF645" s="358"/>
      <c r="VG645" s="358"/>
      <c r="VH645" s="358"/>
      <c r="VI645" s="358"/>
      <c r="VJ645" s="358"/>
      <c r="VK645" s="358"/>
      <c r="VL645" s="358"/>
      <c r="VM645" s="358"/>
      <c r="VN645" s="358"/>
      <c r="VO645" s="358"/>
      <c r="VP645" s="358"/>
      <c r="VQ645" s="358"/>
      <c r="VR645" s="358"/>
      <c r="VS645" s="358"/>
      <c r="VT645" s="358"/>
      <c r="VU645" s="358"/>
      <c r="VV645" s="358"/>
      <c r="VW645" s="358"/>
      <c r="VX645" s="358"/>
      <c r="VY645" s="358"/>
      <c r="VZ645" s="358"/>
      <c r="WA645" s="358"/>
      <c r="WB645" s="358"/>
      <c r="WC645" s="358"/>
      <c r="WD645" s="358"/>
      <c r="WE645" s="358"/>
      <c r="WF645" s="358"/>
      <c r="WG645" s="358"/>
      <c r="WH645" s="358"/>
    </row>
    <row r="646" spans="1:606" s="357" customFormat="1" ht="52.5" customHeight="1">
      <c r="A646" s="359"/>
      <c r="B646" s="209"/>
      <c r="C646" s="222"/>
      <c r="D646" s="181"/>
      <c r="E646" s="374"/>
      <c r="F646" s="474"/>
      <c r="G646" s="901"/>
      <c r="H646" s="474"/>
      <c r="I646" s="608" t="s">
        <v>0</v>
      </c>
      <c r="J646" s="608" t="s">
        <v>500</v>
      </c>
      <c r="K646" s="607" t="s">
        <v>273</v>
      </c>
      <c r="L646" s="607" t="s">
        <v>229</v>
      </c>
      <c r="M646" s="604">
        <v>47100</v>
      </c>
      <c r="N646" s="604">
        <v>47100</v>
      </c>
      <c r="O646" s="604"/>
      <c r="P646" s="609"/>
      <c r="Q646" s="604"/>
      <c r="R646" s="604"/>
      <c r="S646" s="444">
        <v>3</v>
      </c>
      <c r="BF646" s="358"/>
      <c r="BG646" s="358"/>
      <c r="BH646" s="358"/>
      <c r="BI646" s="358"/>
      <c r="BJ646" s="358"/>
      <c r="BK646" s="358"/>
      <c r="BL646" s="358"/>
      <c r="BM646" s="358"/>
      <c r="BN646" s="358"/>
      <c r="BO646" s="358"/>
      <c r="BP646" s="358"/>
      <c r="BQ646" s="358"/>
      <c r="BR646" s="358"/>
      <c r="BS646" s="358"/>
      <c r="BT646" s="358"/>
      <c r="BU646" s="358"/>
      <c r="BV646" s="358"/>
      <c r="BW646" s="358"/>
      <c r="BX646" s="358"/>
      <c r="BY646" s="358"/>
      <c r="BZ646" s="358"/>
      <c r="CA646" s="358"/>
      <c r="CB646" s="358"/>
      <c r="CC646" s="358"/>
      <c r="CD646" s="358"/>
      <c r="CE646" s="358"/>
      <c r="CF646" s="358"/>
      <c r="CG646" s="358"/>
      <c r="CH646" s="358"/>
      <c r="CI646" s="358"/>
      <c r="CJ646" s="358"/>
      <c r="CK646" s="358"/>
      <c r="CL646" s="358"/>
      <c r="CM646" s="358"/>
      <c r="CN646" s="358"/>
      <c r="CO646" s="358"/>
      <c r="CP646" s="358"/>
      <c r="CQ646" s="358"/>
      <c r="CR646" s="358"/>
      <c r="CS646" s="358"/>
      <c r="CT646" s="358"/>
      <c r="CU646" s="358"/>
      <c r="CV646" s="358"/>
      <c r="CW646" s="358"/>
      <c r="CX646" s="358"/>
      <c r="CY646" s="358"/>
      <c r="CZ646" s="358"/>
      <c r="DA646" s="358"/>
      <c r="DB646" s="358"/>
      <c r="DC646" s="358"/>
      <c r="DD646" s="358"/>
      <c r="DE646" s="358"/>
      <c r="DF646" s="358"/>
      <c r="DG646" s="358"/>
      <c r="DH646" s="358"/>
      <c r="DI646" s="358"/>
      <c r="DJ646" s="358"/>
      <c r="DK646" s="358"/>
      <c r="DL646" s="358"/>
      <c r="DM646" s="358"/>
      <c r="DN646" s="358"/>
      <c r="DO646" s="358"/>
      <c r="DP646" s="358"/>
      <c r="DQ646" s="358"/>
      <c r="DR646" s="358"/>
      <c r="DS646" s="358"/>
      <c r="DT646" s="358"/>
      <c r="DU646" s="358"/>
      <c r="DV646" s="358"/>
      <c r="DW646" s="358"/>
      <c r="DX646" s="358"/>
      <c r="DY646" s="358"/>
      <c r="DZ646" s="358"/>
      <c r="EA646" s="358"/>
      <c r="EB646" s="358"/>
      <c r="EC646" s="358"/>
      <c r="ED646" s="358"/>
      <c r="EE646" s="358"/>
      <c r="EF646" s="358"/>
      <c r="EG646" s="358"/>
      <c r="EH646" s="358"/>
      <c r="EI646" s="358"/>
      <c r="EJ646" s="358"/>
      <c r="EK646" s="358"/>
      <c r="EL646" s="358"/>
      <c r="EM646" s="358"/>
      <c r="EN646" s="358"/>
      <c r="EO646" s="358"/>
      <c r="EP646" s="358"/>
      <c r="EQ646" s="358"/>
      <c r="ER646" s="358"/>
      <c r="ES646" s="358"/>
      <c r="ET646" s="358"/>
      <c r="EU646" s="358"/>
      <c r="EV646" s="358"/>
      <c r="EW646" s="358"/>
      <c r="EX646" s="358"/>
      <c r="EY646" s="358"/>
      <c r="EZ646" s="358"/>
      <c r="FA646" s="358"/>
      <c r="FB646" s="358"/>
      <c r="FC646" s="358"/>
      <c r="FD646" s="358"/>
      <c r="FE646" s="358"/>
      <c r="FF646" s="358"/>
      <c r="FG646" s="358"/>
      <c r="FH646" s="358"/>
      <c r="FI646" s="358"/>
      <c r="FJ646" s="358"/>
      <c r="FK646" s="358"/>
      <c r="FL646" s="358"/>
      <c r="FM646" s="358"/>
      <c r="FN646" s="358"/>
      <c r="FO646" s="358"/>
      <c r="FP646" s="358"/>
      <c r="FQ646" s="358"/>
      <c r="FR646" s="358"/>
      <c r="FS646" s="358"/>
      <c r="FT646" s="358"/>
      <c r="FU646" s="358"/>
      <c r="FV646" s="358"/>
      <c r="FW646" s="358"/>
      <c r="FX646" s="358"/>
      <c r="FY646" s="358"/>
      <c r="FZ646" s="358"/>
      <c r="GA646" s="358"/>
      <c r="GB646" s="358"/>
      <c r="GC646" s="358"/>
      <c r="GD646" s="358"/>
      <c r="GE646" s="358"/>
      <c r="GF646" s="358"/>
      <c r="GG646" s="358"/>
      <c r="GH646" s="358"/>
      <c r="GI646" s="358"/>
      <c r="GJ646" s="358"/>
      <c r="GK646" s="358"/>
      <c r="GL646" s="358"/>
      <c r="GM646" s="358"/>
      <c r="GN646" s="358"/>
      <c r="GO646" s="358"/>
      <c r="GP646" s="358"/>
      <c r="GQ646" s="358"/>
      <c r="GR646" s="358"/>
      <c r="GS646" s="358"/>
      <c r="GT646" s="358"/>
      <c r="GU646" s="358"/>
      <c r="GV646" s="358"/>
      <c r="GW646" s="358"/>
      <c r="GX646" s="358"/>
      <c r="GY646" s="358"/>
      <c r="GZ646" s="358"/>
      <c r="HA646" s="358"/>
      <c r="HB646" s="358"/>
      <c r="HC646" s="358"/>
      <c r="HD646" s="358"/>
      <c r="HE646" s="358"/>
      <c r="HF646" s="358"/>
      <c r="HG646" s="358"/>
      <c r="HH646" s="358"/>
      <c r="HI646" s="358"/>
      <c r="HJ646" s="358"/>
      <c r="HK646" s="358"/>
      <c r="HL646" s="358"/>
      <c r="HM646" s="358"/>
      <c r="HN646" s="358"/>
      <c r="HO646" s="358"/>
      <c r="HP646" s="358"/>
      <c r="HQ646" s="358"/>
      <c r="HR646" s="358"/>
      <c r="HS646" s="358"/>
      <c r="HT646" s="358"/>
      <c r="HU646" s="358"/>
      <c r="HV646" s="358"/>
      <c r="HW646" s="358"/>
      <c r="HX646" s="358"/>
      <c r="HY646" s="358"/>
      <c r="HZ646" s="358"/>
      <c r="IA646" s="358"/>
      <c r="IB646" s="358"/>
      <c r="IC646" s="358"/>
      <c r="ID646" s="358"/>
      <c r="IE646" s="358"/>
      <c r="IF646" s="358"/>
      <c r="IG646" s="358"/>
      <c r="IH646" s="358"/>
      <c r="II646" s="358"/>
      <c r="IJ646" s="358"/>
      <c r="IK646" s="358"/>
      <c r="IL646" s="358"/>
      <c r="IM646" s="358"/>
      <c r="IN646" s="358"/>
      <c r="IO646" s="358"/>
      <c r="IP646" s="358"/>
      <c r="IQ646" s="358"/>
      <c r="IR646" s="358"/>
      <c r="IS646" s="358"/>
      <c r="IT646" s="358"/>
      <c r="IU646" s="358"/>
      <c r="IV646" s="358"/>
      <c r="IW646" s="358"/>
      <c r="IX646" s="358"/>
      <c r="IY646" s="358"/>
      <c r="IZ646" s="358"/>
      <c r="JA646" s="358"/>
      <c r="JB646" s="358"/>
      <c r="JC646" s="358"/>
      <c r="JD646" s="358"/>
      <c r="JE646" s="358"/>
      <c r="JF646" s="358"/>
      <c r="JG646" s="358"/>
      <c r="JH646" s="358"/>
      <c r="JI646" s="358"/>
      <c r="JJ646" s="358"/>
      <c r="JK646" s="358"/>
      <c r="JL646" s="358"/>
      <c r="JM646" s="358"/>
      <c r="JN646" s="358"/>
      <c r="JO646" s="358"/>
      <c r="JP646" s="358"/>
      <c r="JQ646" s="358"/>
      <c r="JR646" s="358"/>
      <c r="JS646" s="358"/>
      <c r="JT646" s="358"/>
      <c r="JU646" s="358"/>
      <c r="JV646" s="358"/>
      <c r="JW646" s="358"/>
      <c r="JX646" s="358"/>
      <c r="JY646" s="358"/>
      <c r="JZ646" s="358"/>
      <c r="KA646" s="358"/>
      <c r="KB646" s="358"/>
      <c r="KC646" s="358"/>
      <c r="KD646" s="358"/>
      <c r="KE646" s="358"/>
      <c r="KF646" s="358"/>
      <c r="KG646" s="358"/>
      <c r="KH646" s="358"/>
      <c r="KI646" s="358"/>
      <c r="KJ646" s="358"/>
      <c r="KK646" s="358"/>
      <c r="KL646" s="358"/>
      <c r="KM646" s="358"/>
      <c r="KN646" s="358"/>
      <c r="KO646" s="358"/>
      <c r="KP646" s="358"/>
      <c r="KQ646" s="358"/>
      <c r="KR646" s="358"/>
      <c r="KS646" s="358"/>
      <c r="KT646" s="358"/>
      <c r="KU646" s="358"/>
      <c r="KV646" s="358"/>
      <c r="KW646" s="358"/>
      <c r="KX646" s="358"/>
      <c r="KY646" s="358"/>
      <c r="KZ646" s="358"/>
      <c r="LA646" s="358"/>
      <c r="LB646" s="358"/>
      <c r="LC646" s="358"/>
      <c r="LD646" s="358"/>
      <c r="LE646" s="358"/>
      <c r="LF646" s="358"/>
      <c r="LG646" s="358"/>
      <c r="LH646" s="358"/>
      <c r="LI646" s="358"/>
      <c r="LJ646" s="358"/>
      <c r="LK646" s="358"/>
      <c r="LL646" s="358"/>
      <c r="LM646" s="358"/>
      <c r="LN646" s="358"/>
      <c r="LO646" s="358"/>
      <c r="LP646" s="358"/>
      <c r="LQ646" s="358"/>
      <c r="LR646" s="358"/>
      <c r="LS646" s="358"/>
      <c r="LT646" s="358"/>
      <c r="LU646" s="358"/>
      <c r="LV646" s="358"/>
      <c r="LW646" s="358"/>
      <c r="LX646" s="358"/>
      <c r="LY646" s="358"/>
      <c r="LZ646" s="358"/>
      <c r="MA646" s="358"/>
      <c r="MB646" s="358"/>
      <c r="MC646" s="358"/>
      <c r="MD646" s="358"/>
      <c r="ME646" s="358"/>
      <c r="MF646" s="358"/>
      <c r="MG646" s="358"/>
      <c r="MH646" s="358"/>
      <c r="MI646" s="358"/>
      <c r="MJ646" s="358"/>
      <c r="MK646" s="358"/>
      <c r="ML646" s="358"/>
      <c r="MM646" s="358"/>
      <c r="MN646" s="358"/>
      <c r="MO646" s="358"/>
      <c r="MP646" s="358"/>
      <c r="MQ646" s="358"/>
      <c r="MR646" s="358"/>
      <c r="MS646" s="358"/>
      <c r="MT646" s="358"/>
      <c r="MU646" s="358"/>
      <c r="MV646" s="358"/>
      <c r="MW646" s="358"/>
      <c r="MX646" s="358"/>
      <c r="MY646" s="358"/>
      <c r="MZ646" s="358"/>
      <c r="NA646" s="358"/>
      <c r="NB646" s="358"/>
      <c r="NC646" s="358"/>
      <c r="ND646" s="358"/>
      <c r="NE646" s="358"/>
      <c r="NF646" s="358"/>
      <c r="NG646" s="358"/>
      <c r="NH646" s="358"/>
      <c r="NI646" s="358"/>
      <c r="NJ646" s="358"/>
      <c r="NK646" s="358"/>
      <c r="NL646" s="358"/>
      <c r="NM646" s="358"/>
      <c r="NN646" s="358"/>
      <c r="NO646" s="358"/>
      <c r="NP646" s="358"/>
      <c r="NQ646" s="358"/>
      <c r="NR646" s="358"/>
      <c r="NS646" s="358"/>
      <c r="NT646" s="358"/>
      <c r="NU646" s="358"/>
      <c r="NV646" s="358"/>
      <c r="NW646" s="358"/>
      <c r="NX646" s="358"/>
      <c r="NY646" s="358"/>
      <c r="NZ646" s="358"/>
      <c r="OA646" s="358"/>
      <c r="OB646" s="358"/>
      <c r="OC646" s="358"/>
      <c r="OD646" s="358"/>
      <c r="OE646" s="358"/>
      <c r="OF646" s="358"/>
      <c r="OG646" s="358"/>
      <c r="OH646" s="358"/>
      <c r="OI646" s="358"/>
      <c r="OJ646" s="358"/>
      <c r="OK646" s="358"/>
      <c r="OL646" s="358"/>
      <c r="OM646" s="358"/>
      <c r="ON646" s="358"/>
      <c r="OO646" s="358"/>
      <c r="OP646" s="358"/>
      <c r="OQ646" s="358"/>
      <c r="OR646" s="358"/>
      <c r="OS646" s="358"/>
      <c r="OT646" s="358"/>
      <c r="OU646" s="358"/>
      <c r="OV646" s="358"/>
      <c r="OW646" s="358"/>
      <c r="OX646" s="358"/>
      <c r="OY646" s="358"/>
      <c r="OZ646" s="358"/>
      <c r="PA646" s="358"/>
      <c r="PB646" s="358"/>
      <c r="PC646" s="358"/>
      <c r="PD646" s="358"/>
      <c r="PE646" s="358"/>
      <c r="PF646" s="358"/>
      <c r="PG646" s="358"/>
      <c r="PH646" s="358"/>
      <c r="PI646" s="358"/>
      <c r="PJ646" s="358"/>
      <c r="PK646" s="358"/>
      <c r="PL646" s="358"/>
      <c r="PM646" s="358"/>
      <c r="PN646" s="358"/>
      <c r="PO646" s="358"/>
      <c r="PP646" s="358"/>
      <c r="PQ646" s="358"/>
      <c r="PR646" s="358"/>
      <c r="PS646" s="358"/>
      <c r="PT646" s="358"/>
      <c r="PU646" s="358"/>
      <c r="PV646" s="358"/>
      <c r="PW646" s="358"/>
      <c r="PX646" s="358"/>
      <c r="PY646" s="358"/>
      <c r="PZ646" s="358"/>
      <c r="QA646" s="358"/>
      <c r="QB646" s="358"/>
      <c r="QC646" s="358"/>
      <c r="QD646" s="358"/>
      <c r="QE646" s="358"/>
      <c r="QF646" s="358"/>
      <c r="QG646" s="358"/>
      <c r="QH646" s="358"/>
      <c r="QI646" s="358"/>
      <c r="QJ646" s="358"/>
      <c r="QK646" s="358"/>
      <c r="QL646" s="358"/>
      <c r="QM646" s="358"/>
      <c r="QN646" s="358"/>
      <c r="QO646" s="358"/>
      <c r="QP646" s="358"/>
      <c r="QQ646" s="358"/>
      <c r="QR646" s="358"/>
      <c r="QS646" s="358"/>
      <c r="QT646" s="358"/>
      <c r="QU646" s="358"/>
      <c r="QV646" s="358"/>
      <c r="QW646" s="358"/>
      <c r="QX646" s="358"/>
      <c r="QY646" s="358"/>
      <c r="QZ646" s="358"/>
      <c r="RA646" s="358"/>
      <c r="RB646" s="358"/>
      <c r="RC646" s="358"/>
      <c r="RD646" s="358"/>
      <c r="RE646" s="358"/>
      <c r="RF646" s="358"/>
      <c r="RG646" s="358"/>
      <c r="RH646" s="358"/>
      <c r="RI646" s="358"/>
      <c r="RJ646" s="358"/>
      <c r="RK646" s="358"/>
      <c r="RL646" s="358"/>
      <c r="RM646" s="358"/>
      <c r="RN646" s="358"/>
      <c r="RO646" s="358"/>
      <c r="RP646" s="358"/>
      <c r="RQ646" s="358"/>
      <c r="RR646" s="358"/>
      <c r="RS646" s="358"/>
      <c r="RT646" s="358"/>
      <c r="RU646" s="358"/>
      <c r="RV646" s="358"/>
      <c r="RW646" s="358"/>
      <c r="RX646" s="358"/>
      <c r="RY646" s="358"/>
      <c r="RZ646" s="358"/>
      <c r="SA646" s="358"/>
      <c r="SB646" s="358"/>
      <c r="SC646" s="358"/>
      <c r="SD646" s="358"/>
      <c r="SE646" s="358"/>
      <c r="SF646" s="358"/>
      <c r="SG646" s="358"/>
      <c r="SH646" s="358"/>
      <c r="SI646" s="358"/>
      <c r="SJ646" s="358"/>
      <c r="SK646" s="358"/>
      <c r="SL646" s="358"/>
      <c r="SM646" s="358"/>
      <c r="SN646" s="358"/>
      <c r="SO646" s="358"/>
      <c r="SP646" s="358"/>
      <c r="SQ646" s="358"/>
      <c r="SR646" s="358"/>
      <c r="SS646" s="358"/>
      <c r="ST646" s="358"/>
      <c r="SU646" s="358"/>
      <c r="SV646" s="358"/>
      <c r="SW646" s="358"/>
      <c r="SX646" s="358"/>
      <c r="SY646" s="358"/>
      <c r="SZ646" s="358"/>
      <c r="TA646" s="358"/>
      <c r="TB646" s="358"/>
      <c r="TC646" s="358"/>
      <c r="TD646" s="358"/>
      <c r="TE646" s="358"/>
      <c r="TF646" s="358"/>
      <c r="TG646" s="358"/>
      <c r="TH646" s="358"/>
      <c r="TI646" s="358"/>
      <c r="TJ646" s="358"/>
      <c r="TK646" s="358"/>
      <c r="TL646" s="358"/>
      <c r="TM646" s="358"/>
      <c r="TN646" s="358"/>
      <c r="TO646" s="358"/>
      <c r="TP646" s="358"/>
      <c r="TQ646" s="358"/>
      <c r="TR646" s="358"/>
      <c r="TS646" s="358"/>
      <c r="TT646" s="358"/>
      <c r="TU646" s="358"/>
      <c r="TV646" s="358"/>
      <c r="TW646" s="358"/>
      <c r="TX646" s="358"/>
      <c r="TY646" s="358"/>
      <c r="TZ646" s="358"/>
      <c r="UA646" s="358"/>
      <c r="UB646" s="358"/>
      <c r="UC646" s="358"/>
      <c r="UD646" s="358"/>
      <c r="UE646" s="358"/>
      <c r="UF646" s="358"/>
      <c r="UG646" s="358"/>
      <c r="UH646" s="358"/>
      <c r="UI646" s="358"/>
      <c r="UJ646" s="358"/>
      <c r="UK646" s="358"/>
      <c r="UL646" s="358"/>
      <c r="UM646" s="358"/>
      <c r="UN646" s="358"/>
      <c r="UO646" s="358"/>
      <c r="UP646" s="358"/>
      <c r="UQ646" s="358"/>
      <c r="UR646" s="358"/>
      <c r="US646" s="358"/>
      <c r="UT646" s="358"/>
      <c r="UU646" s="358"/>
      <c r="UV646" s="358"/>
      <c r="UW646" s="358"/>
      <c r="UX646" s="358"/>
      <c r="UY646" s="358"/>
      <c r="UZ646" s="358"/>
      <c r="VA646" s="358"/>
      <c r="VB646" s="358"/>
      <c r="VC646" s="358"/>
      <c r="VD646" s="358"/>
      <c r="VE646" s="358"/>
      <c r="VF646" s="358"/>
      <c r="VG646" s="358"/>
      <c r="VH646" s="358"/>
      <c r="VI646" s="358"/>
      <c r="VJ646" s="358"/>
      <c r="VK646" s="358"/>
      <c r="VL646" s="358"/>
      <c r="VM646" s="358"/>
      <c r="VN646" s="358"/>
      <c r="VO646" s="358"/>
      <c r="VP646" s="358"/>
      <c r="VQ646" s="358"/>
      <c r="VR646" s="358"/>
      <c r="VS646" s="358"/>
      <c r="VT646" s="358"/>
      <c r="VU646" s="358"/>
      <c r="VV646" s="358"/>
      <c r="VW646" s="358"/>
      <c r="VX646" s="358"/>
      <c r="VY646" s="358"/>
      <c r="VZ646" s="358"/>
      <c r="WA646" s="358"/>
      <c r="WB646" s="358"/>
      <c r="WC646" s="358"/>
      <c r="WD646" s="358"/>
      <c r="WE646" s="358"/>
      <c r="WF646" s="358"/>
      <c r="WG646" s="358"/>
      <c r="WH646" s="358"/>
    </row>
    <row r="647" spans="1:606" s="357" customFormat="1" ht="88.5" customHeight="1">
      <c r="A647" s="359"/>
      <c r="B647" s="207" t="s">
        <v>1263</v>
      </c>
      <c r="C647" s="266" t="s">
        <v>915</v>
      </c>
      <c r="D647" s="483" t="s">
        <v>1264</v>
      </c>
      <c r="E647" s="373" t="s">
        <v>1265</v>
      </c>
      <c r="F647" s="480" t="s">
        <v>113</v>
      </c>
      <c r="G647" s="914">
        <v>44110</v>
      </c>
      <c r="H647" s="480" t="s">
        <v>114</v>
      </c>
      <c r="I647" s="603" t="s">
        <v>0</v>
      </c>
      <c r="J647" s="603" t="s">
        <v>500</v>
      </c>
      <c r="K647" s="603" t="s">
        <v>918</v>
      </c>
      <c r="L647" s="603" t="s">
        <v>54</v>
      </c>
      <c r="M647" s="602">
        <f t="shared" ref="M647:R647" si="116">M648</f>
        <v>54000</v>
      </c>
      <c r="N647" s="602">
        <f t="shared" si="116"/>
        <v>54000</v>
      </c>
      <c r="O647" s="602">
        <f t="shared" si="116"/>
        <v>71000</v>
      </c>
      <c r="P647" s="611">
        <f t="shared" si="116"/>
        <v>71000</v>
      </c>
      <c r="Q647" s="612">
        <f t="shared" si="116"/>
        <v>71000</v>
      </c>
      <c r="R647" s="612">
        <f t="shared" si="116"/>
        <v>71000</v>
      </c>
      <c r="S647" s="364"/>
      <c r="BF647" s="358"/>
      <c r="BG647" s="358"/>
      <c r="BH647" s="358"/>
      <c r="BI647" s="358"/>
      <c r="BJ647" s="358"/>
      <c r="BK647" s="358"/>
      <c r="BL647" s="358"/>
      <c r="BM647" s="358"/>
      <c r="BN647" s="358"/>
      <c r="BO647" s="358"/>
      <c r="BP647" s="358"/>
      <c r="BQ647" s="358"/>
      <c r="BR647" s="358"/>
      <c r="BS647" s="358"/>
      <c r="BT647" s="358"/>
      <c r="BU647" s="358"/>
      <c r="BV647" s="358"/>
      <c r="BW647" s="358"/>
      <c r="BX647" s="358"/>
      <c r="BY647" s="358"/>
      <c r="BZ647" s="358"/>
      <c r="CA647" s="358"/>
      <c r="CB647" s="358"/>
      <c r="CC647" s="358"/>
      <c r="CD647" s="358"/>
      <c r="CE647" s="358"/>
      <c r="CF647" s="358"/>
      <c r="CG647" s="358"/>
      <c r="CH647" s="358"/>
      <c r="CI647" s="358"/>
      <c r="CJ647" s="358"/>
      <c r="CK647" s="358"/>
      <c r="CL647" s="358"/>
      <c r="CM647" s="358"/>
      <c r="CN647" s="358"/>
      <c r="CO647" s="358"/>
      <c r="CP647" s="358"/>
      <c r="CQ647" s="358"/>
      <c r="CR647" s="358"/>
      <c r="CS647" s="358"/>
      <c r="CT647" s="358"/>
      <c r="CU647" s="358"/>
      <c r="CV647" s="358"/>
      <c r="CW647" s="358"/>
      <c r="CX647" s="358"/>
      <c r="CY647" s="358"/>
      <c r="CZ647" s="358"/>
      <c r="DA647" s="358"/>
      <c r="DB647" s="358"/>
      <c r="DC647" s="358"/>
      <c r="DD647" s="358"/>
      <c r="DE647" s="358"/>
      <c r="DF647" s="358"/>
      <c r="DG647" s="358"/>
      <c r="DH647" s="358"/>
      <c r="DI647" s="358"/>
      <c r="DJ647" s="358"/>
      <c r="DK647" s="358"/>
      <c r="DL647" s="358"/>
      <c r="DM647" s="358"/>
      <c r="DN647" s="358"/>
      <c r="DO647" s="358"/>
      <c r="DP647" s="358"/>
      <c r="DQ647" s="358"/>
      <c r="DR647" s="358"/>
      <c r="DS647" s="358"/>
      <c r="DT647" s="358"/>
      <c r="DU647" s="358"/>
      <c r="DV647" s="358"/>
      <c r="DW647" s="358"/>
      <c r="DX647" s="358"/>
      <c r="DY647" s="358"/>
      <c r="DZ647" s="358"/>
      <c r="EA647" s="358"/>
      <c r="EB647" s="358"/>
      <c r="EC647" s="358"/>
      <c r="ED647" s="358"/>
      <c r="EE647" s="358"/>
      <c r="EF647" s="358"/>
      <c r="EG647" s="358"/>
      <c r="EH647" s="358"/>
      <c r="EI647" s="358"/>
      <c r="EJ647" s="358"/>
      <c r="EK647" s="358"/>
      <c r="EL647" s="358"/>
      <c r="EM647" s="358"/>
      <c r="EN647" s="358"/>
      <c r="EO647" s="358"/>
      <c r="EP647" s="358"/>
      <c r="EQ647" s="358"/>
      <c r="ER647" s="358"/>
      <c r="ES647" s="358"/>
      <c r="ET647" s="358"/>
      <c r="EU647" s="358"/>
      <c r="EV647" s="358"/>
      <c r="EW647" s="358"/>
      <c r="EX647" s="358"/>
      <c r="EY647" s="358"/>
      <c r="EZ647" s="358"/>
      <c r="FA647" s="358"/>
      <c r="FB647" s="358"/>
      <c r="FC647" s="358"/>
      <c r="FD647" s="358"/>
      <c r="FE647" s="358"/>
      <c r="FF647" s="358"/>
      <c r="FG647" s="358"/>
      <c r="FH647" s="358"/>
      <c r="FI647" s="358"/>
      <c r="FJ647" s="358"/>
      <c r="FK647" s="358"/>
      <c r="FL647" s="358"/>
      <c r="FM647" s="358"/>
      <c r="FN647" s="358"/>
      <c r="FO647" s="358"/>
      <c r="FP647" s="358"/>
      <c r="FQ647" s="358"/>
      <c r="FR647" s="358"/>
      <c r="FS647" s="358"/>
      <c r="FT647" s="358"/>
      <c r="FU647" s="358"/>
      <c r="FV647" s="358"/>
      <c r="FW647" s="358"/>
      <c r="FX647" s="358"/>
      <c r="FY647" s="358"/>
      <c r="FZ647" s="358"/>
      <c r="GA647" s="358"/>
      <c r="GB647" s="358"/>
      <c r="GC647" s="358"/>
      <c r="GD647" s="358"/>
      <c r="GE647" s="358"/>
      <c r="GF647" s="358"/>
      <c r="GG647" s="358"/>
      <c r="GH647" s="358"/>
      <c r="GI647" s="358"/>
      <c r="GJ647" s="358"/>
      <c r="GK647" s="358"/>
      <c r="GL647" s="358"/>
      <c r="GM647" s="358"/>
      <c r="GN647" s="358"/>
      <c r="GO647" s="358"/>
      <c r="GP647" s="358"/>
      <c r="GQ647" s="358"/>
      <c r="GR647" s="358"/>
      <c r="GS647" s="358"/>
      <c r="GT647" s="358"/>
      <c r="GU647" s="358"/>
      <c r="GV647" s="358"/>
      <c r="GW647" s="358"/>
      <c r="GX647" s="358"/>
      <c r="GY647" s="358"/>
      <c r="GZ647" s="358"/>
      <c r="HA647" s="358"/>
      <c r="HB647" s="358"/>
      <c r="HC647" s="358"/>
      <c r="HD647" s="358"/>
      <c r="HE647" s="358"/>
      <c r="HF647" s="358"/>
      <c r="HG647" s="358"/>
      <c r="HH647" s="358"/>
      <c r="HI647" s="358"/>
      <c r="HJ647" s="358"/>
      <c r="HK647" s="358"/>
      <c r="HL647" s="358"/>
      <c r="HM647" s="358"/>
      <c r="HN647" s="358"/>
      <c r="HO647" s="358"/>
      <c r="HP647" s="358"/>
      <c r="HQ647" s="358"/>
      <c r="HR647" s="358"/>
      <c r="HS647" s="358"/>
      <c r="HT647" s="358"/>
      <c r="HU647" s="358"/>
      <c r="HV647" s="358"/>
      <c r="HW647" s="358"/>
      <c r="HX647" s="358"/>
      <c r="HY647" s="358"/>
      <c r="HZ647" s="358"/>
      <c r="IA647" s="358"/>
      <c r="IB647" s="358"/>
      <c r="IC647" s="358"/>
      <c r="ID647" s="358"/>
      <c r="IE647" s="358"/>
      <c r="IF647" s="358"/>
      <c r="IG647" s="358"/>
      <c r="IH647" s="358"/>
      <c r="II647" s="358"/>
      <c r="IJ647" s="358"/>
      <c r="IK647" s="358"/>
      <c r="IL647" s="358"/>
      <c r="IM647" s="358"/>
      <c r="IN647" s="358"/>
      <c r="IO647" s="358"/>
      <c r="IP647" s="358"/>
      <c r="IQ647" s="358"/>
      <c r="IR647" s="358"/>
      <c r="IS647" s="358"/>
      <c r="IT647" s="358"/>
      <c r="IU647" s="358"/>
      <c r="IV647" s="358"/>
      <c r="IW647" s="358"/>
      <c r="IX647" s="358"/>
      <c r="IY647" s="358"/>
      <c r="IZ647" s="358"/>
      <c r="JA647" s="358"/>
      <c r="JB647" s="358"/>
      <c r="JC647" s="358"/>
      <c r="JD647" s="358"/>
      <c r="JE647" s="358"/>
      <c r="JF647" s="358"/>
      <c r="JG647" s="358"/>
      <c r="JH647" s="358"/>
      <c r="JI647" s="358"/>
      <c r="JJ647" s="358"/>
      <c r="JK647" s="358"/>
      <c r="JL647" s="358"/>
      <c r="JM647" s="358"/>
      <c r="JN647" s="358"/>
      <c r="JO647" s="358"/>
      <c r="JP647" s="358"/>
      <c r="JQ647" s="358"/>
      <c r="JR647" s="358"/>
      <c r="JS647" s="358"/>
      <c r="JT647" s="358"/>
      <c r="JU647" s="358"/>
      <c r="JV647" s="358"/>
      <c r="JW647" s="358"/>
      <c r="JX647" s="358"/>
      <c r="JY647" s="358"/>
      <c r="JZ647" s="358"/>
      <c r="KA647" s="358"/>
      <c r="KB647" s="358"/>
      <c r="KC647" s="358"/>
      <c r="KD647" s="358"/>
      <c r="KE647" s="358"/>
      <c r="KF647" s="358"/>
      <c r="KG647" s="358"/>
      <c r="KH647" s="358"/>
      <c r="KI647" s="358"/>
      <c r="KJ647" s="358"/>
      <c r="KK647" s="358"/>
      <c r="KL647" s="358"/>
      <c r="KM647" s="358"/>
      <c r="KN647" s="358"/>
      <c r="KO647" s="358"/>
      <c r="KP647" s="358"/>
      <c r="KQ647" s="358"/>
      <c r="KR647" s="358"/>
      <c r="KS647" s="358"/>
      <c r="KT647" s="358"/>
      <c r="KU647" s="358"/>
      <c r="KV647" s="358"/>
      <c r="KW647" s="358"/>
      <c r="KX647" s="358"/>
      <c r="KY647" s="358"/>
      <c r="KZ647" s="358"/>
      <c r="LA647" s="358"/>
      <c r="LB647" s="358"/>
      <c r="LC647" s="358"/>
      <c r="LD647" s="358"/>
      <c r="LE647" s="358"/>
      <c r="LF647" s="358"/>
      <c r="LG647" s="358"/>
      <c r="LH647" s="358"/>
      <c r="LI647" s="358"/>
      <c r="LJ647" s="358"/>
      <c r="LK647" s="358"/>
      <c r="LL647" s="358"/>
      <c r="LM647" s="358"/>
      <c r="LN647" s="358"/>
      <c r="LO647" s="358"/>
      <c r="LP647" s="358"/>
      <c r="LQ647" s="358"/>
      <c r="LR647" s="358"/>
      <c r="LS647" s="358"/>
      <c r="LT647" s="358"/>
      <c r="LU647" s="358"/>
      <c r="LV647" s="358"/>
      <c r="LW647" s="358"/>
      <c r="LX647" s="358"/>
      <c r="LY647" s="358"/>
      <c r="LZ647" s="358"/>
      <c r="MA647" s="358"/>
      <c r="MB647" s="358"/>
      <c r="MC647" s="358"/>
      <c r="MD647" s="358"/>
      <c r="ME647" s="358"/>
      <c r="MF647" s="358"/>
      <c r="MG647" s="358"/>
      <c r="MH647" s="358"/>
      <c r="MI647" s="358"/>
      <c r="MJ647" s="358"/>
      <c r="MK647" s="358"/>
      <c r="ML647" s="358"/>
      <c r="MM647" s="358"/>
      <c r="MN647" s="358"/>
      <c r="MO647" s="358"/>
      <c r="MP647" s="358"/>
      <c r="MQ647" s="358"/>
      <c r="MR647" s="358"/>
      <c r="MS647" s="358"/>
      <c r="MT647" s="358"/>
      <c r="MU647" s="358"/>
      <c r="MV647" s="358"/>
      <c r="MW647" s="358"/>
      <c r="MX647" s="358"/>
      <c r="MY647" s="358"/>
      <c r="MZ647" s="358"/>
      <c r="NA647" s="358"/>
      <c r="NB647" s="358"/>
      <c r="NC647" s="358"/>
      <c r="ND647" s="358"/>
      <c r="NE647" s="358"/>
      <c r="NF647" s="358"/>
      <c r="NG647" s="358"/>
      <c r="NH647" s="358"/>
      <c r="NI647" s="358"/>
      <c r="NJ647" s="358"/>
      <c r="NK647" s="358"/>
      <c r="NL647" s="358"/>
      <c r="NM647" s="358"/>
      <c r="NN647" s="358"/>
      <c r="NO647" s="358"/>
      <c r="NP647" s="358"/>
      <c r="NQ647" s="358"/>
      <c r="NR647" s="358"/>
      <c r="NS647" s="358"/>
      <c r="NT647" s="358"/>
      <c r="NU647" s="358"/>
      <c r="NV647" s="358"/>
      <c r="NW647" s="358"/>
      <c r="NX647" s="358"/>
      <c r="NY647" s="358"/>
      <c r="NZ647" s="358"/>
      <c r="OA647" s="358"/>
      <c r="OB647" s="358"/>
      <c r="OC647" s="358"/>
      <c r="OD647" s="358"/>
      <c r="OE647" s="358"/>
      <c r="OF647" s="358"/>
      <c r="OG647" s="358"/>
      <c r="OH647" s="358"/>
      <c r="OI647" s="358"/>
      <c r="OJ647" s="358"/>
      <c r="OK647" s="358"/>
      <c r="OL647" s="358"/>
      <c r="OM647" s="358"/>
      <c r="ON647" s="358"/>
      <c r="OO647" s="358"/>
      <c r="OP647" s="358"/>
      <c r="OQ647" s="358"/>
      <c r="OR647" s="358"/>
      <c r="OS647" s="358"/>
      <c r="OT647" s="358"/>
      <c r="OU647" s="358"/>
      <c r="OV647" s="358"/>
      <c r="OW647" s="358"/>
      <c r="OX647" s="358"/>
      <c r="OY647" s="358"/>
      <c r="OZ647" s="358"/>
      <c r="PA647" s="358"/>
      <c r="PB647" s="358"/>
      <c r="PC647" s="358"/>
      <c r="PD647" s="358"/>
      <c r="PE647" s="358"/>
      <c r="PF647" s="358"/>
      <c r="PG647" s="358"/>
      <c r="PH647" s="358"/>
      <c r="PI647" s="358"/>
      <c r="PJ647" s="358"/>
      <c r="PK647" s="358"/>
      <c r="PL647" s="358"/>
      <c r="PM647" s="358"/>
      <c r="PN647" s="358"/>
      <c r="PO647" s="358"/>
      <c r="PP647" s="358"/>
      <c r="PQ647" s="358"/>
      <c r="PR647" s="358"/>
      <c r="PS647" s="358"/>
      <c r="PT647" s="358"/>
      <c r="PU647" s="358"/>
      <c r="PV647" s="358"/>
      <c r="PW647" s="358"/>
      <c r="PX647" s="358"/>
      <c r="PY647" s="358"/>
      <c r="PZ647" s="358"/>
      <c r="QA647" s="358"/>
      <c r="QB647" s="358"/>
      <c r="QC647" s="358"/>
      <c r="QD647" s="358"/>
      <c r="QE647" s="358"/>
      <c r="QF647" s="358"/>
      <c r="QG647" s="358"/>
      <c r="QH647" s="358"/>
      <c r="QI647" s="358"/>
      <c r="QJ647" s="358"/>
      <c r="QK647" s="358"/>
      <c r="QL647" s="358"/>
      <c r="QM647" s="358"/>
      <c r="QN647" s="358"/>
      <c r="QO647" s="358"/>
      <c r="QP647" s="358"/>
      <c r="QQ647" s="358"/>
      <c r="QR647" s="358"/>
      <c r="QS647" s="358"/>
      <c r="QT647" s="358"/>
      <c r="QU647" s="358"/>
      <c r="QV647" s="358"/>
      <c r="QW647" s="358"/>
      <c r="QX647" s="358"/>
      <c r="QY647" s="358"/>
      <c r="QZ647" s="358"/>
      <c r="RA647" s="358"/>
      <c r="RB647" s="358"/>
      <c r="RC647" s="358"/>
      <c r="RD647" s="358"/>
      <c r="RE647" s="358"/>
      <c r="RF647" s="358"/>
      <c r="RG647" s="358"/>
      <c r="RH647" s="358"/>
      <c r="RI647" s="358"/>
      <c r="RJ647" s="358"/>
      <c r="RK647" s="358"/>
      <c r="RL647" s="358"/>
      <c r="RM647" s="358"/>
      <c r="RN647" s="358"/>
      <c r="RO647" s="358"/>
      <c r="RP647" s="358"/>
      <c r="RQ647" s="358"/>
      <c r="RR647" s="358"/>
      <c r="RS647" s="358"/>
      <c r="RT647" s="358"/>
      <c r="RU647" s="358"/>
      <c r="RV647" s="358"/>
      <c r="RW647" s="358"/>
      <c r="RX647" s="358"/>
      <c r="RY647" s="358"/>
      <c r="RZ647" s="358"/>
      <c r="SA647" s="358"/>
      <c r="SB647" s="358"/>
      <c r="SC647" s="358"/>
      <c r="SD647" s="358"/>
      <c r="SE647" s="358"/>
      <c r="SF647" s="358"/>
      <c r="SG647" s="358"/>
      <c r="SH647" s="358"/>
      <c r="SI647" s="358"/>
      <c r="SJ647" s="358"/>
      <c r="SK647" s="358"/>
      <c r="SL647" s="358"/>
      <c r="SM647" s="358"/>
      <c r="SN647" s="358"/>
      <c r="SO647" s="358"/>
      <c r="SP647" s="358"/>
      <c r="SQ647" s="358"/>
      <c r="SR647" s="358"/>
      <c r="SS647" s="358"/>
      <c r="ST647" s="358"/>
      <c r="SU647" s="358"/>
      <c r="SV647" s="358"/>
      <c r="SW647" s="358"/>
      <c r="SX647" s="358"/>
      <c r="SY647" s="358"/>
      <c r="SZ647" s="358"/>
      <c r="TA647" s="358"/>
      <c r="TB647" s="358"/>
      <c r="TC647" s="358"/>
      <c r="TD647" s="358"/>
      <c r="TE647" s="358"/>
      <c r="TF647" s="358"/>
      <c r="TG647" s="358"/>
      <c r="TH647" s="358"/>
      <c r="TI647" s="358"/>
      <c r="TJ647" s="358"/>
      <c r="TK647" s="358"/>
      <c r="TL647" s="358"/>
      <c r="TM647" s="358"/>
      <c r="TN647" s="358"/>
      <c r="TO647" s="358"/>
      <c r="TP647" s="358"/>
      <c r="TQ647" s="358"/>
      <c r="TR647" s="358"/>
      <c r="TS647" s="358"/>
      <c r="TT647" s="358"/>
      <c r="TU647" s="358"/>
      <c r="TV647" s="358"/>
      <c r="TW647" s="358"/>
      <c r="TX647" s="358"/>
      <c r="TY647" s="358"/>
      <c r="TZ647" s="358"/>
      <c r="UA647" s="358"/>
      <c r="UB647" s="358"/>
      <c r="UC647" s="358"/>
      <c r="UD647" s="358"/>
      <c r="UE647" s="358"/>
      <c r="UF647" s="358"/>
      <c r="UG647" s="358"/>
      <c r="UH647" s="358"/>
      <c r="UI647" s="358"/>
      <c r="UJ647" s="358"/>
      <c r="UK647" s="358"/>
      <c r="UL647" s="358"/>
      <c r="UM647" s="358"/>
      <c r="UN647" s="358"/>
      <c r="UO647" s="358"/>
      <c r="UP647" s="358"/>
      <c r="UQ647" s="358"/>
      <c r="UR647" s="358"/>
      <c r="US647" s="358"/>
      <c r="UT647" s="358"/>
      <c r="UU647" s="358"/>
      <c r="UV647" s="358"/>
      <c r="UW647" s="358"/>
      <c r="UX647" s="358"/>
      <c r="UY647" s="358"/>
      <c r="UZ647" s="358"/>
      <c r="VA647" s="358"/>
      <c r="VB647" s="358"/>
      <c r="VC647" s="358"/>
      <c r="VD647" s="358"/>
      <c r="VE647" s="358"/>
      <c r="VF647" s="358"/>
      <c r="VG647" s="358"/>
      <c r="VH647" s="358"/>
      <c r="VI647" s="358"/>
      <c r="VJ647" s="358"/>
      <c r="VK647" s="358"/>
      <c r="VL647" s="358"/>
      <c r="VM647" s="358"/>
      <c r="VN647" s="358"/>
      <c r="VO647" s="358"/>
      <c r="VP647" s="358"/>
      <c r="VQ647" s="358"/>
      <c r="VR647" s="358"/>
      <c r="VS647" s="358"/>
      <c r="VT647" s="358"/>
      <c r="VU647" s="358"/>
      <c r="VV647" s="358"/>
      <c r="VW647" s="358"/>
      <c r="VX647" s="358"/>
      <c r="VY647" s="358"/>
      <c r="VZ647" s="358"/>
      <c r="WA647" s="358"/>
      <c r="WB647" s="358"/>
      <c r="WC647" s="358"/>
      <c r="WD647" s="358"/>
      <c r="WE647" s="358"/>
      <c r="WF647" s="358"/>
      <c r="WG647" s="358"/>
      <c r="WH647" s="358"/>
    </row>
    <row r="648" spans="1:606" s="357" customFormat="1" ht="97.5" customHeight="1">
      <c r="A648" s="359"/>
      <c r="B648" s="209"/>
      <c r="C648" s="221"/>
      <c r="D648" s="483"/>
      <c r="E648" s="454"/>
      <c r="F648" s="480"/>
      <c r="G648" s="914"/>
      <c r="H648" s="480"/>
      <c r="I648" s="603" t="s">
        <v>0</v>
      </c>
      <c r="J648" s="603" t="s">
        <v>500</v>
      </c>
      <c r="K648" s="603" t="s">
        <v>918</v>
      </c>
      <c r="L648" s="603" t="s">
        <v>8</v>
      </c>
      <c r="M648" s="604">
        <v>54000</v>
      </c>
      <c r="N648" s="604">
        <v>54000</v>
      </c>
      <c r="O648" s="604">
        <v>71000</v>
      </c>
      <c r="P648" s="605">
        <v>71000</v>
      </c>
      <c r="Q648" s="606">
        <v>71000</v>
      </c>
      <c r="R648" s="606">
        <v>71000</v>
      </c>
      <c r="S648" s="364">
        <v>3</v>
      </c>
      <c r="BF648" s="358"/>
      <c r="BG648" s="358"/>
      <c r="BH648" s="358"/>
      <c r="BI648" s="358"/>
      <c r="BJ648" s="358"/>
      <c r="BK648" s="358"/>
      <c r="BL648" s="358"/>
      <c r="BM648" s="358"/>
      <c r="BN648" s="358"/>
      <c r="BO648" s="358"/>
      <c r="BP648" s="358"/>
      <c r="BQ648" s="358"/>
      <c r="BR648" s="358"/>
      <c r="BS648" s="358"/>
      <c r="BT648" s="358"/>
      <c r="BU648" s="358"/>
      <c r="BV648" s="358"/>
      <c r="BW648" s="358"/>
      <c r="BX648" s="358"/>
      <c r="BY648" s="358"/>
      <c r="BZ648" s="358"/>
      <c r="CA648" s="358"/>
      <c r="CB648" s="358"/>
      <c r="CC648" s="358"/>
      <c r="CD648" s="358"/>
      <c r="CE648" s="358"/>
      <c r="CF648" s="358"/>
      <c r="CG648" s="358"/>
      <c r="CH648" s="358"/>
      <c r="CI648" s="358"/>
      <c r="CJ648" s="358"/>
      <c r="CK648" s="358"/>
      <c r="CL648" s="358"/>
      <c r="CM648" s="358"/>
      <c r="CN648" s="358"/>
      <c r="CO648" s="358"/>
      <c r="CP648" s="358"/>
      <c r="CQ648" s="358"/>
      <c r="CR648" s="358"/>
      <c r="CS648" s="358"/>
      <c r="CT648" s="358"/>
      <c r="CU648" s="358"/>
      <c r="CV648" s="358"/>
      <c r="CW648" s="358"/>
      <c r="CX648" s="358"/>
      <c r="CY648" s="358"/>
      <c r="CZ648" s="358"/>
      <c r="DA648" s="358"/>
      <c r="DB648" s="358"/>
      <c r="DC648" s="358"/>
      <c r="DD648" s="358"/>
      <c r="DE648" s="358"/>
      <c r="DF648" s="358"/>
      <c r="DG648" s="358"/>
      <c r="DH648" s="358"/>
      <c r="DI648" s="358"/>
      <c r="DJ648" s="358"/>
      <c r="DK648" s="358"/>
      <c r="DL648" s="358"/>
      <c r="DM648" s="358"/>
      <c r="DN648" s="358"/>
      <c r="DO648" s="358"/>
      <c r="DP648" s="358"/>
      <c r="DQ648" s="358"/>
      <c r="DR648" s="358"/>
      <c r="DS648" s="358"/>
      <c r="DT648" s="358"/>
      <c r="DU648" s="358"/>
      <c r="DV648" s="358"/>
      <c r="DW648" s="358"/>
      <c r="DX648" s="358"/>
      <c r="DY648" s="358"/>
      <c r="DZ648" s="358"/>
      <c r="EA648" s="358"/>
      <c r="EB648" s="358"/>
      <c r="EC648" s="358"/>
      <c r="ED648" s="358"/>
      <c r="EE648" s="358"/>
      <c r="EF648" s="358"/>
      <c r="EG648" s="358"/>
      <c r="EH648" s="358"/>
      <c r="EI648" s="358"/>
      <c r="EJ648" s="358"/>
      <c r="EK648" s="358"/>
      <c r="EL648" s="358"/>
      <c r="EM648" s="358"/>
      <c r="EN648" s="358"/>
      <c r="EO648" s="358"/>
      <c r="EP648" s="358"/>
      <c r="EQ648" s="358"/>
      <c r="ER648" s="358"/>
      <c r="ES648" s="358"/>
      <c r="ET648" s="358"/>
      <c r="EU648" s="358"/>
      <c r="EV648" s="358"/>
      <c r="EW648" s="358"/>
      <c r="EX648" s="358"/>
      <c r="EY648" s="358"/>
      <c r="EZ648" s="358"/>
      <c r="FA648" s="358"/>
      <c r="FB648" s="358"/>
      <c r="FC648" s="358"/>
      <c r="FD648" s="358"/>
      <c r="FE648" s="358"/>
      <c r="FF648" s="358"/>
      <c r="FG648" s="358"/>
      <c r="FH648" s="358"/>
      <c r="FI648" s="358"/>
      <c r="FJ648" s="358"/>
      <c r="FK648" s="358"/>
      <c r="FL648" s="358"/>
      <c r="FM648" s="358"/>
      <c r="FN648" s="358"/>
      <c r="FO648" s="358"/>
      <c r="FP648" s="358"/>
      <c r="FQ648" s="358"/>
      <c r="FR648" s="358"/>
      <c r="FS648" s="358"/>
      <c r="FT648" s="358"/>
      <c r="FU648" s="358"/>
      <c r="FV648" s="358"/>
      <c r="FW648" s="358"/>
      <c r="FX648" s="358"/>
      <c r="FY648" s="358"/>
      <c r="FZ648" s="358"/>
      <c r="GA648" s="358"/>
      <c r="GB648" s="358"/>
      <c r="GC648" s="358"/>
      <c r="GD648" s="358"/>
      <c r="GE648" s="358"/>
      <c r="GF648" s="358"/>
      <c r="GG648" s="358"/>
      <c r="GH648" s="358"/>
      <c r="GI648" s="358"/>
      <c r="GJ648" s="358"/>
      <c r="GK648" s="358"/>
      <c r="GL648" s="358"/>
      <c r="GM648" s="358"/>
      <c r="GN648" s="358"/>
      <c r="GO648" s="358"/>
      <c r="GP648" s="358"/>
      <c r="GQ648" s="358"/>
      <c r="GR648" s="358"/>
      <c r="GS648" s="358"/>
      <c r="GT648" s="358"/>
      <c r="GU648" s="358"/>
      <c r="GV648" s="358"/>
      <c r="GW648" s="358"/>
      <c r="GX648" s="358"/>
      <c r="GY648" s="358"/>
      <c r="GZ648" s="358"/>
      <c r="HA648" s="358"/>
      <c r="HB648" s="358"/>
      <c r="HC648" s="358"/>
      <c r="HD648" s="358"/>
      <c r="HE648" s="358"/>
      <c r="HF648" s="358"/>
      <c r="HG648" s="358"/>
      <c r="HH648" s="358"/>
      <c r="HI648" s="358"/>
      <c r="HJ648" s="358"/>
      <c r="HK648" s="358"/>
      <c r="HL648" s="358"/>
      <c r="HM648" s="358"/>
      <c r="HN648" s="358"/>
      <c r="HO648" s="358"/>
      <c r="HP648" s="358"/>
      <c r="HQ648" s="358"/>
      <c r="HR648" s="358"/>
      <c r="HS648" s="358"/>
      <c r="HT648" s="358"/>
      <c r="HU648" s="358"/>
      <c r="HV648" s="358"/>
      <c r="HW648" s="358"/>
      <c r="HX648" s="358"/>
      <c r="HY648" s="358"/>
      <c r="HZ648" s="358"/>
      <c r="IA648" s="358"/>
      <c r="IB648" s="358"/>
      <c r="IC648" s="358"/>
      <c r="ID648" s="358"/>
      <c r="IE648" s="358"/>
      <c r="IF648" s="358"/>
      <c r="IG648" s="358"/>
      <c r="IH648" s="358"/>
      <c r="II648" s="358"/>
      <c r="IJ648" s="358"/>
      <c r="IK648" s="358"/>
      <c r="IL648" s="358"/>
      <c r="IM648" s="358"/>
      <c r="IN648" s="358"/>
      <c r="IO648" s="358"/>
      <c r="IP648" s="358"/>
      <c r="IQ648" s="358"/>
      <c r="IR648" s="358"/>
      <c r="IS648" s="358"/>
      <c r="IT648" s="358"/>
      <c r="IU648" s="358"/>
      <c r="IV648" s="358"/>
      <c r="IW648" s="358"/>
      <c r="IX648" s="358"/>
      <c r="IY648" s="358"/>
      <c r="IZ648" s="358"/>
      <c r="JA648" s="358"/>
      <c r="JB648" s="358"/>
      <c r="JC648" s="358"/>
      <c r="JD648" s="358"/>
      <c r="JE648" s="358"/>
      <c r="JF648" s="358"/>
      <c r="JG648" s="358"/>
      <c r="JH648" s="358"/>
      <c r="JI648" s="358"/>
      <c r="JJ648" s="358"/>
      <c r="JK648" s="358"/>
      <c r="JL648" s="358"/>
      <c r="JM648" s="358"/>
      <c r="JN648" s="358"/>
      <c r="JO648" s="358"/>
      <c r="JP648" s="358"/>
      <c r="JQ648" s="358"/>
      <c r="JR648" s="358"/>
      <c r="JS648" s="358"/>
      <c r="JT648" s="358"/>
      <c r="JU648" s="358"/>
      <c r="JV648" s="358"/>
      <c r="JW648" s="358"/>
      <c r="JX648" s="358"/>
      <c r="JY648" s="358"/>
      <c r="JZ648" s="358"/>
      <c r="KA648" s="358"/>
      <c r="KB648" s="358"/>
      <c r="KC648" s="358"/>
      <c r="KD648" s="358"/>
      <c r="KE648" s="358"/>
      <c r="KF648" s="358"/>
      <c r="KG648" s="358"/>
      <c r="KH648" s="358"/>
      <c r="KI648" s="358"/>
      <c r="KJ648" s="358"/>
      <c r="KK648" s="358"/>
      <c r="KL648" s="358"/>
      <c r="KM648" s="358"/>
      <c r="KN648" s="358"/>
      <c r="KO648" s="358"/>
      <c r="KP648" s="358"/>
      <c r="KQ648" s="358"/>
      <c r="KR648" s="358"/>
      <c r="KS648" s="358"/>
      <c r="KT648" s="358"/>
      <c r="KU648" s="358"/>
      <c r="KV648" s="358"/>
      <c r="KW648" s="358"/>
      <c r="KX648" s="358"/>
      <c r="KY648" s="358"/>
      <c r="KZ648" s="358"/>
      <c r="LA648" s="358"/>
      <c r="LB648" s="358"/>
      <c r="LC648" s="358"/>
      <c r="LD648" s="358"/>
      <c r="LE648" s="358"/>
      <c r="LF648" s="358"/>
      <c r="LG648" s="358"/>
      <c r="LH648" s="358"/>
      <c r="LI648" s="358"/>
      <c r="LJ648" s="358"/>
      <c r="LK648" s="358"/>
      <c r="LL648" s="358"/>
      <c r="LM648" s="358"/>
      <c r="LN648" s="358"/>
      <c r="LO648" s="358"/>
      <c r="LP648" s="358"/>
      <c r="LQ648" s="358"/>
      <c r="LR648" s="358"/>
      <c r="LS648" s="358"/>
      <c r="LT648" s="358"/>
      <c r="LU648" s="358"/>
      <c r="LV648" s="358"/>
      <c r="LW648" s="358"/>
      <c r="LX648" s="358"/>
      <c r="LY648" s="358"/>
      <c r="LZ648" s="358"/>
      <c r="MA648" s="358"/>
      <c r="MB648" s="358"/>
      <c r="MC648" s="358"/>
      <c r="MD648" s="358"/>
      <c r="ME648" s="358"/>
      <c r="MF648" s="358"/>
      <c r="MG648" s="358"/>
      <c r="MH648" s="358"/>
      <c r="MI648" s="358"/>
      <c r="MJ648" s="358"/>
      <c r="MK648" s="358"/>
      <c r="ML648" s="358"/>
      <c r="MM648" s="358"/>
      <c r="MN648" s="358"/>
      <c r="MO648" s="358"/>
      <c r="MP648" s="358"/>
      <c r="MQ648" s="358"/>
      <c r="MR648" s="358"/>
      <c r="MS648" s="358"/>
      <c r="MT648" s="358"/>
      <c r="MU648" s="358"/>
      <c r="MV648" s="358"/>
      <c r="MW648" s="358"/>
      <c r="MX648" s="358"/>
      <c r="MY648" s="358"/>
      <c r="MZ648" s="358"/>
      <c r="NA648" s="358"/>
      <c r="NB648" s="358"/>
      <c r="NC648" s="358"/>
      <c r="ND648" s="358"/>
      <c r="NE648" s="358"/>
      <c r="NF648" s="358"/>
      <c r="NG648" s="358"/>
      <c r="NH648" s="358"/>
      <c r="NI648" s="358"/>
      <c r="NJ648" s="358"/>
      <c r="NK648" s="358"/>
      <c r="NL648" s="358"/>
      <c r="NM648" s="358"/>
      <c r="NN648" s="358"/>
      <c r="NO648" s="358"/>
      <c r="NP648" s="358"/>
      <c r="NQ648" s="358"/>
      <c r="NR648" s="358"/>
      <c r="NS648" s="358"/>
      <c r="NT648" s="358"/>
      <c r="NU648" s="358"/>
      <c r="NV648" s="358"/>
      <c r="NW648" s="358"/>
      <c r="NX648" s="358"/>
      <c r="NY648" s="358"/>
      <c r="NZ648" s="358"/>
      <c r="OA648" s="358"/>
      <c r="OB648" s="358"/>
      <c r="OC648" s="358"/>
      <c r="OD648" s="358"/>
      <c r="OE648" s="358"/>
      <c r="OF648" s="358"/>
      <c r="OG648" s="358"/>
      <c r="OH648" s="358"/>
      <c r="OI648" s="358"/>
      <c r="OJ648" s="358"/>
      <c r="OK648" s="358"/>
      <c r="OL648" s="358"/>
      <c r="OM648" s="358"/>
      <c r="ON648" s="358"/>
      <c r="OO648" s="358"/>
      <c r="OP648" s="358"/>
      <c r="OQ648" s="358"/>
      <c r="OR648" s="358"/>
      <c r="OS648" s="358"/>
      <c r="OT648" s="358"/>
      <c r="OU648" s="358"/>
      <c r="OV648" s="358"/>
      <c r="OW648" s="358"/>
      <c r="OX648" s="358"/>
      <c r="OY648" s="358"/>
      <c r="OZ648" s="358"/>
      <c r="PA648" s="358"/>
      <c r="PB648" s="358"/>
      <c r="PC648" s="358"/>
      <c r="PD648" s="358"/>
      <c r="PE648" s="358"/>
      <c r="PF648" s="358"/>
      <c r="PG648" s="358"/>
      <c r="PH648" s="358"/>
      <c r="PI648" s="358"/>
      <c r="PJ648" s="358"/>
      <c r="PK648" s="358"/>
      <c r="PL648" s="358"/>
      <c r="PM648" s="358"/>
      <c r="PN648" s="358"/>
      <c r="PO648" s="358"/>
      <c r="PP648" s="358"/>
      <c r="PQ648" s="358"/>
      <c r="PR648" s="358"/>
      <c r="PS648" s="358"/>
      <c r="PT648" s="358"/>
      <c r="PU648" s="358"/>
      <c r="PV648" s="358"/>
      <c r="PW648" s="358"/>
      <c r="PX648" s="358"/>
      <c r="PY648" s="358"/>
      <c r="PZ648" s="358"/>
      <c r="QA648" s="358"/>
      <c r="QB648" s="358"/>
      <c r="QC648" s="358"/>
      <c r="QD648" s="358"/>
      <c r="QE648" s="358"/>
      <c r="QF648" s="358"/>
      <c r="QG648" s="358"/>
      <c r="QH648" s="358"/>
      <c r="QI648" s="358"/>
      <c r="QJ648" s="358"/>
      <c r="QK648" s="358"/>
      <c r="QL648" s="358"/>
      <c r="QM648" s="358"/>
      <c r="QN648" s="358"/>
      <c r="QO648" s="358"/>
      <c r="QP648" s="358"/>
      <c r="QQ648" s="358"/>
      <c r="QR648" s="358"/>
      <c r="QS648" s="358"/>
      <c r="QT648" s="358"/>
      <c r="QU648" s="358"/>
      <c r="QV648" s="358"/>
      <c r="QW648" s="358"/>
      <c r="QX648" s="358"/>
      <c r="QY648" s="358"/>
      <c r="QZ648" s="358"/>
      <c r="RA648" s="358"/>
      <c r="RB648" s="358"/>
      <c r="RC648" s="358"/>
      <c r="RD648" s="358"/>
      <c r="RE648" s="358"/>
      <c r="RF648" s="358"/>
      <c r="RG648" s="358"/>
      <c r="RH648" s="358"/>
      <c r="RI648" s="358"/>
      <c r="RJ648" s="358"/>
      <c r="RK648" s="358"/>
      <c r="RL648" s="358"/>
      <c r="RM648" s="358"/>
      <c r="RN648" s="358"/>
      <c r="RO648" s="358"/>
      <c r="RP648" s="358"/>
      <c r="RQ648" s="358"/>
      <c r="RR648" s="358"/>
      <c r="RS648" s="358"/>
      <c r="RT648" s="358"/>
      <c r="RU648" s="358"/>
      <c r="RV648" s="358"/>
      <c r="RW648" s="358"/>
      <c r="RX648" s="358"/>
      <c r="RY648" s="358"/>
      <c r="RZ648" s="358"/>
      <c r="SA648" s="358"/>
      <c r="SB648" s="358"/>
      <c r="SC648" s="358"/>
      <c r="SD648" s="358"/>
      <c r="SE648" s="358"/>
      <c r="SF648" s="358"/>
      <c r="SG648" s="358"/>
      <c r="SH648" s="358"/>
      <c r="SI648" s="358"/>
      <c r="SJ648" s="358"/>
      <c r="SK648" s="358"/>
      <c r="SL648" s="358"/>
      <c r="SM648" s="358"/>
      <c r="SN648" s="358"/>
      <c r="SO648" s="358"/>
      <c r="SP648" s="358"/>
      <c r="SQ648" s="358"/>
      <c r="SR648" s="358"/>
      <c r="SS648" s="358"/>
      <c r="ST648" s="358"/>
      <c r="SU648" s="358"/>
      <c r="SV648" s="358"/>
      <c r="SW648" s="358"/>
      <c r="SX648" s="358"/>
      <c r="SY648" s="358"/>
      <c r="SZ648" s="358"/>
      <c r="TA648" s="358"/>
      <c r="TB648" s="358"/>
      <c r="TC648" s="358"/>
      <c r="TD648" s="358"/>
      <c r="TE648" s="358"/>
      <c r="TF648" s="358"/>
      <c r="TG648" s="358"/>
      <c r="TH648" s="358"/>
      <c r="TI648" s="358"/>
      <c r="TJ648" s="358"/>
      <c r="TK648" s="358"/>
      <c r="TL648" s="358"/>
      <c r="TM648" s="358"/>
      <c r="TN648" s="358"/>
      <c r="TO648" s="358"/>
      <c r="TP648" s="358"/>
      <c r="TQ648" s="358"/>
      <c r="TR648" s="358"/>
      <c r="TS648" s="358"/>
      <c r="TT648" s="358"/>
      <c r="TU648" s="358"/>
      <c r="TV648" s="358"/>
      <c r="TW648" s="358"/>
      <c r="TX648" s="358"/>
      <c r="TY648" s="358"/>
      <c r="TZ648" s="358"/>
      <c r="UA648" s="358"/>
      <c r="UB648" s="358"/>
      <c r="UC648" s="358"/>
      <c r="UD648" s="358"/>
      <c r="UE648" s="358"/>
      <c r="UF648" s="358"/>
      <c r="UG648" s="358"/>
      <c r="UH648" s="358"/>
      <c r="UI648" s="358"/>
      <c r="UJ648" s="358"/>
      <c r="UK648" s="358"/>
      <c r="UL648" s="358"/>
      <c r="UM648" s="358"/>
      <c r="UN648" s="358"/>
      <c r="UO648" s="358"/>
      <c r="UP648" s="358"/>
      <c r="UQ648" s="358"/>
      <c r="UR648" s="358"/>
      <c r="US648" s="358"/>
      <c r="UT648" s="358"/>
      <c r="UU648" s="358"/>
      <c r="UV648" s="358"/>
      <c r="UW648" s="358"/>
      <c r="UX648" s="358"/>
      <c r="UY648" s="358"/>
      <c r="UZ648" s="358"/>
      <c r="VA648" s="358"/>
      <c r="VB648" s="358"/>
      <c r="VC648" s="358"/>
      <c r="VD648" s="358"/>
      <c r="VE648" s="358"/>
      <c r="VF648" s="358"/>
      <c r="VG648" s="358"/>
      <c r="VH648" s="358"/>
      <c r="VI648" s="358"/>
      <c r="VJ648" s="358"/>
      <c r="VK648" s="358"/>
      <c r="VL648" s="358"/>
      <c r="VM648" s="358"/>
      <c r="VN648" s="358"/>
      <c r="VO648" s="358"/>
      <c r="VP648" s="358"/>
      <c r="VQ648" s="358"/>
      <c r="VR648" s="358"/>
      <c r="VS648" s="358"/>
      <c r="VT648" s="358"/>
      <c r="VU648" s="358"/>
      <c r="VV648" s="358"/>
      <c r="VW648" s="358"/>
      <c r="VX648" s="358"/>
      <c r="VY648" s="358"/>
      <c r="VZ648" s="358"/>
      <c r="WA648" s="358"/>
      <c r="WB648" s="358"/>
      <c r="WC648" s="358"/>
      <c r="WD648" s="358"/>
      <c r="WE648" s="358"/>
      <c r="WF648" s="358"/>
      <c r="WG648" s="358"/>
      <c r="WH648" s="358"/>
    </row>
    <row r="649" spans="1:606" s="357" customFormat="1" ht="42" customHeight="1">
      <c r="A649" s="359"/>
      <c r="B649" s="207" t="s">
        <v>1266</v>
      </c>
      <c r="C649" s="221"/>
      <c r="D649" s="483"/>
      <c r="E649" s="549" t="s">
        <v>1267</v>
      </c>
      <c r="F649" s="473" t="s">
        <v>113</v>
      </c>
      <c r="G649" s="902">
        <v>40634</v>
      </c>
      <c r="H649" s="473" t="s">
        <v>114</v>
      </c>
      <c r="I649" s="603" t="s">
        <v>17</v>
      </c>
      <c r="J649" s="603" t="s">
        <v>16</v>
      </c>
      <c r="K649" s="603" t="s">
        <v>918</v>
      </c>
      <c r="L649" s="603" t="s">
        <v>54</v>
      </c>
      <c r="M649" s="602">
        <f>M650+M651</f>
        <v>2847000</v>
      </c>
      <c r="N649" s="602">
        <f t="shared" ref="N649:R649" si="117">N650+N651</f>
        <v>2847000</v>
      </c>
      <c r="O649" s="602">
        <f t="shared" si="117"/>
        <v>2929000</v>
      </c>
      <c r="P649" s="602">
        <f t="shared" si="117"/>
        <v>2929000</v>
      </c>
      <c r="Q649" s="602">
        <f t="shared" si="117"/>
        <v>2929000</v>
      </c>
      <c r="R649" s="602">
        <f t="shared" si="117"/>
        <v>2929000</v>
      </c>
      <c r="S649" s="364"/>
      <c r="BF649" s="358"/>
      <c r="BG649" s="358"/>
      <c r="BH649" s="358"/>
      <c r="BI649" s="358"/>
      <c r="BJ649" s="358"/>
      <c r="BK649" s="358"/>
      <c r="BL649" s="358"/>
      <c r="BM649" s="358"/>
      <c r="BN649" s="358"/>
      <c r="BO649" s="358"/>
      <c r="BP649" s="358"/>
      <c r="BQ649" s="358"/>
      <c r="BR649" s="358"/>
      <c r="BS649" s="358"/>
      <c r="BT649" s="358"/>
      <c r="BU649" s="358"/>
      <c r="BV649" s="358"/>
      <c r="BW649" s="358"/>
      <c r="BX649" s="358"/>
      <c r="BY649" s="358"/>
      <c r="BZ649" s="358"/>
      <c r="CA649" s="358"/>
      <c r="CB649" s="358"/>
      <c r="CC649" s="358"/>
      <c r="CD649" s="358"/>
      <c r="CE649" s="358"/>
      <c r="CF649" s="358"/>
      <c r="CG649" s="358"/>
      <c r="CH649" s="358"/>
      <c r="CI649" s="358"/>
      <c r="CJ649" s="358"/>
      <c r="CK649" s="358"/>
      <c r="CL649" s="358"/>
      <c r="CM649" s="358"/>
      <c r="CN649" s="358"/>
      <c r="CO649" s="358"/>
      <c r="CP649" s="358"/>
      <c r="CQ649" s="358"/>
      <c r="CR649" s="358"/>
      <c r="CS649" s="358"/>
      <c r="CT649" s="358"/>
      <c r="CU649" s="358"/>
      <c r="CV649" s="358"/>
      <c r="CW649" s="358"/>
      <c r="CX649" s="358"/>
      <c r="CY649" s="358"/>
      <c r="CZ649" s="358"/>
      <c r="DA649" s="358"/>
      <c r="DB649" s="358"/>
      <c r="DC649" s="358"/>
      <c r="DD649" s="358"/>
      <c r="DE649" s="358"/>
      <c r="DF649" s="358"/>
      <c r="DG649" s="358"/>
      <c r="DH649" s="358"/>
      <c r="DI649" s="358"/>
      <c r="DJ649" s="358"/>
      <c r="DK649" s="358"/>
      <c r="DL649" s="358"/>
      <c r="DM649" s="358"/>
      <c r="DN649" s="358"/>
      <c r="DO649" s="358"/>
      <c r="DP649" s="358"/>
      <c r="DQ649" s="358"/>
      <c r="DR649" s="358"/>
      <c r="DS649" s="358"/>
      <c r="DT649" s="358"/>
      <c r="DU649" s="358"/>
      <c r="DV649" s="358"/>
      <c r="DW649" s="358"/>
      <c r="DX649" s="358"/>
      <c r="DY649" s="358"/>
      <c r="DZ649" s="358"/>
      <c r="EA649" s="358"/>
      <c r="EB649" s="358"/>
      <c r="EC649" s="358"/>
      <c r="ED649" s="358"/>
      <c r="EE649" s="358"/>
      <c r="EF649" s="358"/>
      <c r="EG649" s="358"/>
      <c r="EH649" s="358"/>
      <c r="EI649" s="358"/>
      <c r="EJ649" s="358"/>
      <c r="EK649" s="358"/>
      <c r="EL649" s="358"/>
      <c r="EM649" s="358"/>
      <c r="EN649" s="358"/>
      <c r="EO649" s="358"/>
      <c r="EP649" s="358"/>
      <c r="EQ649" s="358"/>
      <c r="ER649" s="358"/>
      <c r="ES649" s="358"/>
      <c r="ET649" s="358"/>
      <c r="EU649" s="358"/>
      <c r="EV649" s="358"/>
      <c r="EW649" s="358"/>
      <c r="EX649" s="358"/>
      <c r="EY649" s="358"/>
      <c r="EZ649" s="358"/>
      <c r="FA649" s="358"/>
      <c r="FB649" s="358"/>
      <c r="FC649" s="358"/>
      <c r="FD649" s="358"/>
      <c r="FE649" s="358"/>
      <c r="FF649" s="358"/>
      <c r="FG649" s="358"/>
      <c r="FH649" s="358"/>
      <c r="FI649" s="358"/>
      <c r="FJ649" s="358"/>
      <c r="FK649" s="358"/>
      <c r="FL649" s="358"/>
      <c r="FM649" s="358"/>
      <c r="FN649" s="358"/>
      <c r="FO649" s="358"/>
      <c r="FP649" s="358"/>
      <c r="FQ649" s="358"/>
      <c r="FR649" s="358"/>
      <c r="FS649" s="358"/>
      <c r="FT649" s="358"/>
      <c r="FU649" s="358"/>
      <c r="FV649" s="358"/>
      <c r="FW649" s="358"/>
      <c r="FX649" s="358"/>
      <c r="FY649" s="358"/>
      <c r="FZ649" s="358"/>
      <c r="GA649" s="358"/>
      <c r="GB649" s="358"/>
      <c r="GC649" s="358"/>
      <c r="GD649" s="358"/>
      <c r="GE649" s="358"/>
      <c r="GF649" s="358"/>
      <c r="GG649" s="358"/>
      <c r="GH649" s="358"/>
      <c r="GI649" s="358"/>
      <c r="GJ649" s="358"/>
      <c r="GK649" s="358"/>
      <c r="GL649" s="358"/>
      <c r="GM649" s="358"/>
      <c r="GN649" s="358"/>
      <c r="GO649" s="358"/>
      <c r="GP649" s="358"/>
      <c r="GQ649" s="358"/>
      <c r="GR649" s="358"/>
      <c r="GS649" s="358"/>
      <c r="GT649" s="358"/>
      <c r="GU649" s="358"/>
      <c r="GV649" s="358"/>
      <c r="GW649" s="358"/>
      <c r="GX649" s="358"/>
      <c r="GY649" s="358"/>
      <c r="GZ649" s="358"/>
      <c r="HA649" s="358"/>
      <c r="HB649" s="358"/>
      <c r="HC649" s="358"/>
      <c r="HD649" s="358"/>
      <c r="HE649" s="358"/>
      <c r="HF649" s="358"/>
      <c r="HG649" s="358"/>
      <c r="HH649" s="358"/>
      <c r="HI649" s="358"/>
      <c r="HJ649" s="358"/>
      <c r="HK649" s="358"/>
      <c r="HL649" s="358"/>
      <c r="HM649" s="358"/>
      <c r="HN649" s="358"/>
      <c r="HO649" s="358"/>
      <c r="HP649" s="358"/>
      <c r="HQ649" s="358"/>
      <c r="HR649" s="358"/>
      <c r="HS649" s="358"/>
      <c r="HT649" s="358"/>
      <c r="HU649" s="358"/>
      <c r="HV649" s="358"/>
      <c r="HW649" s="358"/>
      <c r="HX649" s="358"/>
      <c r="HY649" s="358"/>
      <c r="HZ649" s="358"/>
      <c r="IA649" s="358"/>
      <c r="IB649" s="358"/>
      <c r="IC649" s="358"/>
      <c r="ID649" s="358"/>
      <c r="IE649" s="358"/>
      <c r="IF649" s="358"/>
      <c r="IG649" s="358"/>
      <c r="IH649" s="358"/>
      <c r="II649" s="358"/>
      <c r="IJ649" s="358"/>
      <c r="IK649" s="358"/>
      <c r="IL649" s="358"/>
      <c r="IM649" s="358"/>
      <c r="IN649" s="358"/>
      <c r="IO649" s="358"/>
      <c r="IP649" s="358"/>
      <c r="IQ649" s="358"/>
      <c r="IR649" s="358"/>
      <c r="IS649" s="358"/>
      <c r="IT649" s="358"/>
      <c r="IU649" s="358"/>
      <c r="IV649" s="358"/>
      <c r="IW649" s="358"/>
      <c r="IX649" s="358"/>
      <c r="IY649" s="358"/>
      <c r="IZ649" s="358"/>
      <c r="JA649" s="358"/>
      <c r="JB649" s="358"/>
      <c r="JC649" s="358"/>
      <c r="JD649" s="358"/>
      <c r="JE649" s="358"/>
      <c r="JF649" s="358"/>
      <c r="JG649" s="358"/>
      <c r="JH649" s="358"/>
      <c r="JI649" s="358"/>
      <c r="JJ649" s="358"/>
      <c r="JK649" s="358"/>
      <c r="JL649" s="358"/>
      <c r="JM649" s="358"/>
      <c r="JN649" s="358"/>
      <c r="JO649" s="358"/>
      <c r="JP649" s="358"/>
      <c r="JQ649" s="358"/>
      <c r="JR649" s="358"/>
      <c r="JS649" s="358"/>
      <c r="JT649" s="358"/>
      <c r="JU649" s="358"/>
      <c r="JV649" s="358"/>
      <c r="JW649" s="358"/>
      <c r="JX649" s="358"/>
      <c r="JY649" s="358"/>
      <c r="JZ649" s="358"/>
      <c r="KA649" s="358"/>
      <c r="KB649" s="358"/>
      <c r="KC649" s="358"/>
      <c r="KD649" s="358"/>
      <c r="KE649" s="358"/>
      <c r="KF649" s="358"/>
      <c r="KG649" s="358"/>
      <c r="KH649" s="358"/>
      <c r="KI649" s="358"/>
      <c r="KJ649" s="358"/>
      <c r="KK649" s="358"/>
      <c r="KL649" s="358"/>
      <c r="KM649" s="358"/>
      <c r="KN649" s="358"/>
      <c r="KO649" s="358"/>
      <c r="KP649" s="358"/>
      <c r="KQ649" s="358"/>
      <c r="KR649" s="358"/>
      <c r="KS649" s="358"/>
      <c r="KT649" s="358"/>
      <c r="KU649" s="358"/>
      <c r="KV649" s="358"/>
      <c r="KW649" s="358"/>
      <c r="KX649" s="358"/>
      <c r="KY649" s="358"/>
      <c r="KZ649" s="358"/>
      <c r="LA649" s="358"/>
      <c r="LB649" s="358"/>
      <c r="LC649" s="358"/>
      <c r="LD649" s="358"/>
      <c r="LE649" s="358"/>
      <c r="LF649" s="358"/>
      <c r="LG649" s="358"/>
      <c r="LH649" s="358"/>
      <c r="LI649" s="358"/>
      <c r="LJ649" s="358"/>
      <c r="LK649" s="358"/>
      <c r="LL649" s="358"/>
      <c r="LM649" s="358"/>
      <c r="LN649" s="358"/>
      <c r="LO649" s="358"/>
      <c r="LP649" s="358"/>
      <c r="LQ649" s="358"/>
      <c r="LR649" s="358"/>
      <c r="LS649" s="358"/>
      <c r="LT649" s="358"/>
      <c r="LU649" s="358"/>
      <c r="LV649" s="358"/>
      <c r="LW649" s="358"/>
      <c r="LX649" s="358"/>
      <c r="LY649" s="358"/>
      <c r="LZ649" s="358"/>
      <c r="MA649" s="358"/>
      <c r="MB649" s="358"/>
      <c r="MC649" s="358"/>
      <c r="MD649" s="358"/>
      <c r="ME649" s="358"/>
      <c r="MF649" s="358"/>
      <c r="MG649" s="358"/>
      <c r="MH649" s="358"/>
      <c r="MI649" s="358"/>
      <c r="MJ649" s="358"/>
      <c r="MK649" s="358"/>
      <c r="ML649" s="358"/>
      <c r="MM649" s="358"/>
      <c r="MN649" s="358"/>
      <c r="MO649" s="358"/>
      <c r="MP649" s="358"/>
      <c r="MQ649" s="358"/>
      <c r="MR649" s="358"/>
      <c r="MS649" s="358"/>
      <c r="MT649" s="358"/>
      <c r="MU649" s="358"/>
      <c r="MV649" s="358"/>
      <c r="MW649" s="358"/>
      <c r="MX649" s="358"/>
      <c r="MY649" s="358"/>
      <c r="MZ649" s="358"/>
      <c r="NA649" s="358"/>
      <c r="NB649" s="358"/>
      <c r="NC649" s="358"/>
      <c r="ND649" s="358"/>
      <c r="NE649" s="358"/>
      <c r="NF649" s="358"/>
      <c r="NG649" s="358"/>
      <c r="NH649" s="358"/>
      <c r="NI649" s="358"/>
      <c r="NJ649" s="358"/>
      <c r="NK649" s="358"/>
      <c r="NL649" s="358"/>
      <c r="NM649" s="358"/>
      <c r="NN649" s="358"/>
      <c r="NO649" s="358"/>
      <c r="NP649" s="358"/>
      <c r="NQ649" s="358"/>
      <c r="NR649" s="358"/>
      <c r="NS649" s="358"/>
      <c r="NT649" s="358"/>
      <c r="NU649" s="358"/>
      <c r="NV649" s="358"/>
      <c r="NW649" s="358"/>
      <c r="NX649" s="358"/>
      <c r="NY649" s="358"/>
      <c r="NZ649" s="358"/>
      <c r="OA649" s="358"/>
      <c r="OB649" s="358"/>
      <c r="OC649" s="358"/>
      <c r="OD649" s="358"/>
      <c r="OE649" s="358"/>
      <c r="OF649" s="358"/>
      <c r="OG649" s="358"/>
      <c r="OH649" s="358"/>
      <c r="OI649" s="358"/>
      <c r="OJ649" s="358"/>
      <c r="OK649" s="358"/>
      <c r="OL649" s="358"/>
      <c r="OM649" s="358"/>
      <c r="ON649" s="358"/>
      <c r="OO649" s="358"/>
      <c r="OP649" s="358"/>
      <c r="OQ649" s="358"/>
      <c r="OR649" s="358"/>
      <c r="OS649" s="358"/>
      <c r="OT649" s="358"/>
      <c r="OU649" s="358"/>
      <c r="OV649" s="358"/>
      <c r="OW649" s="358"/>
      <c r="OX649" s="358"/>
      <c r="OY649" s="358"/>
      <c r="OZ649" s="358"/>
      <c r="PA649" s="358"/>
      <c r="PB649" s="358"/>
      <c r="PC649" s="358"/>
      <c r="PD649" s="358"/>
      <c r="PE649" s="358"/>
      <c r="PF649" s="358"/>
      <c r="PG649" s="358"/>
      <c r="PH649" s="358"/>
      <c r="PI649" s="358"/>
      <c r="PJ649" s="358"/>
      <c r="PK649" s="358"/>
      <c r="PL649" s="358"/>
      <c r="PM649" s="358"/>
      <c r="PN649" s="358"/>
      <c r="PO649" s="358"/>
      <c r="PP649" s="358"/>
      <c r="PQ649" s="358"/>
      <c r="PR649" s="358"/>
      <c r="PS649" s="358"/>
      <c r="PT649" s="358"/>
      <c r="PU649" s="358"/>
      <c r="PV649" s="358"/>
      <c r="PW649" s="358"/>
      <c r="PX649" s="358"/>
      <c r="PY649" s="358"/>
      <c r="PZ649" s="358"/>
      <c r="QA649" s="358"/>
      <c r="QB649" s="358"/>
      <c r="QC649" s="358"/>
      <c r="QD649" s="358"/>
      <c r="QE649" s="358"/>
      <c r="QF649" s="358"/>
      <c r="QG649" s="358"/>
      <c r="QH649" s="358"/>
      <c r="QI649" s="358"/>
      <c r="QJ649" s="358"/>
      <c r="QK649" s="358"/>
      <c r="QL649" s="358"/>
      <c r="QM649" s="358"/>
      <c r="QN649" s="358"/>
      <c r="QO649" s="358"/>
      <c r="QP649" s="358"/>
      <c r="QQ649" s="358"/>
      <c r="QR649" s="358"/>
      <c r="QS649" s="358"/>
      <c r="QT649" s="358"/>
      <c r="QU649" s="358"/>
      <c r="QV649" s="358"/>
      <c r="QW649" s="358"/>
      <c r="QX649" s="358"/>
      <c r="QY649" s="358"/>
      <c r="QZ649" s="358"/>
      <c r="RA649" s="358"/>
      <c r="RB649" s="358"/>
      <c r="RC649" s="358"/>
      <c r="RD649" s="358"/>
      <c r="RE649" s="358"/>
      <c r="RF649" s="358"/>
      <c r="RG649" s="358"/>
      <c r="RH649" s="358"/>
      <c r="RI649" s="358"/>
      <c r="RJ649" s="358"/>
      <c r="RK649" s="358"/>
      <c r="RL649" s="358"/>
      <c r="RM649" s="358"/>
      <c r="RN649" s="358"/>
      <c r="RO649" s="358"/>
      <c r="RP649" s="358"/>
      <c r="RQ649" s="358"/>
      <c r="RR649" s="358"/>
      <c r="RS649" s="358"/>
      <c r="RT649" s="358"/>
      <c r="RU649" s="358"/>
      <c r="RV649" s="358"/>
      <c r="RW649" s="358"/>
      <c r="RX649" s="358"/>
      <c r="RY649" s="358"/>
      <c r="RZ649" s="358"/>
      <c r="SA649" s="358"/>
      <c r="SB649" s="358"/>
      <c r="SC649" s="358"/>
      <c r="SD649" s="358"/>
      <c r="SE649" s="358"/>
      <c r="SF649" s="358"/>
      <c r="SG649" s="358"/>
      <c r="SH649" s="358"/>
      <c r="SI649" s="358"/>
      <c r="SJ649" s="358"/>
      <c r="SK649" s="358"/>
      <c r="SL649" s="358"/>
      <c r="SM649" s="358"/>
      <c r="SN649" s="358"/>
      <c r="SO649" s="358"/>
      <c r="SP649" s="358"/>
      <c r="SQ649" s="358"/>
      <c r="SR649" s="358"/>
      <c r="SS649" s="358"/>
      <c r="ST649" s="358"/>
      <c r="SU649" s="358"/>
      <c r="SV649" s="358"/>
      <c r="SW649" s="358"/>
      <c r="SX649" s="358"/>
      <c r="SY649" s="358"/>
      <c r="SZ649" s="358"/>
      <c r="TA649" s="358"/>
      <c r="TB649" s="358"/>
      <c r="TC649" s="358"/>
      <c r="TD649" s="358"/>
      <c r="TE649" s="358"/>
      <c r="TF649" s="358"/>
      <c r="TG649" s="358"/>
      <c r="TH649" s="358"/>
      <c r="TI649" s="358"/>
      <c r="TJ649" s="358"/>
      <c r="TK649" s="358"/>
      <c r="TL649" s="358"/>
      <c r="TM649" s="358"/>
      <c r="TN649" s="358"/>
      <c r="TO649" s="358"/>
      <c r="TP649" s="358"/>
      <c r="TQ649" s="358"/>
      <c r="TR649" s="358"/>
      <c r="TS649" s="358"/>
      <c r="TT649" s="358"/>
      <c r="TU649" s="358"/>
      <c r="TV649" s="358"/>
      <c r="TW649" s="358"/>
      <c r="TX649" s="358"/>
      <c r="TY649" s="358"/>
      <c r="TZ649" s="358"/>
      <c r="UA649" s="358"/>
      <c r="UB649" s="358"/>
      <c r="UC649" s="358"/>
      <c r="UD649" s="358"/>
      <c r="UE649" s="358"/>
      <c r="UF649" s="358"/>
      <c r="UG649" s="358"/>
      <c r="UH649" s="358"/>
      <c r="UI649" s="358"/>
      <c r="UJ649" s="358"/>
      <c r="UK649" s="358"/>
      <c r="UL649" s="358"/>
      <c r="UM649" s="358"/>
      <c r="UN649" s="358"/>
      <c r="UO649" s="358"/>
      <c r="UP649" s="358"/>
      <c r="UQ649" s="358"/>
      <c r="UR649" s="358"/>
      <c r="US649" s="358"/>
      <c r="UT649" s="358"/>
      <c r="UU649" s="358"/>
      <c r="UV649" s="358"/>
      <c r="UW649" s="358"/>
      <c r="UX649" s="358"/>
      <c r="UY649" s="358"/>
      <c r="UZ649" s="358"/>
      <c r="VA649" s="358"/>
      <c r="VB649" s="358"/>
      <c r="VC649" s="358"/>
      <c r="VD649" s="358"/>
      <c r="VE649" s="358"/>
      <c r="VF649" s="358"/>
      <c r="VG649" s="358"/>
      <c r="VH649" s="358"/>
      <c r="VI649" s="358"/>
      <c r="VJ649" s="358"/>
      <c r="VK649" s="358"/>
      <c r="VL649" s="358"/>
      <c r="VM649" s="358"/>
      <c r="VN649" s="358"/>
      <c r="VO649" s="358"/>
      <c r="VP649" s="358"/>
      <c r="VQ649" s="358"/>
      <c r="VR649" s="358"/>
      <c r="VS649" s="358"/>
      <c r="VT649" s="358"/>
      <c r="VU649" s="358"/>
      <c r="VV649" s="358"/>
      <c r="VW649" s="358"/>
      <c r="VX649" s="358"/>
      <c r="VY649" s="358"/>
      <c r="VZ649" s="358"/>
      <c r="WA649" s="358"/>
      <c r="WB649" s="358"/>
      <c r="WC649" s="358"/>
      <c r="WD649" s="358"/>
      <c r="WE649" s="358"/>
      <c r="WF649" s="358"/>
      <c r="WG649" s="358"/>
      <c r="WH649" s="358"/>
    </row>
    <row r="650" spans="1:606" s="357" customFormat="1" ht="41.25" customHeight="1">
      <c r="A650" s="359"/>
      <c r="B650" s="208"/>
      <c r="C650" s="221"/>
      <c r="D650" s="483"/>
      <c r="E650" s="549"/>
      <c r="F650" s="473"/>
      <c r="G650" s="902"/>
      <c r="H650" s="473"/>
      <c r="I650" s="603" t="s">
        <v>17</v>
      </c>
      <c r="J650" s="603" t="s">
        <v>16</v>
      </c>
      <c r="K650" s="603" t="s">
        <v>918</v>
      </c>
      <c r="L650" s="603" t="s">
        <v>8</v>
      </c>
      <c r="M650" s="604">
        <v>29000</v>
      </c>
      <c r="N650" s="604">
        <v>29000</v>
      </c>
      <c r="O650" s="604">
        <v>29000</v>
      </c>
      <c r="P650" s="605">
        <v>29000</v>
      </c>
      <c r="Q650" s="606">
        <v>29000</v>
      </c>
      <c r="R650" s="606">
        <v>29000</v>
      </c>
      <c r="S650" s="364">
        <v>3</v>
      </c>
      <c r="BF650" s="358"/>
      <c r="BG650" s="358"/>
      <c r="BH650" s="358"/>
      <c r="BI650" s="358"/>
      <c r="BJ650" s="358"/>
      <c r="BK650" s="358"/>
      <c r="BL650" s="358"/>
      <c r="BM650" s="358"/>
      <c r="BN650" s="358"/>
      <c r="BO650" s="358"/>
      <c r="BP650" s="358"/>
      <c r="BQ650" s="358"/>
      <c r="BR650" s="358"/>
      <c r="BS650" s="358"/>
      <c r="BT650" s="358"/>
      <c r="BU650" s="358"/>
      <c r="BV650" s="358"/>
      <c r="BW650" s="358"/>
      <c r="BX650" s="358"/>
      <c r="BY650" s="358"/>
      <c r="BZ650" s="358"/>
      <c r="CA650" s="358"/>
      <c r="CB650" s="358"/>
      <c r="CC650" s="358"/>
      <c r="CD650" s="358"/>
      <c r="CE650" s="358"/>
      <c r="CF650" s="358"/>
      <c r="CG650" s="358"/>
      <c r="CH650" s="358"/>
      <c r="CI650" s="358"/>
      <c r="CJ650" s="358"/>
      <c r="CK650" s="358"/>
      <c r="CL650" s="358"/>
      <c r="CM650" s="358"/>
      <c r="CN650" s="358"/>
      <c r="CO650" s="358"/>
      <c r="CP650" s="358"/>
      <c r="CQ650" s="358"/>
      <c r="CR650" s="358"/>
      <c r="CS650" s="358"/>
      <c r="CT650" s="358"/>
      <c r="CU650" s="358"/>
      <c r="CV650" s="358"/>
      <c r="CW650" s="358"/>
      <c r="CX650" s="358"/>
      <c r="CY650" s="358"/>
      <c r="CZ650" s="358"/>
      <c r="DA650" s="358"/>
      <c r="DB650" s="358"/>
      <c r="DC650" s="358"/>
      <c r="DD650" s="358"/>
      <c r="DE650" s="358"/>
      <c r="DF650" s="358"/>
      <c r="DG650" s="358"/>
      <c r="DH650" s="358"/>
      <c r="DI650" s="358"/>
      <c r="DJ650" s="358"/>
      <c r="DK650" s="358"/>
      <c r="DL650" s="358"/>
      <c r="DM650" s="358"/>
      <c r="DN650" s="358"/>
      <c r="DO650" s="358"/>
      <c r="DP650" s="358"/>
      <c r="DQ650" s="358"/>
      <c r="DR650" s="358"/>
      <c r="DS650" s="358"/>
      <c r="DT650" s="358"/>
      <c r="DU650" s="358"/>
      <c r="DV650" s="358"/>
      <c r="DW650" s="358"/>
      <c r="DX650" s="358"/>
      <c r="DY650" s="358"/>
      <c r="DZ650" s="358"/>
      <c r="EA650" s="358"/>
      <c r="EB650" s="358"/>
      <c r="EC650" s="358"/>
      <c r="ED650" s="358"/>
      <c r="EE650" s="358"/>
      <c r="EF650" s="358"/>
      <c r="EG650" s="358"/>
      <c r="EH650" s="358"/>
      <c r="EI650" s="358"/>
      <c r="EJ650" s="358"/>
      <c r="EK650" s="358"/>
      <c r="EL650" s="358"/>
      <c r="EM650" s="358"/>
      <c r="EN650" s="358"/>
      <c r="EO650" s="358"/>
      <c r="EP650" s="358"/>
      <c r="EQ650" s="358"/>
      <c r="ER650" s="358"/>
      <c r="ES650" s="358"/>
      <c r="ET650" s="358"/>
      <c r="EU650" s="358"/>
      <c r="EV650" s="358"/>
      <c r="EW650" s="358"/>
      <c r="EX650" s="358"/>
      <c r="EY650" s="358"/>
      <c r="EZ650" s="358"/>
      <c r="FA650" s="358"/>
      <c r="FB650" s="358"/>
      <c r="FC650" s="358"/>
      <c r="FD650" s="358"/>
      <c r="FE650" s="358"/>
      <c r="FF650" s="358"/>
      <c r="FG650" s="358"/>
      <c r="FH650" s="358"/>
      <c r="FI650" s="358"/>
      <c r="FJ650" s="358"/>
      <c r="FK650" s="358"/>
      <c r="FL650" s="358"/>
      <c r="FM650" s="358"/>
      <c r="FN650" s="358"/>
      <c r="FO650" s="358"/>
      <c r="FP650" s="358"/>
      <c r="FQ650" s="358"/>
      <c r="FR650" s="358"/>
      <c r="FS650" s="358"/>
      <c r="FT650" s="358"/>
      <c r="FU650" s="358"/>
      <c r="FV650" s="358"/>
      <c r="FW650" s="358"/>
      <c r="FX650" s="358"/>
      <c r="FY650" s="358"/>
      <c r="FZ650" s="358"/>
      <c r="GA650" s="358"/>
      <c r="GB650" s="358"/>
      <c r="GC650" s="358"/>
      <c r="GD650" s="358"/>
      <c r="GE650" s="358"/>
      <c r="GF650" s="358"/>
      <c r="GG650" s="358"/>
      <c r="GH650" s="358"/>
      <c r="GI650" s="358"/>
      <c r="GJ650" s="358"/>
      <c r="GK650" s="358"/>
      <c r="GL650" s="358"/>
      <c r="GM650" s="358"/>
      <c r="GN650" s="358"/>
      <c r="GO650" s="358"/>
      <c r="GP650" s="358"/>
      <c r="GQ650" s="358"/>
      <c r="GR650" s="358"/>
      <c r="GS650" s="358"/>
      <c r="GT650" s="358"/>
      <c r="GU650" s="358"/>
      <c r="GV650" s="358"/>
      <c r="GW650" s="358"/>
      <c r="GX650" s="358"/>
      <c r="GY650" s="358"/>
      <c r="GZ650" s="358"/>
      <c r="HA650" s="358"/>
      <c r="HB650" s="358"/>
      <c r="HC650" s="358"/>
      <c r="HD650" s="358"/>
      <c r="HE650" s="358"/>
      <c r="HF650" s="358"/>
      <c r="HG650" s="358"/>
      <c r="HH650" s="358"/>
      <c r="HI650" s="358"/>
      <c r="HJ650" s="358"/>
      <c r="HK650" s="358"/>
      <c r="HL650" s="358"/>
      <c r="HM650" s="358"/>
      <c r="HN650" s="358"/>
      <c r="HO650" s="358"/>
      <c r="HP650" s="358"/>
      <c r="HQ650" s="358"/>
      <c r="HR650" s="358"/>
      <c r="HS650" s="358"/>
      <c r="HT650" s="358"/>
      <c r="HU650" s="358"/>
      <c r="HV650" s="358"/>
      <c r="HW650" s="358"/>
      <c r="HX650" s="358"/>
      <c r="HY650" s="358"/>
      <c r="HZ650" s="358"/>
      <c r="IA650" s="358"/>
      <c r="IB650" s="358"/>
      <c r="IC650" s="358"/>
      <c r="ID650" s="358"/>
      <c r="IE650" s="358"/>
      <c r="IF650" s="358"/>
      <c r="IG650" s="358"/>
      <c r="IH650" s="358"/>
      <c r="II650" s="358"/>
      <c r="IJ650" s="358"/>
      <c r="IK650" s="358"/>
      <c r="IL650" s="358"/>
      <c r="IM650" s="358"/>
      <c r="IN650" s="358"/>
      <c r="IO650" s="358"/>
      <c r="IP650" s="358"/>
      <c r="IQ650" s="358"/>
      <c r="IR650" s="358"/>
      <c r="IS650" s="358"/>
      <c r="IT650" s="358"/>
      <c r="IU650" s="358"/>
      <c r="IV650" s="358"/>
      <c r="IW650" s="358"/>
      <c r="IX650" s="358"/>
      <c r="IY650" s="358"/>
      <c r="IZ650" s="358"/>
      <c r="JA650" s="358"/>
      <c r="JB650" s="358"/>
      <c r="JC650" s="358"/>
      <c r="JD650" s="358"/>
      <c r="JE650" s="358"/>
      <c r="JF650" s="358"/>
      <c r="JG650" s="358"/>
      <c r="JH650" s="358"/>
      <c r="JI650" s="358"/>
      <c r="JJ650" s="358"/>
      <c r="JK650" s="358"/>
      <c r="JL650" s="358"/>
      <c r="JM650" s="358"/>
      <c r="JN650" s="358"/>
      <c r="JO650" s="358"/>
      <c r="JP650" s="358"/>
      <c r="JQ650" s="358"/>
      <c r="JR650" s="358"/>
      <c r="JS650" s="358"/>
      <c r="JT650" s="358"/>
      <c r="JU650" s="358"/>
      <c r="JV650" s="358"/>
      <c r="JW650" s="358"/>
      <c r="JX650" s="358"/>
      <c r="JY650" s="358"/>
      <c r="JZ650" s="358"/>
      <c r="KA650" s="358"/>
      <c r="KB650" s="358"/>
      <c r="KC650" s="358"/>
      <c r="KD650" s="358"/>
      <c r="KE650" s="358"/>
      <c r="KF650" s="358"/>
      <c r="KG650" s="358"/>
      <c r="KH650" s="358"/>
      <c r="KI650" s="358"/>
      <c r="KJ650" s="358"/>
      <c r="KK650" s="358"/>
      <c r="KL650" s="358"/>
      <c r="KM650" s="358"/>
      <c r="KN650" s="358"/>
      <c r="KO650" s="358"/>
      <c r="KP650" s="358"/>
      <c r="KQ650" s="358"/>
      <c r="KR650" s="358"/>
      <c r="KS650" s="358"/>
      <c r="KT650" s="358"/>
      <c r="KU650" s="358"/>
      <c r="KV650" s="358"/>
      <c r="KW650" s="358"/>
      <c r="KX650" s="358"/>
      <c r="KY650" s="358"/>
      <c r="KZ650" s="358"/>
      <c r="LA650" s="358"/>
      <c r="LB650" s="358"/>
      <c r="LC650" s="358"/>
      <c r="LD650" s="358"/>
      <c r="LE650" s="358"/>
      <c r="LF650" s="358"/>
      <c r="LG650" s="358"/>
      <c r="LH650" s="358"/>
      <c r="LI650" s="358"/>
      <c r="LJ650" s="358"/>
      <c r="LK650" s="358"/>
      <c r="LL650" s="358"/>
      <c r="LM650" s="358"/>
      <c r="LN650" s="358"/>
      <c r="LO650" s="358"/>
      <c r="LP650" s="358"/>
      <c r="LQ650" s="358"/>
      <c r="LR650" s="358"/>
      <c r="LS650" s="358"/>
      <c r="LT650" s="358"/>
      <c r="LU650" s="358"/>
      <c r="LV650" s="358"/>
      <c r="LW650" s="358"/>
      <c r="LX650" s="358"/>
      <c r="LY650" s="358"/>
      <c r="LZ650" s="358"/>
      <c r="MA650" s="358"/>
      <c r="MB650" s="358"/>
      <c r="MC650" s="358"/>
      <c r="MD650" s="358"/>
      <c r="ME650" s="358"/>
      <c r="MF650" s="358"/>
      <c r="MG650" s="358"/>
      <c r="MH650" s="358"/>
      <c r="MI650" s="358"/>
      <c r="MJ650" s="358"/>
      <c r="MK650" s="358"/>
      <c r="ML650" s="358"/>
      <c r="MM650" s="358"/>
      <c r="MN650" s="358"/>
      <c r="MO650" s="358"/>
      <c r="MP650" s="358"/>
      <c r="MQ650" s="358"/>
      <c r="MR650" s="358"/>
      <c r="MS650" s="358"/>
      <c r="MT650" s="358"/>
      <c r="MU650" s="358"/>
      <c r="MV650" s="358"/>
      <c r="MW650" s="358"/>
      <c r="MX650" s="358"/>
      <c r="MY650" s="358"/>
      <c r="MZ650" s="358"/>
      <c r="NA650" s="358"/>
      <c r="NB650" s="358"/>
      <c r="NC650" s="358"/>
      <c r="ND650" s="358"/>
      <c r="NE650" s="358"/>
      <c r="NF650" s="358"/>
      <c r="NG650" s="358"/>
      <c r="NH650" s="358"/>
      <c r="NI650" s="358"/>
      <c r="NJ650" s="358"/>
      <c r="NK650" s="358"/>
      <c r="NL650" s="358"/>
      <c r="NM650" s="358"/>
      <c r="NN650" s="358"/>
      <c r="NO650" s="358"/>
      <c r="NP650" s="358"/>
      <c r="NQ650" s="358"/>
      <c r="NR650" s="358"/>
      <c r="NS650" s="358"/>
      <c r="NT650" s="358"/>
      <c r="NU650" s="358"/>
      <c r="NV650" s="358"/>
      <c r="NW650" s="358"/>
      <c r="NX650" s="358"/>
      <c r="NY650" s="358"/>
      <c r="NZ650" s="358"/>
      <c r="OA650" s="358"/>
      <c r="OB650" s="358"/>
      <c r="OC650" s="358"/>
      <c r="OD650" s="358"/>
      <c r="OE650" s="358"/>
      <c r="OF650" s="358"/>
      <c r="OG650" s="358"/>
      <c r="OH650" s="358"/>
      <c r="OI650" s="358"/>
      <c r="OJ650" s="358"/>
      <c r="OK650" s="358"/>
      <c r="OL650" s="358"/>
      <c r="OM650" s="358"/>
      <c r="ON650" s="358"/>
      <c r="OO650" s="358"/>
      <c r="OP650" s="358"/>
      <c r="OQ650" s="358"/>
      <c r="OR650" s="358"/>
      <c r="OS650" s="358"/>
      <c r="OT650" s="358"/>
      <c r="OU650" s="358"/>
      <c r="OV650" s="358"/>
      <c r="OW650" s="358"/>
      <c r="OX650" s="358"/>
      <c r="OY650" s="358"/>
      <c r="OZ650" s="358"/>
      <c r="PA650" s="358"/>
      <c r="PB650" s="358"/>
      <c r="PC650" s="358"/>
      <c r="PD650" s="358"/>
      <c r="PE650" s="358"/>
      <c r="PF650" s="358"/>
      <c r="PG650" s="358"/>
      <c r="PH650" s="358"/>
      <c r="PI650" s="358"/>
      <c r="PJ650" s="358"/>
      <c r="PK650" s="358"/>
      <c r="PL650" s="358"/>
      <c r="PM650" s="358"/>
      <c r="PN650" s="358"/>
      <c r="PO650" s="358"/>
      <c r="PP650" s="358"/>
      <c r="PQ650" s="358"/>
      <c r="PR650" s="358"/>
      <c r="PS650" s="358"/>
      <c r="PT650" s="358"/>
      <c r="PU650" s="358"/>
      <c r="PV650" s="358"/>
      <c r="PW650" s="358"/>
      <c r="PX650" s="358"/>
      <c r="PY650" s="358"/>
      <c r="PZ650" s="358"/>
      <c r="QA650" s="358"/>
      <c r="QB650" s="358"/>
      <c r="QC650" s="358"/>
      <c r="QD650" s="358"/>
      <c r="QE650" s="358"/>
      <c r="QF650" s="358"/>
      <c r="QG650" s="358"/>
      <c r="QH650" s="358"/>
      <c r="QI650" s="358"/>
      <c r="QJ650" s="358"/>
      <c r="QK650" s="358"/>
      <c r="QL650" s="358"/>
      <c r="QM650" s="358"/>
      <c r="QN650" s="358"/>
      <c r="QO650" s="358"/>
      <c r="QP650" s="358"/>
      <c r="QQ650" s="358"/>
      <c r="QR650" s="358"/>
      <c r="QS650" s="358"/>
      <c r="QT650" s="358"/>
      <c r="QU650" s="358"/>
      <c r="QV650" s="358"/>
      <c r="QW650" s="358"/>
      <c r="QX650" s="358"/>
      <c r="QY650" s="358"/>
      <c r="QZ650" s="358"/>
      <c r="RA650" s="358"/>
      <c r="RB650" s="358"/>
      <c r="RC650" s="358"/>
      <c r="RD650" s="358"/>
      <c r="RE650" s="358"/>
      <c r="RF650" s="358"/>
      <c r="RG650" s="358"/>
      <c r="RH650" s="358"/>
      <c r="RI650" s="358"/>
      <c r="RJ650" s="358"/>
      <c r="RK650" s="358"/>
      <c r="RL650" s="358"/>
      <c r="RM650" s="358"/>
      <c r="RN650" s="358"/>
      <c r="RO650" s="358"/>
      <c r="RP650" s="358"/>
      <c r="RQ650" s="358"/>
      <c r="RR650" s="358"/>
      <c r="RS650" s="358"/>
      <c r="RT650" s="358"/>
      <c r="RU650" s="358"/>
      <c r="RV650" s="358"/>
      <c r="RW650" s="358"/>
      <c r="RX650" s="358"/>
      <c r="RY650" s="358"/>
      <c r="RZ650" s="358"/>
      <c r="SA650" s="358"/>
      <c r="SB650" s="358"/>
      <c r="SC650" s="358"/>
      <c r="SD650" s="358"/>
      <c r="SE650" s="358"/>
      <c r="SF650" s="358"/>
      <c r="SG650" s="358"/>
      <c r="SH650" s="358"/>
      <c r="SI650" s="358"/>
      <c r="SJ650" s="358"/>
      <c r="SK650" s="358"/>
      <c r="SL650" s="358"/>
      <c r="SM650" s="358"/>
      <c r="SN650" s="358"/>
      <c r="SO650" s="358"/>
      <c r="SP650" s="358"/>
      <c r="SQ650" s="358"/>
      <c r="SR650" s="358"/>
      <c r="SS650" s="358"/>
      <c r="ST650" s="358"/>
      <c r="SU650" s="358"/>
      <c r="SV650" s="358"/>
      <c r="SW650" s="358"/>
      <c r="SX650" s="358"/>
      <c r="SY650" s="358"/>
      <c r="SZ650" s="358"/>
      <c r="TA650" s="358"/>
      <c r="TB650" s="358"/>
      <c r="TC650" s="358"/>
      <c r="TD650" s="358"/>
      <c r="TE650" s="358"/>
      <c r="TF650" s="358"/>
      <c r="TG650" s="358"/>
      <c r="TH650" s="358"/>
      <c r="TI650" s="358"/>
      <c r="TJ650" s="358"/>
      <c r="TK650" s="358"/>
      <c r="TL650" s="358"/>
      <c r="TM650" s="358"/>
      <c r="TN650" s="358"/>
      <c r="TO650" s="358"/>
      <c r="TP650" s="358"/>
      <c r="TQ650" s="358"/>
      <c r="TR650" s="358"/>
      <c r="TS650" s="358"/>
      <c r="TT650" s="358"/>
      <c r="TU650" s="358"/>
      <c r="TV650" s="358"/>
      <c r="TW650" s="358"/>
      <c r="TX650" s="358"/>
      <c r="TY650" s="358"/>
      <c r="TZ650" s="358"/>
      <c r="UA650" s="358"/>
      <c r="UB650" s="358"/>
      <c r="UC650" s="358"/>
      <c r="UD650" s="358"/>
      <c r="UE650" s="358"/>
      <c r="UF650" s="358"/>
      <c r="UG650" s="358"/>
      <c r="UH650" s="358"/>
      <c r="UI650" s="358"/>
      <c r="UJ650" s="358"/>
      <c r="UK650" s="358"/>
      <c r="UL650" s="358"/>
      <c r="UM650" s="358"/>
      <c r="UN650" s="358"/>
      <c r="UO650" s="358"/>
      <c r="UP650" s="358"/>
      <c r="UQ650" s="358"/>
      <c r="UR650" s="358"/>
      <c r="US650" s="358"/>
      <c r="UT650" s="358"/>
      <c r="UU650" s="358"/>
      <c r="UV650" s="358"/>
      <c r="UW650" s="358"/>
      <c r="UX650" s="358"/>
      <c r="UY650" s="358"/>
      <c r="UZ650" s="358"/>
      <c r="VA650" s="358"/>
      <c r="VB650" s="358"/>
      <c r="VC650" s="358"/>
      <c r="VD650" s="358"/>
      <c r="VE650" s="358"/>
      <c r="VF650" s="358"/>
      <c r="VG650" s="358"/>
      <c r="VH650" s="358"/>
      <c r="VI650" s="358"/>
      <c r="VJ650" s="358"/>
      <c r="VK650" s="358"/>
      <c r="VL650" s="358"/>
      <c r="VM650" s="358"/>
      <c r="VN650" s="358"/>
      <c r="VO650" s="358"/>
      <c r="VP650" s="358"/>
      <c r="VQ650" s="358"/>
      <c r="VR650" s="358"/>
      <c r="VS650" s="358"/>
      <c r="VT650" s="358"/>
      <c r="VU650" s="358"/>
      <c r="VV650" s="358"/>
      <c r="VW650" s="358"/>
      <c r="VX650" s="358"/>
      <c r="VY650" s="358"/>
      <c r="VZ650" s="358"/>
      <c r="WA650" s="358"/>
      <c r="WB650" s="358"/>
      <c r="WC650" s="358"/>
      <c r="WD650" s="358"/>
      <c r="WE650" s="358"/>
      <c r="WF650" s="358"/>
      <c r="WG650" s="358"/>
      <c r="WH650" s="358"/>
    </row>
    <row r="651" spans="1:606" s="357" customFormat="1" ht="34.5" customHeight="1">
      <c r="A651" s="359"/>
      <c r="B651" s="209"/>
      <c r="C651" s="222"/>
      <c r="D651" s="483"/>
      <c r="E651" s="549"/>
      <c r="F651" s="474"/>
      <c r="G651" s="901"/>
      <c r="H651" s="474"/>
      <c r="I651" s="603" t="s">
        <v>17</v>
      </c>
      <c r="J651" s="603" t="s">
        <v>16</v>
      </c>
      <c r="K651" s="603" t="s">
        <v>918</v>
      </c>
      <c r="L651" s="603" t="s">
        <v>9</v>
      </c>
      <c r="M651" s="604">
        <v>2818000</v>
      </c>
      <c r="N651" s="604">
        <v>2818000</v>
      </c>
      <c r="O651" s="604">
        <v>2900000</v>
      </c>
      <c r="P651" s="605">
        <v>2900000</v>
      </c>
      <c r="Q651" s="606">
        <v>2900000</v>
      </c>
      <c r="R651" s="606">
        <v>2900000</v>
      </c>
      <c r="S651" s="364">
        <v>3</v>
      </c>
      <c r="BF651" s="358"/>
      <c r="BG651" s="358"/>
      <c r="BH651" s="358"/>
      <c r="BI651" s="358"/>
      <c r="BJ651" s="358"/>
      <c r="BK651" s="358"/>
      <c r="BL651" s="358"/>
      <c r="BM651" s="358"/>
      <c r="BN651" s="358"/>
      <c r="BO651" s="358"/>
      <c r="BP651" s="358"/>
      <c r="BQ651" s="358"/>
      <c r="BR651" s="358"/>
      <c r="BS651" s="358"/>
      <c r="BT651" s="358"/>
      <c r="BU651" s="358"/>
      <c r="BV651" s="358"/>
      <c r="BW651" s="358"/>
      <c r="BX651" s="358"/>
      <c r="BY651" s="358"/>
      <c r="BZ651" s="358"/>
      <c r="CA651" s="358"/>
      <c r="CB651" s="358"/>
      <c r="CC651" s="358"/>
      <c r="CD651" s="358"/>
      <c r="CE651" s="358"/>
      <c r="CF651" s="358"/>
      <c r="CG651" s="358"/>
      <c r="CH651" s="358"/>
      <c r="CI651" s="358"/>
      <c r="CJ651" s="358"/>
      <c r="CK651" s="358"/>
      <c r="CL651" s="358"/>
      <c r="CM651" s="358"/>
      <c r="CN651" s="358"/>
      <c r="CO651" s="358"/>
      <c r="CP651" s="358"/>
      <c r="CQ651" s="358"/>
      <c r="CR651" s="358"/>
      <c r="CS651" s="358"/>
      <c r="CT651" s="358"/>
      <c r="CU651" s="358"/>
      <c r="CV651" s="358"/>
      <c r="CW651" s="358"/>
      <c r="CX651" s="358"/>
      <c r="CY651" s="358"/>
      <c r="CZ651" s="358"/>
      <c r="DA651" s="358"/>
      <c r="DB651" s="358"/>
      <c r="DC651" s="358"/>
      <c r="DD651" s="358"/>
      <c r="DE651" s="358"/>
      <c r="DF651" s="358"/>
      <c r="DG651" s="358"/>
      <c r="DH651" s="358"/>
      <c r="DI651" s="358"/>
      <c r="DJ651" s="358"/>
      <c r="DK651" s="358"/>
      <c r="DL651" s="358"/>
      <c r="DM651" s="358"/>
      <c r="DN651" s="358"/>
      <c r="DO651" s="358"/>
      <c r="DP651" s="358"/>
      <c r="DQ651" s="358"/>
      <c r="DR651" s="358"/>
      <c r="DS651" s="358"/>
      <c r="DT651" s="358"/>
      <c r="DU651" s="358"/>
      <c r="DV651" s="358"/>
      <c r="DW651" s="358"/>
      <c r="DX651" s="358"/>
      <c r="DY651" s="358"/>
      <c r="DZ651" s="358"/>
      <c r="EA651" s="358"/>
      <c r="EB651" s="358"/>
      <c r="EC651" s="358"/>
      <c r="ED651" s="358"/>
      <c r="EE651" s="358"/>
      <c r="EF651" s="358"/>
      <c r="EG651" s="358"/>
      <c r="EH651" s="358"/>
      <c r="EI651" s="358"/>
      <c r="EJ651" s="358"/>
      <c r="EK651" s="358"/>
      <c r="EL651" s="358"/>
      <c r="EM651" s="358"/>
      <c r="EN651" s="358"/>
      <c r="EO651" s="358"/>
      <c r="EP651" s="358"/>
      <c r="EQ651" s="358"/>
      <c r="ER651" s="358"/>
      <c r="ES651" s="358"/>
      <c r="ET651" s="358"/>
      <c r="EU651" s="358"/>
      <c r="EV651" s="358"/>
      <c r="EW651" s="358"/>
      <c r="EX651" s="358"/>
      <c r="EY651" s="358"/>
      <c r="EZ651" s="358"/>
      <c r="FA651" s="358"/>
      <c r="FB651" s="358"/>
      <c r="FC651" s="358"/>
      <c r="FD651" s="358"/>
      <c r="FE651" s="358"/>
      <c r="FF651" s="358"/>
      <c r="FG651" s="358"/>
      <c r="FH651" s="358"/>
      <c r="FI651" s="358"/>
      <c r="FJ651" s="358"/>
      <c r="FK651" s="358"/>
      <c r="FL651" s="358"/>
      <c r="FM651" s="358"/>
      <c r="FN651" s="358"/>
      <c r="FO651" s="358"/>
      <c r="FP651" s="358"/>
      <c r="FQ651" s="358"/>
      <c r="FR651" s="358"/>
      <c r="FS651" s="358"/>
      <c r="FT651" s="358"/>
      <c r="FU651" s="358"/>
      <c r="FV651" s="358"/>
      <c r="FW651" s="358"/>
      <c r="FX651" s="358"/>
      <c r="FY651" s="358"/>
      <c r="FZ651" s="358"/>
      <c r="GA651" s="358"/>
      <c r="GB651" s="358"/>
      <c r="GC651" s="358"/>
      <c r="GD651" s="358"/>
      <c r="GE651" s="358"/>
      <c r="GF651" s="358"/>
      <c r="GG651" s="358"/>
      <c r="GH651" s="358"/>
      <c r="GI651" s="358"/>
      <c r="GJ651" s="358"/>
      <c r="GK651" s="358"/>
      <c r="GL651" s="358"/>
      <c r="GM651" s="358"/>
      <c r="GN651" s="358"/>
      <c r="GO651" s="358"/>
      <c r="GP651" s="358"/>
      <c r="GQ651" s="358"/>
      <c r="GR651" s="358"/>
      <c r="GS651" s="358"/>
      <c r="GT651" s="358"/>
      <c r="GU651" s="358"/>
      <c r="GV651" s="358"/>
      <c r="GW651" s="358"/>
      <c r="GX651" s="358"/>
      <c r="GY651" s="358"/>
      <c r="GZ651" s="358"/>
      <c r="HA651" s="358"/>
      <c r="HB651" s="358"/>
      <c r="HC651" s="358"/>
      <c r="HD651" s="358"/>
      <c r="HE651" s="358"/>
      <c r="HF651" s="358"/>
      <c r="HG651" s="358"/>
      <c r="HH651" s="358"/>
      <c r="HI651" s="358"/>
      <c r="HJ651" s="358"/>
      <c r="HK651" s="358"/>
      <c r="HL651" s="358"/>
      <c r="HM651" s="358"/>
      <c r="HN651" s="358"/>
      <c r="HO651" s="358"/>
      <c r="HP651" s="358"/>
      <c r="HQ651" s="358"/>
      <c r="HR651" s="358"/>
      <c r="HS651" s="358"/>
      <c r="HT651" s="358"/>
      <c r="HU651" s="358"/>
      <c r="HV651" s="358"/>
      <c r="HW651" s="358"/>
      <c r="HX651" s="358"/>
      <c r="HY651" s="358"/>
      <c r="HZ651" s="358"/>
      <c r="IA651" s="358"/>
      <c r="IB651" s="358"/>
      <c r="IC651" s="358"/>
      <c r="ID651" s="358"/>
      <c r="IE651" s="358"/>
      <c r="IF651" s="358"/>
      <c r="IG651" s="358"/>
      <c r="IH651" s="358"/>
      <c r="II651" s="358"/>
      <c r="IJ651" s="358"/>
      <c r="IK651" s="358"/>
      <c r="IL651" s="358"/>
      <c r="IM651" s="358"/>
      <c r="IN651" s="358"/>
      <c r="IO651" s="358"/>
      <c r="IP651" s="358"/>
      <c r="IQ651" s="358"/>
      <c r="IR651" s="358"/>
      <c r="IS651" s="358"/>
      <c r="IT651" s="358"/>
      <c r="IU651" s="358"/>
      <c r="IV651" s="358"/>
      <c r="IW651" s="358"/>
      <c r="IX651" s="358"/>
      <c r="IY651" s="358"/>
      <c r="IZ651" s="358"/>
      <c r="JA651" s="358"/>
      <c r="JB651" s="358"/>
      <c r="JC651" s="358"/>
      <c r="JD651" s="358"/>
      <c r="JE651" s="358"/>
      <c r="JF651" s="358"/>
      <c r="JG651" s="358"/>
      <c r="JH651" s="358"/>
      <c r="JI651" s="358"/>
      <c r="JJ651" s="358"/>
      <c r="JK651" s="358"/>
      <c r="JL651" s="358"/>
      <c r="JM651" s="358"/>
      <c r="JN651" s="358"/>
      <c r="JO651" s="358"/>
      <c r="JP651" s="358"/>
      <c r="JQ651" s="358"/>
      <c r="JR651" s="358"/>
      <c r="JS651" s="358"/>
      <c r="JT651" s="358"/>
      <c r="JU651" s="358"/>
      <c r="JV651" s="358"/>
      <c r="JW651" s="358"/>
      <c r="JX651" s="358"/>
      <c r="JY651" s="358"/>
      <c r="JZ651" s="358"/>
      <c r="KA651" s="358"/>
      <c r="KB651" s="358"/>
      <c r="KC651" s="358"/>
      <c r="KD651" s="358"/>
      <c r="KE651" s="358"/>
      <c r="KF651" s="358"/>
      <c r="KG651" s="358"/>
      <c r="KH651" s="358"/>
      <c r="KI651" s="358"/>
      <c r="KJ651" s="358"/>
      <c r="KK651" s="358"/>
      <c r="KL651" s="358"/>
      <c r="KM651" s="358"/>
      <c r="KN651" s="358"/>
      <c r="KO651" s="358"/>
      <c r="KP651" s="358"/>
      <c r="KQ651" s="358"/>
      <c r="KR651" s="358"/>
      <c r="KS651" s="358"/>
      <c r="KT651" s="358"/>
      <c r="KU651" s="358"/>
      <c r="KV651" s="358"/>
      <c r="KW651" s="358"/>
      <c r="KX651" s="358"/>
      <c r="KY651" s="358"/>
      <c r="KZ651" s="358"/>
      <c r="LA651" s="358"/>
      <c r="LB651" s="358"/>
      <c r="LC651" s="358"/>
      <c r="LD651" s="358"/>
      <c r="LE651" s="358"/>
      <c r="LF651" s="358"/>
      <c r="LG651" s="358"/>
      <c r="LH651" s="358"/>
      <c r="LI651" s="358"/>
      <c r="LJ651" s="358"/>
      <c r="LK651" s="358"/>
      <c r="LL651" s="358"/>
      <c r="LM651" s="358"/>
      <c r="LN651" s="358"/>
      <c r="LO651" s="358"/>
      <c r="LP651" s="358"/>
      <c r="LQ651" s="358"/>
      <c r="LR651" s="358"/>
      <c r="LS651" s="358"/>
      <c r="LT651" s="358"/>
      <c r="LU651" s="358"/>
      <c r="LV651" s="358"/>
      <c r="LW651" s="358"/>
      <c r="LX651" s="358"/>
      <c r="LY651" s="358"/>
      <c r="LZ651" s="358"/>
      <c r="MA651" s="358"/>
      <c r="MB651" s="358"/>
      <c r="MC651" s="358"/>
      <c r="MD651" s="358"/>
      <c r="ME651" s="358"/>
      <c r="MF651" s="358"/>
      <c r="MG651" s="358"/>
      <c r="MH651" s="358"/>
      <c r="MI651" s="358"/>
      <c r="MJ651" s="358"/>
      <c r="MK651" s="358"/>
      <c r="ML651" s="358"/>
      <c r="MM651" s="358"/>
      <c r="MN651" s="358"/>
      <c r="MO651" s="358"/>
      <c r="MP651" s="358"/>
      <c r="MQ651" s="358"/>
      <c r="MR651" s="358"/>
      <c r="MS651" s="358"/>
      <c r="MT651" s="358"/>
      <c r="MU651" s="358"/>
      <c r="MV651" s="358"/>
      <c r="MW651" s="358"/>
      <c r="MX651" s="358"/>
      <c r="MY651" s="358"/>
      <c r="MZ651" s="358"/>
      <c r="NA651" s="358"/>
      <c r="NB651" s="358"/>
      <c r="NC651" s="358"/>
      <c r="ND651" s="358"/>
      <c r="NE651" s="358"/>
      <c r="NF651" s="358"/>
      <c r="NG651" s="358"/>
      <c r="NH651" s="358"/>
      <c r="NI651" s="358"/>
      <c r="NJ651" s="358"/>
      <c r="NK651" s="358"/>
      <c r="NL651" s="358"/>
      <c r="NM651" s="358"/>
      <c r="NN651" s="358"/>
      <c r="NO651" s="358"/>
      <c r="NP651" s="358"/>
      <c r="NQ651" s="358"/>
      <c r="NR651" s="358"/>
      <c r="NS651" s="358"/>
      <c r="NT651" s="358"/>
      <c r="NU651" s="358"/>
      <c r="NV651" s="358"/>
      <c r="NW651" s="358"/>
      <c r="NX651" s="358"/>
      <c r="NY651" s="358"/>
      <c r="NZ651" s="358"/>
      <c r="OA651" s="358"/>
      <c r="OB651" s="358"/>
      <c r="OC651" s="358"/>
      <c r="OD651" s="358"/>
      <c r="OE651" s="358"/>
      <c r="OF651" s="358"/>
      <c r="OG651" s="358"/>
      <c r="OH651" s="358"/>
      <c r="OI651" s="358"/>
      <c r="OJ651" s="358"/>
      <c r="OK651" s="358"/>
      <c r="OL651" s="358"/>
      <c r="OM651" s="358"/>
      <c r="ON651" s="358"/>
      <c r="OO651" s="358"/>
      <c r="OP651" s="358"/>
      <c r="OQ651" s="358"/>
      <c r="OR651" s="358"/>
      <c r="OS651" s="358"/>
      <c r="OT651" s="358"/>
      <c r="OU651" s="358"/>
      <c r="OV651" s="358"/>
      <c r="OW651" s="358"/>
      <c r="OX651" s="358"/>
      <c r="OY651" s="358"/>
      <c r="OZ651" s="358"/>
      <c r="PA651" s="358"/>
      <c r="PB651" s="358"/>
      <c r="PC651" s="358"/>
      <c r="PD651" s="358"/>
      <c r="PE651" s="358"/>
      <c r="PF651" s="358"/>
      <c r="PG651" s="358"/>
      <c r="PH651" s="358"/>
      <c r="PI651" s="358"/>
      <c r="PJ651" s="358"/>
      <c r="PK651" s="358"/>
      <c r="PL651" s="358"/>
      <c r="PM651" s="358"/>
      <c r="PN651" s="358"/>
      <c r="PO651" s="358"/>
      <c r="PP651" s="358"/>
      <c r="PQ651" s="358"/>
      <c r="PR651" s="358"/>
      <c r="PS651" s="358"/>
      <c r="PT651" s="358"/>
      <c r="PU651" s="358"/>
      <c r="PV651" s="358"/>
      <c r="PW651" s="358"/>
      <c r="PX651" s="358"/>
      <c r="PY651" s="358"/>
      <c r="PZ651" s="358"/>
      <c r="QA651" s="358"/>
      <c r="QB651" s="358"/>
      <c r="QC651" s="358"/>
      <c r="QD651" s="358"/>
      <c r="QE651" s="358"/>
      <c r="QF651" s="358"/>
      <c r="QG651" s="358"/>
      <c r="QH651" s="358"/>
      <c r="QI651" s="358"/>
      <c r="QJ651" s="358"/>
      <c r="QK651" s="358"/>
      <c r="QL651" s="358"/>
      <c r="QM651" s="358"/>
      <c r="QN651" s="358"/>
      <c r="QO651" s="358"/>
      <c r="QP651" s="358"/>
      <c r="QQ651" s="358"/>
      <c r="QR651" s="358"/>
      <c r="QS651" s="358"/>
      <c r="QT651" s="358"/>
      <c r="QU651" s="358"/>
      <c r="QV651" s="358"/>
      <c r="QW651" s="358"/>
      <c r="QX651" s="358"/>
      <c r="QY651" s="358"/>
      <c r="QZ651" s="358"/>
      <c r="RA651" s="358"/>
      <c r="RB651" s="358"/>
      <c r="RC651" s="358"/>
      <c r="RD651" s="358"/>
      <c r="RE651" s="358"/>
      <c r="RF651" s="358"/>
      <c r="RG651" s="358"/>
      <c r="RH651" s="358"/>
      <c r="RI651" s="358"/>
      <c r="RJ651" s="358"/>
      <c r="RK651" s="358"/>
      <c r="RL651" s="358"/>
      <c r="RM651" s="358"/>
      <c r="RN651" s="358"/>
      <c r="RO651" s="358"/>
      <c r="RP651" s="358"/>
      <c r="RQ651" s="358"/>
      <c r="RR651" s="358"/>
      <c r="RS651" s="358"/>
      <c r="RT651" s="358"/>
      <c r="RU651" s="358"/>
      <c r="RV651" s="358"/>
      <c r="RW651" s="358"/>
      <c r="RX651" s="358"/>
      <c r="RY651" s="358"/>
      <c r="RZ651" s="358"/>
      <c r="SA651" s="358"/>
      <c r="SB651" s="358"/>
      <c r="SC651" s="358"/>
      <c r="SD651" s="358"/>
      <c r="SE651" s="358"/>
      <c r="SF651" s="358"/>
      <c r="SG651" s="358"/>
      <c r="SH651" s="358"/>
      <c r="SI651" s="358"/>
      <c r="SJ651" s="358"/>
      <c r="SK651" s="358"/>
      <c r="SL651" s="358"/>
      <c r="SM651" s="358"/>
      <c r="SN651" s="358"/>
      <c r="SO651" s="358"/>
      <c r="SP651" s="358"/>
      <c r="SQ651" s="358"/>
      <c r="SR651" s="358"/>
      <c r="SS651" s="358"/>
      <c r="ST651" s="358"/>
      <c r="SU651" s="358"/>
      <c r="SV651" s="358"/>
      <c r="SW651" s="358"/>
      <c r="SX651" s="358"/>
      <c r="SY651" s="358"/>
      <c r="SZ651" s="358"/>
      <c r="TA651" s="358"/>
      <c r="TB651" s="358"/>
      <c r="TC651" s="358"/>
      <c r="TD651" s="358"/>
      <c r="TE651" s="358"/>
      <c r="TF651" s="358"/>
      <c r="TG651" s="358"/>
      <c r="TH651" s="358"/>
      <c r="TI651" s="358"/>
      <c r="TJ651" s="358"/>
      <c r="TK651" s="358"/>
      <c r="TL651" s="358"/>
      <c r="TM651" s="358"/>
      <c r="TN651" s="358"/>
      <c r="TO651" s="358"/>
      <c r="TP651" s="358"/>
      <c r="TQ651" s="358"/>
      <c r="TR651" s="358"/>
      <c r="TS651" s="358"/>
      <c r="TT651" s="358"/>
      <c r="TU651" s="358"/>
      <c r="TV651" s="358"/>
      <c r="TW651" s="358"/>
      <c r="TX651" s="358"/>
      <c r="TY651" s="358"/>
      <c r="TZ651" s="358"/>
      <c r="UA651" s="358"/>
      <c r="UB651" s="358"/>
      <c r="UC651" s="358"/>
      <c r="UD651" s="358"/>
      <c r="UE651" s="358"/>
      <c r="UF651" s="358"/>
      <c r="UG651" s="358"/>
      <c r="UH651" s="358"/>
      <c r="UI651" s="358"/>
      <c r="UJ651" s="358"/>
      <c r="UK651" s="358"/>
      <c r="UL651" s="358"/>
      <c r="UM651" s="358"/>
      <c r="UN651" s="358"/>
      <c r="UO651" s="358"/>
      <c r="UP651" s="358"/>
      <c r="UQ651" s="358"/>
      <c r="UR651" s="358"/>
      <c r="US651" s="358"/>
      <c r="UT651" s="358"/>
      <c r="UU651" s="358"/>
      <c r="UV651" s="358"/>
      <c r="UW651" s="358"/>
      <c r="UX651" s="358"/>
      <c r="UY651" s="358"/>
      <c r="UZ651" s="358"/>
      <c r="VA651" s="358"/>
      <c r="VB651" s="358"/>
      <c r="VC651" s="358"/>
      <c r="VD651" s="358"/>
      <c r="VE651" s="358"/>
      <c r="VF651" s="358"/>
      <c r="VG651" s="358"/>
      <c r="VH651" s="358"/>
      <c r="VI651" s="358"/>
      <c r="VJ651" s="358"/>
      <c r="VK651" s="358"/>
      <c r="VL651" s="358"/>
      <c r="VM651" s="358"/>
      <c r="VN651" s="358"/>
      <c r="VO651" s="358"/>
      <c r="VP651" s="358"/>
      <c r="VQ651" s="358"/>
      <c r="VR651" s="358"/>
      <c r="VS651" s="358"/>
      <c r="VT651" s="358"/>
      <c r="VU651" s="358"/>
      <c r="VV651" s="358"/>
      <c r="VW651" s="358"/>
      <c r="VX651" s="358"/>
      <c r="VY651" s="358"/>
      <c r="VZ651" s="358"/>
      <c r="WA651" s="358"/>
      <c r="WB651" s="358"/>
      <c r="WC651" s="358"/>
      <c r="WD651" s="358"/>
      <c r="WE651" s="358"/>
      <c r="WF651" s="358"/>
      <c r="WG651" s="358"/>
      <c r="WH651" s="358"/>
    </row>
    <row r="652" spans="1:606" s="367" customFormat="1" ht="62.25" customHeight="1">
      <c r="A652" s="359"/>
      <c r="B652" s="207" t="s">
        <v>1268</v>
      </c>
      <c r="C652" s="266" t="s">
        <v>1269</v>
      </c>
      <c r="D652" s="483" t="s">
        <v>1270</v>
      </c>
      <c r="E652" s="88" t="s">
        <v>1271</v>
      </c>
      <c r="F652" s="330" t="s">
        <v>113</v>
      </c>
      <c r="G652" s="893">
        <v>39357</v>
      </c>
      <c r="H652" s="952" t="s">
        <v>114</v>
      </c>
      <c r="I652" s="603" t="s">
        <v>17</v>
      </c>
      <c r="J652" s="173" t="s">
        <v>16</v>
      </c>
      <c r="K652" s="603" t="s">
        <v>1272</v>
      </c>
      <c r="L652" s="603" t="s">
        <v>54</v>
      </c>
      <c r="M652" s="639">
        <f t="shared" ref="M652:R652" si="118">M653+M654</f>
        <v>547200</v>
      </c>
      <c r="N652" s="639">
        <f t="shared" si="118"/>
        <v>547200</v>
      </c>
      <c r="O652" s="639">
        <f t="shared" si="118"/>
        <v>603700</v>
      </c>
      <c r="P652" s="640">
        <f t="shared" si="118"/>
        <v>603700</v>
      </c>
      <c r="Q652" s="641">
        <f t="shared" si="118"/>
        <v>603700</v>
      </c>
      <c r="R652" s="641">
        <f t="shared" si="118"/>
        <v>603700</v>
      </c>
      <c r="S652" s="450"/>
      <c r="T652" s="357"/>
      <c r="U652" s="357"/>
      <c r="V652" s="357"/>
      <c r="W652" s="357"/>
      <c r="X652" s="357"/>
      <c r="Y652" s="357"/>
      <c r="Z652" s="357"/>
      <c r="AA652" s="357"/>
      <c r="AB652" s="357"/>
      <c r="AC652" s="357"/>
      <c r="AD652" s="357"/>
      <c r="AE652" s="357"/>
      <c r="AF652" s="357"/>
      <c r="AG652" s="357"/>
      <c r="AH652" s="357"/>
      <c r="AI652" s="357"/>
      <c r="AJ652" s="357"/>
      <c r="AK652" s="357"/>
      <c r="AL652" s="357"/>
      <c r="AM652" s="357"/>
      <c r="AN652" s="357"/>
      <c r="AO652" s="357"/>
      <c r="AP652" s="357"/>
      <c r="AQ652" s="357"/>
      <c r="AR652" s="357"/>
      <c r="AS652" s="357"/>
      <c r="AT652" s="357"/>
      <c r="AU652" s="357"/>
      <c r="AV652" s="357"/>
      <c r="AW652" s="357"/>
      <c r="AX652" s="357"/>
      <c r="AY652" s="357"/>
      <c r="AZ652" s="357"/>
      <c r="BA652" s="357"/>
      <c r="BB652" s="357"/>
      <c r="BC652" s="357"/>
      <c r="BD652" s="357"/>
      <c r="BE652" s="357"/>
      <c r="BF652" s="358"/>
      <c r="BG652" s="358"/>
      <c r="BH652" s="358"/>
      <c r="BI652" s="358"/>
      <c r="BJ652" s="358"/>
      <c r="BK652" s="358"/>
      <c r="BL652" s="358"/>
      <c r="BM652" s="358"/>
      <c r="BN652" s="358"/>
      <c r="BO652" s="358"/>
      <c r="BP652" s="358"/>
      <c r="BQ652" s="358"/>
      <c r="BR652" s="358"/>
      <c r="BS652" s="358"/>
      <c r="BT652" s="358"/>
      <c r="BU652" s="358"/>
      <c r="BV652" s="358"/>
      <c r="BW652" s="358"/>
      <c r="BX652" s="358"/>
      <c r="BY652" s="358"/>
      <c r="BZ652" s="358"/>
      <c r="CA652" s="358"/>
      <c r="CB652" s="358"/>
      <c r="CC652" s="358"/>
      <c r="CD652" s="358"/>
      <c r="CE652" s="358"/>
      <c r="CF652" s="358"/>
      <c r="CG652" s="358"/>
      <c r="CH652" s="358"/>
      <c r="CI652" s="358"/>
      <c r="CJ652" s="358"/>
      <c r="CK652" s="358"/>
      <c r="CL652" s="358"/>
      <c r="CM652" s="358"/>
      <c r="CN652" s="358"/>
      <c r="CO652" s="358"/>
      <c r="CP652" s="358"/>
      <c r="CQ652" s="358"/>
      <c r="CR652" s="358"/>
      <c r="CS652" s="358"/>
      <c r="CT652" s="358"/>
      <c r="CU652" s="358"/>
      <c r="CV652" s="358"/>
      <c r="CW652" s="358"/>
      <c r="CX652" s="358"/>
      <c r="CY652" s="358"/>
      <c r="CZ652" s="358"/>
      <c r="DA652" s="358"/>
      <c r="DB652" s="358"/>
      <c r="DC652" s="358"/>
      <c r="DD652" s="358"/>
      <c r="DE652" s="358"/>
      <c r="DF652" s="358"/>
      <c r="DG652" s="358"/>
      <c r="DH652" s="358"/>
      <c r="DI652" s="358"/>
      <c r="DJ652" s="358"/>
      <c r="DK652" s="358"/>
      <c r="DL652" s="358"/>
      <c r="DM652" s="358"/>
      <c r="DN652" s="358"/>
      <c r="DO652" s="358"/>
      <c r="DP652" s="358"/>
      <c r="DQ652" s="358"/>
      <c r="DR652" s="358"/>
      <c r="DS652" s="358"/>
      <c r="DT652" s="358"/>
      <c r="DU652" s="358"/>
      <c r="DV652" s="358"/>
      <c r="DW652" s="358"/>
      <c r="DX652" s="358"/>
      <c r="DY652" s="358"/>
      <c r="DZ652" s="358"/>
      <c r="EA652" s="358"/>
      <c r="EB652" s="358"/>
      <c r="EC652" s="358"/>
      <c r="ED652" s="358"/>
      <c r="EE652" s="358"/>
      <c r="EF652" s="358"/>
      <c r="EG652" s="358"/>
      <c r="EH652" s="358"/>
      <c r="EI652" s="358"/>
      <c r="EJ652" s="358"/>
      <c r="EK652" s="358"/>
      <c r="EL652" s="358"/>
      <c r="EM652" s="358"/>
      <c r="EN652" s="358"/>
      <c r="EO652" s="358"/>
      <c r="EP652" s="358"/>
      <c r="EQ652" s="358"/>
      <c r="ER652" s="358"/>
      <c r="ES652" s="358"/>
      <c r="ET652" s="358"/>
      <c r="EU652" s="358"/>
      <c r="EV652" s="358"/>
      <c r="EW652" s="358"/>
      <c r="EX652" s="358"/>
      <c r="EY652" s="358"/>
      <c r="EZ652" s="358"/>
      <c r="FA652" s="358"/>
      <c r="FB652" s="358"/>
      <c r="FC652" s="358"/>
      <c r="FD652" s="358"/>
      <c r="FE652" s="358"/>
      <c r="FF652" s="358"/>
      <c r="FG652" s="358"/>
      <c r="FH652" s="358"/>
      <c r="FI652" s="358"/>
      <c r="FJ652" s="358"/>
      <c r="FK652" s="358"/>
      <c r="FL652" s="358"/>
      <c r="FM652" s="358"/>
      <c r="FN652" s="358"/>
      <c r="FO652" s="358"/>
      <c r="FP652" s="358"/>
      <c r="FQ652" s="358"/>
      <c r="FR652" s="358"/>
      <c r="FS652" s="358"/>
      <c r="FT652" s="358"/>
      <c r="FU652" s="358"/>
      <c r="FV652" s="358"/>
      <c r="FW652" s="358"/>
      <c r="FX652" s="358"/>
      <c r="FY652" s="358"/>
      <c r="FZ652" s="358"/>
      <c r="GA652" s="358"/>
      <c r="GB652" s="358"/>
      <c r="GC652" s="358"/>
      <c r="GD652" s="358"/>
      <c r="GE652" s="358"/>
      <c r="GF652" s="358"/>
      <c r="GG652" s="358"/>
      <c r="GH652" s="358"/>
      <c r="GI652" s="358"/>
      <c r="GJ652" s="358"/>
      <c r="GK652" s="358"/>
      <c r="GL652" s="358"/>
      <c r="GM652" s="358"/>
      <c r="GN652" s="358"/>
      <c r="GO652" s="358"/>
      <c r="GP652" s="358"/>
      <c r="GQ652" s="358"/>
      <c r="GR652" s="358"/>
      <c r="GS652" s="358"/>
      <c r="GT652" s="358"/>
      <c r="GU652" s="358"/>
      <c r="GV652" s="358"/>
      <c r="GW652" s="358"/>
      <c r="GX652" s="358"/>
      <c r="GY652" s="358"/>
      <c r="GZ652" s="358"/>
      <c r="HA652" s="358"/>
      <c r="HB652" s="358"/>
      <c r="HC652" s="358"/>
      <c r="HD652" s="358"/>
      <c r="HE652" s="358"/>
      <c r="HF652" s="358"/>
      <c r="HG652" s="358"/>
      <c r="HH652" s="358"/>
      <c r="HI652" s="358"/>
      <c r="HJ652" s="358"/>
      <c r="HK652" s="358"/>
      <c r="HL652" s="358"/>
      <c r="HM652" s="358"/>
      <c r="HN652" s="358"/>
      <c r="HO652" s="358"/>
      <c r="HP652" s="358"/>
      <c r="HQ652" s="358"/>
      <c r="HR652" s="358"/>
      <c r="HS652" s="358"/>
      <c r="HT652" s="358"/>
      <c r="HU652" s="358"/>
      <c r="HV652" s="358"/>
      <c r="HW652" s="358"/>
      <c r="HX652" s="358"/>
      <c r="HY652" s="358"/>
      <c r="HZ652" s="358"/>
      <c r="IA652" s="358"/>
      <c r="IB652" s="358"/>
      <c r="IC652" s="358"/>
      <c r="ID652" s="358"/>
      <c r="IE652" s="358"/>
      <c r="IF652" s="358"/>
      <c r="IG652" s="358"/>
      <c r="IH652" s="358"/>
      <c r="II652" s="358"/>
      <c r="IJ652" s="358"/>
      <c r="IK652" s="358"/>
      <c r="IL652" s="358"/>
      <c r="IM652" s="358"/>
      <c r="IN652" s="358"/>
      <c r="IO652" s="358"/>
      <c r="IP652" s="358"/>
      <c r="IQ652" s="358"/>
      <c r="IR652" s="358"/>
      <c r="IS652" s="358"/>
      <c r="IT652" s="358"/>
      <c r="IU652" s="358"/>
      <c r="IV652" s="358"/>
      <c r="IW652" s="358"/>
      <c r="IX652" s="358"/>
      <c r="IY652" s="358"/>
      <c r="IZ652" s="358"/>
      <c r="JA652" s="358"/>
      <c r="JB652" s="358"/>
      <c r="JC652" s="358"/>
      <c r="JD652" s="358"/>
      <c r="JE652" s="358"/>
      <c r="JF652" s="358"/>
      <c r="JG652" s="358"/>
      <c r="JH652" s="358"/>
      <c r="JI652" s="358"/>
      <c r="JJ652" s="358"/>
      <c r="JK652" s="358"/>
      <c r="JL652" s="358"/>
      <c r="JM652" s="358"/>
      <c r="JN652" s="358"/>
      <c r="JO652" s="358"/>
      <c r="JP652" s="358"/>
      <c r="JQ652" s="358"/>
      <c r="JR652" s="358"/>
      <c r="JS652" s="358"/>
      <c r="JT652" s="358"/>
      <c r="JU652" s="358"/>
      <c r="JV652" s="358"/>
      <c r="JW652" s="358"/>
      <c r="JX652" s="358"/>
      <c r="JY652" s="358"/>
      <c r="JZ652" s="358"/>
      <c r="KA652" s="358"/>
      <c r="KB652" s="358"/>
      <c r="KC652" s="358"/>
      <c r="KD652" s="358"/>
      <c r="KE652" s="358"/>
      <c r="KF652" s="358"/>
      <c r="KG652" s="358"/>
      <c r="KH652" s="358"/>
      <c r="KI652" s="358"/>
      <c r="KJ652" s="358"/>
      <c r="KK652" s="358"/>
      <c r="KL652" s="358"/>
      <c r="KM652" s="358"/>
      <c r="KN652" s="358"/>
      <c r="KO652" s="358"/>
      <c r="KP652" s="358"/>
      <c r="KQ652" s="358"/>
      <c r="KR652" s="358"/>
      <c r="KS652" s="358"/>
      <c r="KT652" s="358"/>
      <c r="KU652" s="358"/>
      <c r="KV652" s="358"/>
      <c r="KW652" s="358"/>
      <c r="KX652" s="358"/>
      <c r="KY652" s="358"/>
      <c r="KZ652" s="358"/>
      <c r="LA652" s="358"/>
      <c r="LB652" s="358"/>
      <c r="LC652" s="358"/>
      <c r="LD652" s="358"/>
      <c r="LE652" s="358"/>
      <c r="LF652" s="358"/>
      <c r="LG652" s="358"/>
      <c r="LH652" s="358"/>
      <c r="LI652" s="358"/>
      <c r="LJ652" s="358"/>
      <c r="LK652" s="358"/>
      <c r="LL652" s="358"/>
      <c r="LM652" s="358"/>
      <c r="LN652" s="358"/>
      <c r="LO652" s="358"/>
      <c r="LP652" s="358"/>
      <c r="LQ652" s="358"/>
      <c r="LR652" s="358"/>
      <c r="LS652" s="358"/>
      <c r="LT652" s="358"/>
      <c r="LU652" s="358"/>
      <c r="LV652" s="358"/>
      <c r="LW652" s="358"/>
      <c r="LX652" s="358"/>
      <c r="LY652" s="358"/>
      <c r="LZ652" s="358"/>
      <c r="MA652" s="358"/>
      <c r="MB652" s="358"/>
      <c r="MC652" s="358"/>
      <c r="MD652" s="358"/>
      <c r="ME652" s="358"/>
      <c r="MF652" s="358"/>
      <c r="MG652" s="358"/>
      <c r="MH652" s="358"/>
      <c r="MI652" s="358"/>
      <c r="MJ652" s="358"/>
      <c r="MK652" s="358"/>
      <c r="ML652" s="358"/>
      <c r="MM652" s="358"/>
      <c r="MN652" s="358"/>
      <c r="MO652" s="358"/>
      <c r="MP652" s="358"/>
      <c r="MQ652" s="358"/>
      <c r="MR652" s="358"/>
      <c r="MS652" s="358"/>
      <c r="MT652" s="358"/>
      <c r="MU652" s="358"/>
      <c r="MV652" s="358"/>
      <c r="MW652" s="358"/>
      <c r="MX652" s="358"/>
      <c r="MY652" s="358"/>
      <c r="MZ652" s="358"/>
      <c r="NA652" s="358"/>
      <c r="NB652" s="358"/>
      <c r="NC652" s="358"/>
      <c r="ND652" s="358"/>
      <c r="NE652" s="358"/>
      <c r="NF652" s="358"/>
      <c r="NG652" s="358"/>
      <c r="NH652" s="358"/>
      <c r="NI652" s="358"/>
      <c r="NJ652" s="358"/>
      <c r="NK652" s="358"/>
      <c r="NL652" s="358"/>
      <c r="NM652" s="358"/>
      <c r="NN652" s="358"/>
      <c r="NO652" s="358"/>
      <c r="NP652" s="358"/>
      <c r="NQ652" s="358"/>
      <c r="NR652" s="358"/>
      <c r="NS652" s="358"/>
      <c r="NT652" s="358"/>
      <c r="NU652" s="358"/>
      <c r="NV652" s="358"/>
      <c r="NW652" s="358"/>
      <c r="NX652" s="358"/>
      <c r="NY652" s="358"/>
      <c r="NZ652" s="358"/>
      <c r="OA652" s="358"/>
      <c r="OB652" s="358"/>
      <c r="OC652" s="358"/>
      <c r="OD652" s="358"/>
      <c r="OE652" s="358"/>
      <c r="OF652" s="358"/>
      <c r="OG652" s="358"/>
      <c r="OH652" s="358"/>
      <c r="OI652" s="358"/>
      <c r="OJ652" s="358"/>
      <c r="OK652" s="358"/>
      <c r="OL652" s="358"/>
      <c r="OM652" s="358"/>
      <c r="ON652" s="358"/>
      <c r="OO652" s="358"/>
      <c r="OP652" s="358"/>
      <c r="OQ652" s="358"/>
      <c r="OR652" s="358"/>
      <c r="OS652" s="358"/>
      <c r="OT652" s="358"/>
      <c r="OU652" s="358"/>
      <c r="OV652" s="358"/>
      <c r="OW652" s="358"/>
      <c r="OX652" s="358"/>
      <c r="OY652" s="358"/>
      <c r="OZ652" s="358"/>
      <c r="PA652" s="358"/>
      <c r="PB652" s="358"/>
      <c r="PC652" s="358"/>
      <c r="PD652" s="358"/>
      <c r="PE652" s="358"/>
      <c r="PF652" s="358"/>
      <c r="PG652" s="358"/>
      <c r="PH652" s="358"/>
      <c r="PI652" s="358"/>
      <c r="PJ652" s="358"/>
      <c r="PK652" s="358"/>
      <c r="PL652" s="358"/>
      <c r="PM652" s="358"/>
      <c r="PN652" s="358"/>
      <c r="PO652" s="358"/>
      <c r="PP652" s="358"/>
      <c r="PQ652" s="358"/>
      <c r="PR652" s="358"/>
      <c r="PS652" s="358"/>
      <c r="PT652" s="358"/>
      <c r="PU652" s="358"/>
      <c r="PV652" s="358"/>
      <c r="PW652" s="358"/>
      <c r="PX652" s="358"/>
      <c r="PY652" s="358"/>
      <c r="PZ652" s="358"/>
      <c r="QA652" s="358"/>
      <c r="QB652" s="358"/>
      <c r="QC652" s="358"/>
      <c r="QD652" s="358"/>
      <c r="QE652" s="358"/>
      <c r="QF652" s="358"/>
      <c r="QG652" s="358"/>
      <c r="QH652" s="358"/>
      <c r="QI652" s="358"/>
      <c r="QJ652" s="358"/>
      <c r="QK652" s="358"/>
      <c r="QL652" s="358"/>
      <c r="QM652" s="358"/>
      <c r="QN652" s="358"/>
      <c r="QO652" s="358"/>
      <c r="QP652" s="358"/>
      <c r="QQ652" s="358"/>
      <c r="QR652" s="358"/>
      <c r="QS652" s="358"/>
      <c r="QT652" s="358"/>
      <c r="QU652" s="358"/>
      <c r="QV652" s="358"/>
      <c r="QW652" s="358"/>
      <c r="QX652" s="358"/>
      <c r="QY652" s="358"/>
      <c r="QZ652" s="358"/>
      <c r="RA652" s="358"/>
      <c r="RB652" s="358"/>
      <c r="RC652" s="358"/>
      <c r="RD652" s="358"/>
      <c r="RE652" s="358"/>
      <c r="RF652" s="358"/>
      <c r="RG652" s="358"/>
      <c r="RH652" s="358"/>
      <c r="RI652" s="358"/>
      <c r="RJ652" s="358"/>
      <c r="RK652" s="358"/>
      <c r="RL652" s="358"/>
      <c r="RM652" s="358"/>
      <c r="RN652" s="358"/>
      <c r="RO652" s="358"/>
      <c r="RP652" s="358"/>
      <c r="RQ652" s="358"/>
      <c r="RR652" s="358"/>
      <c r="RS652" s="358"/>
      <c r="RT652" s="358"/>
      <c r="RU652" s="358"/>
      <c r="RV652" s="358"/>
      <c r="RW652" s="358"/>
      <c r="RX652" s="358"/>
      <c r="RY652" s="358"/>
      <c r="RZ652" s="358"/>
      <c r="SA652" s="358"/>
      <c r="SB652" s="358"/>
      <c r="SC652" s="358"/>
      <c r="SD652" s="358"/>
      <c r="SE652" s="358"/>
      <c r="SF652" s="358"/>
      <c r="SG652" s="358"/>
      <c r="SH652" s="358"/>
      <c r="SI652" s="358"/>
      <c r="SJ652" s="358"/>
      <c r="SK652" s="358"/>
      <c r="SL652" s="358"/>
      <c r="SM652" s="358"/>
      <c r="SN652" s="358"/>
      <c r="SO652" s="358"/>
      <c r="SP652" s="358"/>
      <c r="SQ652" s="358"/>
      <c r="SR652" s="358"/>
      <c r="SS652" s="358"/>
      <c r="ST652" s="358"/>
      <c r="SU652" s="358"/>
      <c r="SV652" s="358"/>
      <c r="SW652" s="358"/>
      <c r="SX652" s="358"/>
      <c r="SY652" s="358"/>
      <c r="SZ652" s="358"/>
      <c r="TA652" s="358"/>
      <c r="TB652" s="358"/>
      <c r="TC652" s="358"/>
      <c r="TD652" s="358"/>
      <c r="TE652" s="358"/>
      <c r="TF652" s="358"/>
      <c r="TG652" s="358"/>
      <c r="TH652" s="358"/>
      <c r="TI652" s="358"/>
      <c r="TJ652" s="358"/>
      <c r="TK652" s="358"/>
      <c r="TL652" s="358"/>
      <c r="TM652" s="358"/>
      <c r="TN652" s="358"/>
      <c r="TO652" s="358"/>
      <c r="TP652" s="358"/>
      <c r="TQ652" s="358"/>
      <c r="TR652" s="358"/>
      <c r="TS652" s="358"/>
      <c r="TT652" s="358"/>
      <c r="TU652" s="358"/>
      <c r="TV652" s="358"/>
      <c r="TW652" s="358"/>
      <c r="TX652" s="358"/>
      <c r="TY652" s="358"/>
      <c r="TZ652" s="358"/>
      <c r="UA652" s="358"/>
      <c r="UB652" s="358"/>
      <c r="UC652" s="358"/>
      <c r="UD652" s="358"/>
      <c r="UE652" s="358"/>
      <c r="UF652" s="358"/>
      <c r="UG652" s="358"/>
      <c r="UH652" s="358"/>
      <c r="UI652" s="358"/>
      <c r="UJ652" s="358"/>
      <c r="UK652" s="358"/>
      <c r="UL652" s="358"/>
      <c r="UM652" s="358"/>
      <c r="UN652" s="358"/>
      <c r="UO652" s="358"/>
      <c r="UP652" s="358"/>
      <c r="UQ652" s="358"/>
      <c r="UR652" s="358"/>
      <c r="US652" s="358"/>
      <c r="UT652" s="358"/>
      <c r="UU652" s="358"/>
      <c r="UV652" s="358"/>
      <c r="UW652" s="358"/>
      <c r="UX652" s="358"/>
      <c r="UY652" s="358"/>
      <c r="UZ652" s="358"/>
      <c r="VA652" s="358"/>
      <c r="VB652" s="358"/>
      <c r="VC652" s="358"/>
      <c r="VD652" s="358"/>
      <c r="VE652" s="358"/>
      <c r="VF652" s="358"/>
      <c r="VG652" s="358"/>
      <c r="VH652" s="358"/>
      <c r="VI652" s="358"/>
      <c r="VJ652" s="358"/>
      <c r="VK652" s="358"/>
      <c r="VL652" s="358"/>
      <c r="VM652" s="358"/>
      <c r="VN652" s="358"/>
      <c r="VO652" s="358"/>
      <c r="VP652" s="358"/>
      <c r="VQ652" s="358"/>
      <c r="VR652" s="358"/>
      <c r="VS652" s="358"/>
      <c r="VT652" s="358"/>
      <c r="VU652" s="358"/>
      <c r="VV652" s="358"/>
      <c r="VW652" s="358"/>
      <c r="VX652" s="358"/>
      <c r="VY652" s="358"/>
      <c r="VZ652" s="358"/>
      <c r="WA652" s="358"/>
      <c r="WB652" s="358"/>
      <c r="WC652" s="358"/>
      <c r="WD652" s="358"/>
      <c r="WE652" s="358"/>
      <c r="WF652" s="358"/>
      <c r="WG652" s="358"/>
      <c r="WH652" s="358"/>
    </row>
    <row r="653" spans="1:606" s="357" customFormat="1" ht="81.75" customHeight="1">
      <c r="A653" s="359"/>
      <c r="B653" s="208"/>
      <c r="C653" s="221"/>
      <c r="D653" s="483"/>
      <c r="E653" s="89" t="s">
        <v>1273</v>
      </c>
      <c r="F653" s="330" t="s">
        <v>113</v>
      </c>
      <c r="G653" s="893">
        <v>38718</v>
      </c>
      <c r="H653" s="952" t="s">
        <v>114</v>
      </c>
      <c r="I653" s="603" t="s">
        <v>17</v>
      </c>
      <c r="J653" s="173" t="s">
        <v>16</v>
      </c>
      <c r="K653" s="603" t="s">
        <v>1272</v>
      </c>
      <c r="L653" s="603" t="s">
        <v>687</v>
      </c>
      <c r="M653" s="604">
        <v>541124</v>
      </c>
      <c r="N653" s="604">
        <v>541124</v>
      </c>
      <c r="O653" s="604">
        <v>597700</v>
      </c>
      <c r="P653" s="605">
        <v>597700</v>
      </c>
      <c r="Q653" s="606">
        <v>597700</v>
      </c>
      <c r="R653" s="606">
        <v>597700</v>
      </c>
      <c r="S653" s="364">
        <v>3</v>
      </c>
      <c r="BF653" s="358"/>
      <c r="BG653" s="358"/>
      <c r="BH653" s="358"/>
      <c r="BI653" s="358"/>
      <c r="BJ653" s="358"/>
      <c r="BK653" s="358"/>
      <c r="BL653" s="358"/>
      <c r="BM653" s="358"/>
      <c r="BN653" s="358"/>
      <c r="BO653" s="358"/>
      <c r="BP653" s="358"/>
      <c r="BQ653" s="358"/>
      <c r="BR653" s="358"/>
      <c r="BS653" s="358"/>
      <c r="BT653" s="358"/>
      <c r="BU653" s="358"/>
      <c r="BV653" s="358"/>
      <c r="BW653" s="358"/>
      <c r="BX653" s="358"/>
      <c r="BY653" s="358"/>
      <c r="BZ653" s="358"/>
      <c r="CA653" s="358"/>
      <c r="CB653" s="358"/>
      <c r="CC653" s="358"/>
      <c r="CD653" s="358"/>
      <c r="CE653" s="358"/>
      <c r="CF653" s="358"/>
      <c r="CG653" s="358"/>
      <c r="CH653" s="358"/>
      <c r="CI653" s="358"/>
      <c r="CJ653" s="358"/>
      <c r="CK653" s="358"/>
      <c r="CL653" s="358"/>
      <c r="CM653" s="358"/>
      <c r="CN653" s="358"/>
      <c r="CO653" s="358"/>
      <c r="CP653" s="358"/>
      <c r="CQ653" s="358"/>
      <c r="CR653" s="358"/>
      <c r="CS653" s="358"/>
      <c r="CT653" s="358"/>
      <c r="CU653" s="358"/>
      <c r="CV653" s="358"/>
      <c r="CW653" s="358"/>
      <c r="CX653" s="358"/>
      <c r="CY653" s="358"/>
      <c r="CZ653" s="358"/>
      <c r="DA653" s="358"/>
      <c r="DB653" s="358"/>
      <c r="DC653" s="358"/>
      <c r="DD653" s="358"/>
      <c r="DE653" s="358"/>
      <c r="DF653" s="358"/>
      <c r="DG653" s="358"/>
      <c r="DH653" s="358"/>
      <c r="DI653" s="358"/>
      <c r="DJ653" s="358"/>
      <c r="DK653" s="358"/>
      <c r="DL653" s="358"/>
      <c r="DM653" s="358"/>
      <c r="DN653" s="358"/>
      <c r="DO653" s="358"/>
      <c r="DP653" s="358"/>
      <c r="DQ653" s="358"/>
      <c r="DR653" s="358"/>
      <c r="DS653" s="358"/>
      <c r="DT653" s="358"/>
      <c r="DU653" s="358"/>
      <c r="DV653" s="358"/>
      <c r="DW653" s="358"/>
      <c r="DX653" s="358"/>
      <c r="DY653" s="358"/>
      <c r="DZ653" s="358"/>
      <c r="EA653" s="358"/>
      <c r="EB653" s="358"/>
      <c r="EC653" s="358"/>
      <c r="ED653" s="358"/>
      <c r="EE653" s="358"/>
      <c r="EF653" s="358"/>
      <c r="EG653" s="358"/>
      <c r="EH653" s="358"/>
      <c r="EI653" s="358"/>
      <c r="EJ653" s="358"/>
      <c r="EK653" s="358"/>
      <c r="EL653" s="358"/>
      <c r="EM653" s="358"/>
      <c r="EN653" s="358"/>
      <c r="EO653" s="358"/>
      <c r="EP653" s="358"/>
      <c r="EQ653" s="358"/>
      <c r="ER653" s="358"/>
      <c r="ES653" s="358"/>
      <c r="ET653" s="358"/>
      <c r="EU653" s="358"/>
      <c r="EV653" s="358"/>
      <c r="EW653" s="358"/>
      <c r="EX653" s="358"/>
      <c r="EY653" s="358"/>
      <c r="EZ653" s="358"/>
      <c r="FA653" s="358"/>
      <c r="FB653" s="358"/>
      <c r="FC653" s="358"/>
      <c r="FD653" s="358"/>
      <c r="FE653" s="358"/>
      <c r="FF653" s="358"/>
      <c r="FG653" s="358"/>
      <c r="FH653" s="358"/>
      <c r="FI653" s="358"/>
      <c r="FJ653" s="358"/>
      <c r="FK653" s="358"/>
      <c r="FL653" s="358"/>
      <c r="FM653" s="358"/>
      <c r="FN653" s="358"/>
      <c r="FO653" s="358"/>
      <c r="FP653" s="358"/>
      <c r="FQ653" s="358"/>
      <c r="FR653" s="358"/>
      <c r="FS653" s="358"/>
      <c r="FT653" s="358"/>
      <c r="FU653" s="358"/>
      <c r="FV653" s="358"/>
      <c r="FW653" s="358"/>
      <c r="FX653" s="358"/>
      <c r="FY653" s="358"/>
      <c r="FZ653" s="358"/>
      <c r="GA653" s="358"/>
      <c r="GB653" s="358"/>
      <c r="GC653" s="358"/>
      <c r="GD653" s="358"/>
      <c r="GE653" s="358"/>
      <c r="GF653" s="358"/>
      <c r="GG653" s="358"/>
      <c r="GH653" s="358"/>
      <c r="GI653" s="358"/>
      <c r="GJ653" s="358"/>
      <c r="GK653" s="358"/>
      <c r="GL653" s="358"/>
      <c r="GM653" s="358"/>
      <c r="GN653" s="358"/>
      <c r="GO653" s="358"/>
      <c r="GP653" s="358"/>
      <c r="GQ653" s="358"/>
      <c r="GR653" s="358"/>
      <c r="GS653" s="358"/>
      <c r="GT653" s="358"/>
      <c r="GU653" s="358"/>
      <c r="GV653" s="358"/>
      <c r="GW653" s="358"/>
      <c r="GX653" s="358"/>
      <c r="GY653" s="358"/>
      <c r="GZ653" s="358"/>
      <c r="HA653" s="358"/>
      <c r="HB653" s="358"/>
      <c r="HC653" s="358"/>
      <c r="HD653" s="358"/>
      <c r="HE653" s="358"/>
      <c r="HF653" s="358"/>
      <c r="HG653" s="358"/>
      <c r="HH653" s="358"/>
      <c r="HI653" s="358"/>
      <c r="HJ653" s="358"/>
      <c r="HK653" s="358"/>
      <c r="HL653" s="358"/>
      <c r="HM653" s="358"/>
      <c r="HN653" s="358"/>
      <c r="HO653" s="358"/>
      <c r="HP653" s="358"/>
      <c r="HQ653" s="358"/>
      <c r="HR653" s="358"/>
      <c r="HS653" s="358"/>
      <c r="HT653" s="358"/>
      <c r="HU653" s="358"/>
      <c r="HV653" s="358"/>
      <c r="HW653" s="358"/>
      <c r="HX653" s="358"/>
      <c r="HY653" s="358"/>
      <c r="HZ653" s="358"/>
      <c r="IA653" s="358"/>
      <c r="IB653" s="358"/>
      <c r="IC653" s="358"/>
      <c r="ID653" s="358"/>
      <c r="IE653" s="358"/>
      <c r="IF653" s="358"/>
      <c r="IG653" s="358"/>
      <c r="IH653" s="358"/>
      <c r="II653" s="358"/>
      <c r="IJ653" s="358"/>
      <c r="IK653" s="358"/>
      <c r="IL653" s="358"/>
      <c r="IM653" s="358"/>
      <c r="IN653" s="358"/>
      <c r="IO653" s="358"/>
      <c r="IP653" s="358"/>
      <c r="IQ653" s="358"/>
      <c r="IR653" s="358"/>
      <c r="IS653" s="358"/>
      <c r="IT653" s="358"/>
      <c r="IU653" s="358"/>
      <c r="IV653" s="358"/>
      <c r="IW653" s="358"/>
      <c r="IX653" s="358"/>
      <c r="IY653" s="358"/>
      <c r="IZ653" s="358"/>
      <c r="JA653" s="358"/>
      <c r="JB653" s="358"/>
      <c r="JC653" s="358"/>
      <c r="JD653" s="358"/>
      <c r="JE653" s="358"/>
      <c r="JF653" s="358"/>
      <c r="JG653" s="358"/>
      <c r="JH653" s="358"/>
      <c r="JI653" s="358"/>
      <c r="JJ653" s="358"/>
      <c r="JK653" s="358"/>
      <c r="JL653" s="358"/>
      <c r="JM653" s="358"/>
      <c r="JN653" s="358"/>
      <c r="JO653" s="358"/>
      <c r="JP653" s="358"/>
      <c r="JQ653" s="358"/>
      <c r="JR653" s="358"/>
      <c r="JS653" s="358"/>
      <c r="JT653" s="358"/>
      <c r="JU653" s="358"/>
      <c r="JV653" s="358"/>
      <c r="JW653" s="358"/>
      <c r="JX653" s="358"/>
      <c r="JY653" s="358"/>
      <c r="JZ653" s="358"/>
      <c r="KA653" s="358"/>
      <c r="KB653" s="358"/>
      <c r="KC653" s="358"/>
      <c r="KD653" s="358"/>
      <c r="KE653" s="358"/>
      <c r="KF653" s="358"/>
      <c r="KG653" s="358"/>
      <c r="KH653" s="358"/>
      <c r="KI653" s="358"/>
      <c r="KJ653" s="358"/>
      <c r="KK653" s="358"/>
      <c r="KL653" s="358"/>
      <c r="KM653" s="358"/>
      <c r="KN653" s="358"/>
      <c r="KO653" s="358"/>
      <c r="KP653" s="358"/>
      <c r="KQ653" s="358"/>
      <c r="KR653" s="358"/>
      <c r="KS653" s="358"/>
      <c r="KT653" s="358"/>
      <c r="KU653" s="358"/>
      <c r="KV653" s="358"/>
      <c r="KW653" s="358"/>
      <c r="KX653" s="358"/>
      <c r="KY653" s="358"/>
      <c r="KZ653" s="358"/>
      <c r="LA653" s="358"/>
      <c r="LB653" s="358"/>
      <c r="LC653" s="358"/>
      <c r="LD653" s="358"/>
      <c r="LE653" s="358"/>
      <c r="LF653" s="358"/>
      <c r="LG653" s="358"/>
      <c r="LH653" s="358"/>
      <c r="LI653" s="358"/>
      <c r="LJ653" s="358"/>
      <c r="LK653" s="358"/>
      <c r="LL653" s="358"/>
      <c r="LM653" s="358"/>
      <c r="LN653" s="358"/>
      <c r="LO653" s="358"/>
      <c r="LP653" s="358"/>
      <c r="LQ653" s="358"/>
      <c r="LR653" s="358"/>
      <c r="LS653" s="358"/>
      <c r="LT653" s="358"/>
      <c r="LU653" s="358"/>
      <c r="LV653" s="358"/>
      <c r="LW653" s="358"/>
      <c r="LX653" s="358"/>
      <c r="LY653" s="358"/>
      <c r="LZ653" s="358"/>
      <c r="MA653" s="358"/>
      <c r="MB653" s="358"/>
      <c r="MC653" s="358"/>
      <c r="MD653" s="358"/>
      <c r="ME653" s="358"/>
      <c r="MF653" s="358"/>
      <c r="MG653" s="358"/>
      <c r="MH653" s="358"/>
      <c r="MI653" s="358"/>
      <c r="MJ653" s="358"/>
      <c r="MK653" s="358"/>
      <c r="ML653" s="358"/>
      <c r="MM653" s="358"/>
      <c r="MN653" s="358"/>
      <c r="MO653" s="358"/>
      <c r="MP653" s="358"/>
      <c r="MQ653" s="358"/>
      <c r="MR653" s="358"/>
      <c r="MS653" s="358"/>
      <c r="MT653" s="358"/>
      <c r="MU653" s="358"/>
      <c r="MV653" s="358"/>
      <c r="MW653" s="358"/>
      <c r="MX653" s="358"/>
      <c r="MY653" s="358"/>
      <c r="MZ653" s="358"/>
      <c r="NA653" s="358"/>
      <c r="NB653" s="358"/>
      <c r="NC653" s="358"/>
      <c r="ND653" s="358"/>
      <c r="NE653" s="358"/>
      <c r="NF653" s="358"/>
      <c r="NG653" s="358"/>
      <c r="NH653" s="358"/>
      <c r="NI653" s="358"/>
      <c r="NJ653" s="358"/>
      <c r="NK653" s="358"/>
      <c r="NL653" s="358"/>
      <c r="NM653" s="358"/>
      <c r="NN653" s="358"/>
      <c r="NO653" s="358"/>
      <c r="NP653" s="358"/>
      <c r="NQ653" s="358"/>
      <c r="NR653" s="358"/>
      <c r="NS653" s="358"/>
      <c r="NT653" s="358"/>
      <c r="NU653" s="358"/>
      <c r="NV653" s="358"/>
      <c r="NW653" s="358"/>
      <c r="NX653" s="358"/>
      <c r="NY653" s="358"/>
      <c r="NZ653" s="358"/>
      <c r="OA653" s="358"/>
      <c r="OB653" s="358"/>
      <c r="OC653" s="358"/>
      <c r="OD653" s="358"/>
      <c r="OE653" s="358"/>
      <c r="OF653" s="358"/>
      <c r="OG653" s="358"/>
      <c r="OH653" s="358"/>
      <c r="OI653" s="358"/>
      <c r="OJ653" s="358"/>
      <c r="OK653" s="358"/>
      <c r="OL653" s="358"/>
      <c r="OM653" s="358"/>
      <c r="ON653" s="358"/>
      <c r="OO653" s="358"/>
      <c r="OP653" s="358"/>
      <c r="OQ653" s="358"/>
      <c r="OR653" s="358"/>
      <c r="OS653" s="358"/>
      <c r="OT653" s="358"/>
      <c r="OU653" s="358"/>
      <c r="OV653" s="358"/>
      <c r="OW653" s="358"/>
      <c r="OX653" s="358"/>
      <c r="OY653" s="358"/>
      <c r="OZ653" s="358"/>
      <c r="PA653" s="358"/>
      <c r="PB653" s="358"/>
      <c r="PC653" s="358"/>
      <c r="PD653" s="358"/>
      <c r="PE653" s="358"/>
      <c r="PF653" s="358"/>
      <c r="PG653" s="358"/>
      <c r="PH653" s="358"/>
      <c r="PI653" s="358"/>
      <c r="PJ653" s="358"/>
      <c r="PK653" s="358"/>
      <c r="PL653" s="358"/>
      <c r="PM653" s="358"/>
      <c r="PN653" s="358"/>
      <c r="PO653" s="358"/>
      <c r="PP653" s="358"/>
      <c r="PQ653" s="358"/>
      <c r="PR653" s="358"/>
      <c r="PS653" s="358"/>
      <c r="PT653" s="358"/>
      <c r="PU653" s="358"/>
      <c r="PV653" s="358"/>
      <c r="PW653" s="358"/>
      <c r="PX653" s="358"/>
      <c r="PY653" s="358"/>
      <c r="PZ653" s="358"/>
      <c r="QA653" s="358"/>
      <c r="QB653" s="358"/>
      <c r="QC653" s="358"/>
      <c r="QD653" s="358"/>
      <c r="QE653" s="358"/>
      <c r="QF653" s="358"/>
      <c r="QG653" s="358"/>
      <c r="QH653" s="358"/>
      <c r="QI653" s="358"/>
      <c r="QJ653" s="358"/>
      <c r="QK653" s="358"/>
      <c r="QL653" s="358"/>
      <c r="QM653" s="358"/>
      <c r="QN653" s="358"/>
      <c r="QO653" s="358"/>
      <c r="QP653" s="358"/>
      <c r="QQ653" s="358"/>
      <c r="QR653" s="358"/>
      <c r="QS653" s="358"/>
      <c r="QT653" s="358"/>
      <c r="QU653" s="358"/>
      <c r="QV653" s="358"/>
      <c r="QW653" s="358"/>
      <c r="QX653" s="358"/>
      <c r="QY653" s="358"/>
      <c r="QZ653" s="358"/>
      <c r="RA653" s="358"/>
      <c r="RB653" s="358"/>
      <c r="RC653" s="358"/>
      <c r="RD653" s="358"/>
      <c r="RE653" s="358"/>
      <c r="RF653" s="358"/>
      <c r="RG653" s="358"/>
      <c r="RH653" s="358"/>
      <c r="RI653" s="358"/>
      <c r="RJ653" s="358"/>
      <c r="RK653" s="358"/>
      <c r="RL653" s="358"/>
      <c r="RM653" s="358"/>
      <c r="RN653" s="358"/>
      <c r="RO653" s="358"/>
      <c r="RP653" s="358"/>
      <c r="RQ653" s="358"/>
      <c r="RR653" s="358"/>
      <c r="RS653" s="358"/>
      <c r="RT653" s="358"/>
      <c r="RU653" s="358"/>
      <c r="RV653" s="358"/>
      <c r="RW653" s="358"/>
      <c r="RX653" s="358"/>
      <c r="RY653" s="358"/>
      <c r="RZ653" s="358"/>
      <c r="SA653" s="358"/>
      <c r="SB653" s="358"/>
      <c r="SC653" s="358"/>
      <c r="SD653" s="358"/>
      <c r="SE653" s="358"/>
      <c r="SF653" s="358"/>
      <c r="SG653" s="358"/>
      <c r="SH653" s="358"/>
      <c r="SI653" s="358"/>
      <c r="SJ653" s="358"/>
      <c r="SK653" s="358"/>
      <c r="SL653" s="358"/>
      <c r="SM653" s="358"/>
      <c r="SN653" s="358"/>
      <c r="SO653" s="358"/>
      <c r="SP653" s="358"/>
      <c r="SQ653" s="358"/>
      <c r="SR653" s="358"/>
      <c r="SS653" s="358"/>
      <c r="ST653" s="358"/>
      <c r="SU653" s="358"/>
      <c r="SV653" s="358"/>
      <c r="SW653" s="358"/>
      <c r="SX653" s="358"/>
      <c r="SY653" s="358"/>
      <c r="SZ653" s="358"/>
      <c r="TA653" s="358"/>
      <c r="TB653" s="358"/>
      <c r="TC653" s="358"/>
      <c r="TD653" s="358"/>
      <c r="TE653" s="358"/>
      <c r="TF653" s="358"/>
      <c r="TG653" s="358"/>
      <c r="TH653" s="358"/>
      <c r="TI653" s="358"/>
      <c r="TJ653" s="358"/>
      <c r="TK653" s="358"/>
      <c r="TL653" s="358"/>
      <c r="TM653" s="358"/>
      <c r="TN653" s="358"/>
      <c r="TO653" s="358"/>
      <c r="TP653" s="358"/>
      <c r="TQ653" s="358"/>
      <c r="TR653" s="358"/>
      <c r="TS653" s="358"/>
      <c r="TT653" s="358"/>
      <c r="TU653" s="358"/>
      <c r="TV653" s="358"/>
      <c r="TW653" s="358"/>
      <c r="TX653" s="358"/>
      <c r="TY653" s="358"/>
      <c r="TZ653" s="358"/>
      <c r="UA653" s="358"/>
      <c r="UB653" s="358"/>
      <c r="UC653" s="358"/>
      <c r="UD653" s="358"/>
      <c r="UE653" s="358"/>
      <c r="UF653" s="358"/>
      <c r="UG653" s="358"/>
      <c r="UH653" s="358"/>
      <c r="UI653" s="358"/>
      <c r="UJ653" s="358"/>
      <c r="UK653" s="358"/>
      <c r="UL653" s="358"/>
      <c r="UM653" s="358"/>
      <c r="UN653" s="358"/>
      <c r="UO653" s="358"/>
      <c r="UP653" s="358"/>
      <c r="UQ653" s="358"/>
      <c r="UR653" s="358"/>
      <c r="US653" s="358"/>
      <c r="UT653" s="358"/>
      <c r="UU653" s="358"/>
      <c r="UV653" s="358"/>
      <c r="UW653" s="358"/>
      <c r="UX653" s="358"/>
      <c r="UY653" s="358"/>
      <c r="UZ653" s="358"/>
      <c r="VA653" s="358"/>
      <c r="VB653" s="358"/>
      <c r="VC653" s="358"/>
      <c r="VD653" s="358"/>
      <c r="VE653" s="358"/>
      <c r="VF653" s="358"/>
      <c r="VG653" s="358"/>
      <c r="VH653" s="358"/>
      <c r="VI653" s="358"/>
      <c r="VJ653" s="358"/>
      <c r="VK653" s="358"/>
      <c r="VL653" s="358"/>
      <c r="VM653" s="358"/>
      <c r="VN653" s="358"/>
      <c r="VO653" s="358"/>
      <c r="VP653" s="358"/>
      <c r="VQ653" s="358"/>
      <c r="VR653" s="358"/>
      <c r="VS653" s="358"/>
      <c r="VT653" s="358"/>
      <c r="VU653" s="358"/>
      <c r="VV653" s="358"/>
      <c r="VW653" s="358"/>
      <c r="VX653" s="358"/>
      <c r="VY653" s="358"/>
      <c r="VZ653" s="358"/>
      <c r="WA653" s="358"/>
      <c r="WB653" s="358"/>
      <c r="WC653" s="358"/>
      <c r="WD653" s="358"/>
      <c r="WE653" s="358"/>
      <c r="WF653" s="358"/>
      <c r="WG653" s="358"/>
      <c r="WH653" s="358"/>
    </row>
    <row r="654" spans="1:606" s="357" customFormat="1" ht="134.25" customHeight="1">
      <c r="A654" s="359"/>
      <c r="B654" s="209"/>
      <c r="C654" s="222"/>
      <c r="D654" s="483"/>
      <c r="E654" s="89" t="s">
        <v>1274</v>
      </c>
      <c r="F654" s="330" t="s">
        <v>113</v>
      </c>
      <c r="G654" s="893">
        <v>41640</v>
      </c>
      <c r="H654" s="892" t="s">
        <v>114</v>
      </c>
      <c r="I654" s="603" t="s">
        <v>17</v>
      </c>
      <c r="J654" s="173" t="s">
        <v>16</v>
      </c>
      <c r="K654" s="603" t="s">
        <v>1272</v>
      </c>
      <c r="L654" s="603" t="s">
        <v>8</v>
      </c>
      <c r="M654" s="604">
        <v>6076</v>
      </c>
      <c r="N654" s="604">
        <v>6076</v>
      </c>
      <c r="O654" s="604">
        <v>6000</v>
      </c>
      <c r="P654" s="605">
        <v>6000</v>
      </c>
      <c r="Q654" s="606">
        <v>6000</v>
      </c>
      <c r="R654" s="606">
        <v>6000</v>
      </c>
      <c r="S654" s="364">
        <v>3</v>
      </c>
      <c r="BF654" s="358"/>
      <c r="BG654" s="358"/>
      <c r="BH654" s="358"/>
      <c r="BI654" s="358"/>
      <c r="BJ654" s="358"/>
      <c r="BK654" s="358"/>
      <c r="BL654" s="358"/>
      <c r="BM654" s="358"/>
      <c r="BN654" s="358"/>
      <c r="BO654" s="358"/>
      <c r="BP654" s="358"/>
      <c r="BQ654" s="358"/>
      <c r="BR654" s="358"/>
      <c r="BS654" s="358"/>
      <c r="BT654" s="358"/>
      <c r="BU654" s="358"/>
      <c r="BV654" s="358"/>
      <c r="BW654" s="358"/>
      <c r="BX654" s="358"/>
      <c r="BY654" s="358"/>
      <c r="BZ654" s="358"/>
      <c r="CA654" s="358"/>
      <c r="CB654" s="358"/>
      <c r="CC654" s="358"/>
      <c r="CD654" s="358"/>
      <c r="CE654" s="358"/>
      <c r="CF654" s="358"/>
      <c r="CG654" s="358"/>
      <c r="CH654" s="358"/>
      <c r="CI654" s="358"/>
      <c r="CJ654" s="358"/>
      <c r="CK654" s="358"/>
      <c r="CL654" s="358"/>
      <c r="CM654" s="358"/>
      <c r="CN654" s="358"/>
      <c r="CO654" s="358"/>
      <c r="CP654" s="358"/>
      <c r="CQ654" s="358"/>
      <c r="CR654" s="358"/>
      <c r="CS654" s="358"/>
      <c r="CT654" s="358"/>
      <c r="CU654" s="358"/>
      <c r="CV654" s="358"/>
      <c r="CW654" s="358"/>
      <c r="CX654" s="358"/>
      <c r="CY654" s="358"/>
      <c r="CZ654" s="358"/>
      <c r="DA654" s="358"/>
      <c r="DB654" s="358"/>
      <c r="DC654" s="358"/>
      <c r="DD654" s="358"/>
      <c r="DE654" s="358"/>
      <c r="DF654" s="358"/>
      <c r="DG654" s="358"/>
      <c r="DH654" s="358"/>
      <c r="DI654" s="358"/>
      <c r="DJ654" s="358"/>
      <c r="DK654" s="358"/>
      <c r="DL654" s="358"/>
      <c r="DM654" s="358"/>
      <c r="DN654" s="358"/>
      <c r="DO654" s="358"/>
      <c r="DP654" s="358"/>
      <c r="DQ654" s="358"/>
      <c r="DR654" s="358"/>
      <c r="DS654" s="358"/>
      <c r="DT654" s="358"/>
      <c r="DU654" s="358"/>
      <c r="DV654" s="358"/>
      <c r="DW654" s="358"/>
      <c r="DX654" s="358"/>
      <c r="DY654" s="358"/>
      <c r="DZ654" s="358"/>
      <c r="EA654" s="358"/>
      <c r="EB654" s="358"/>
      <c r="EC654" s="358"/>
      <c r="ED654" s="358"/>
      <c r="EE654" s="358"/>
      <c r="EF654" s="358"/>
      <c r="EG654" s="358"/>
      <c r="EH654" s="358"/>
      <c r="EI654" s="358"/>
      <c r="EJ654" s="358"/>
      <c r="EK654" s="358"/>
      <c r="EL654" s="358"/>
      <c r="EM654" s="358"/>
      <c r="EN654" s="358"/>
      <c r="EO654" s="358"/>
      <c r="EP654" s="358"/>
      <c r="EQ654" s="358"/>
      <c r="ER654" s="358"/>
      <c r="ES654" s="358"/>
      <c r="ET654" s="358"/>
      <c r="EU654" s="358"/>
      <c r="EV654" s="358"/>
      <c r="EW654" s="358"/>
      <c r="EX654" s="358"/>
      <c r="EY654" s="358"/>
      <c r="EZ654" s="358"/>
      <c r="FA654" s="358"/>
      <c r="FB654" s="358"/>
      <c r="FC654" s="358"/>
      <c r="FD654" s="358"/>
      <c r="FE654" s="358"/>
      <c r="FF654" s="358"/>
      <c r="FG654" s="358"/>
      <c r="FH654" s="358"/>
      <c r="FI654" s="358"/>
      <c r="FJ654" s="358"/>
      <c r="FK654" s="358"/>
      <c r="FL654" s="358"/>
      <c r="FM654" s="358"/>
      <c r="FN654" s="358"/>
      <c r="FO654" s="358"/>
      <c r="FP654" s="358"/>
      <c r="FQ654" s="358"/>
      <c r="FR654" s="358"/>
      <c r="FS654" s="358"/>
      <c r="FT654" s="358"/>
      <c r="FU654" s="358"/>
      <c r="FV654" s="358"/>
      <c r="FW654" s="358"/>
      <c r="FX654" s="358"/>
      <c r="FY654" s="358"/>
      <c r="FZ654" s="358"/>
      <c r="GA654" s="358"/>
      <c r="GB654" s="358"/>
      <c r="GC654" s="358"/>
      <c r="GD654" s="358"/>
      <c r="GE654" s="358"/>
      <c r="GF654" s="358"/>
      <c r="GG654" s="358"/>
      <c r="GH654" s="358"/>
      <c r="GI654" s="358"/>
      <c r="GJ654" s="358"/>
      <c r="GK654" s="358"/>
      <c r="GL654" s="358"/>
      <c r="GM654" s="358"/>
      <c r="GN654" s="358"/>
      <c r="GO654" s="358"/>
      <c r="GP654" s="358"/>
      <c r="GQ654" s="358"/>
      <c r="GR654" s="358"/>
      <c r="GS654" s="358"/>
      <c r="GT654" s="358"/>
      <c r="GU654" s="358"/>
      <c r="GV654" s="358"/>
      <c r="GW654" s="358"/>
      <c r="GX654" s="358"/>
      <c r="GY654" s="358"/>
      <c r="GZ654" s="358"/>
      <c r="HA654" s="358"/>
      <c r="HB654" s="358"/>
      <c r="HC654" s="358"/>
      <c r="HD654" s="358"/>
      <c r="HE654" s="358"/>
      <c r="HF654" s="358"/>
      <c r="HG654" s="358"/>
      <c r="HH654" s="358"/>
      <c r="HI654" s="358"/>
      <c r="HJ654" s="358"/>
      <c r="HK654" s="358"/>
      <c r="HL654" s="358"/>
      <c r="HM654" s="358"/>
      <c r="HN654" s="358"/>
      <c r="HO654" s="358"/>
      <c r="HP654" s="358"/>
      <c r="HQ654" s="358"/>
      <c r="HR654" s="358"/>
      <c r="HS654" s="358"/>
      <c r="HT654" s="358"/>
      <c r="HU654" s="358"/>
      <c r="HV654" s="358"/>
      <c r="HW654" s="358"/>
      <c r="HX654" s="358"/>
      <c r="HY654" s="358"/>
      <c r="HZ654" s="358"/>
      <c r="IA654" s="358"/>
      <c r="IB654" s="358"/>
      <c r="IC654" s="358"/>
      <c r="ID654" s="358"/>
      <c r="IE654" s="358"/>
      <c r="IF654" s="358"/>
      <c r="IG654" s="358"/>
      <c r="IH654" s="358"/>
      <c r="II654" s="358"/>
      <c r="IJ654" s="358"/>
      <c r="IK654" s="358"/>
      <c r="IL654" s="358"/>
      <c r="IM654" s="358"/>
      <c r="IN654" s="358"/>
      <c r="IO654" s="358"/>
      <c r="IP654" s="358"/>
      <c r="IQ654" s="358"/>
      <c r="IR654" s="358"/>
      <c r="IS654" s="358"/>
      <c r="IT654" s="358"/>
      <c r="IU654" s="358"/>
      <c r="IV654" s="358"/>
      <c r="IW654" s="358"/>
      <c r="IX654" s="358"/>
      <c r="IY654" s="358"/>
      <c r="IZ654" s="358"/>
      <c r="JA654" s="358"/>
      <c r="JB654" s="358"/>
      <c r="JC654" s="358"/>
      <c r="JD654" s="358"/>
      <c r="JE654" s="358"/>
      <c r="JF654" s="358"/>
      <c r="JG654" s="358"/>
      <c r="JH654" s="358"/>
      <c r="JI654" s="358"/>
      <c r="JJ654" s="358"/>
      <c r="JK654" s="358"/>
      <c r="JL654" s="358"/>
      <c r="JM654" s="358"/>
      <c r="JN654" s="358"/>
      <c r="JO654" s="358"/>
      <c r="JP654" s="358"/>
      <c r="JQ654" s="358"/>
      <c r="JR654" s="358"/>
      <c r="JS654" s="358"/>
      <c r="JT654" s="358"/>
      <c r="JU654" s="358"/>
      <c r="JV654" s="358"/>
      <c r="JW654" s="358"/>
      <c r="JX654" s="358"/>
      <c r="JY654" s="358"/>
      <c r="JZ654" s="358"/>
      <c r="KA654" s="358"/>
      <c r="KB654" s="358"/>
      <c r="KC654" s="358"/>
      <c r="KD654" s="358"/>
      <c r="KE654" s="358"/>
      <c r="KF654" s="358"/>
      <c r="KG654" s="358"/>
      <c r="KH654" s="358"/>
      <c r="KI654" s="358"/>
      <c r="KJ654" s="358"/>
      <c r="KK654" s="358"/>
      <c r="KL654" s="358"/>
      <c r="KM654" s="358"/>
      <c r="KN654" s="358"/>
      <c r="KO654" s="358"/>
      <c r="KP654" s="358"/>
      <c r="KQ654" s="358"/>
      <c r="KR654" s="358"/>
      <c r="KS654" s="358"/>
      <c r="KT654" s="358"/>
      <c r="KU654" s="358"/>
      <c r="KV654" s="358"/>
      <c r="KW654" s="358"/>
      <c r="KX654" s="358"/>
      <c r="KY654" s="358"/>
      <c r="KZ654" s="358"/>
      <c r="LA654" s="358"/>
      <c r="LB654" s="358"/>
      <c r="LC654" s="358"/>
      <c r="LD654" s="358"/>
      <c r="LE654" s="358"/>
      <c r="LF654" s="358"/>
      <c r="LG654" s="358"/>
      <c r="LH654" s="358"/>
      <c r="LI654" s="358"/>
      <c r="LJ654" s="358"/>
      <c r="LK654" s="358"/>
      <c r="LL654" s="358"/>
      <c r="LM654" s="358"/>
      <c r="LN654" s="358"/>
      <c r="LO654" s="358"/>
      <c r="LP654" s="358"/>
      <c r="LQ654" s="358"/>
      <c r="LR654" s="358"/>
      <c r="LS654" s="358"/>
      <c r="LT654" s="358"/>
      <c r="LU654" s="358"/>
      <c r="LV654" s="358"/>
      <c r="LW654" s="358"/>
      <c r="LX654" s="358"/>
      <c r="LY654" s="358"/>
      <c r="LZ654" s="358"/>
      <c r="MA654" s="358"/>
      <c r="MB654" s="358"/>
      <c r="MC654" s="358"/>
      <c r="MD654" s="358"/>
      <c r="ME654" s="358"/>
      <c r="MF654" s="358"/>
      <c r="MG654" s="358"/>
      <c r="MH654" s="358"/>
      <c r="MI654" s="358"/>
      <c r="MJ654" s="358"/>
      <c r="MK654" s="358"/>
      <c r="ML654" s="358"/>
      <c r="MM654" s="358"/>
      <c r="MN654" s="358"/>
      <c r="MO654" s="358"/>
      <c r="MP654" s="358"/>
      <c r="MQ654" s="358"/>
      <c r="MR654" s="358"/>
      <c r="MS654" s="358"/>
      <c r="MT654" s="358"/>
      <c r="MU654" s="358"/>
      <c r="MV654" s="358"/>
      <c r="MW654" s="358"/>
      <c r="MX654" s="358"/>
      <c r="MY654" s="358"/>
      <c r="MZ654" s="358"/>
      <c r="NA654" s="358"/>
      <c r="NB654" s="358"/>
      <c r="NC654" s="358"/>
      <c r="ND654" s="358"/>
      <c r="NE654" s="358"/>
      <c r="NF654" s="358"/>
      <c r="NG654" s="358"/>
      <c r="NH654" s="358"/>
      <c r="NI654" s="358"/>
      <c r="NJ654" s="358"/>
      <c r="NK654" s="358"/>
      <c r="NL654" s="358"/>
      <c r="NM654" s="358"/>
      <c r="NN654" s="358"/>
      <c r="NO654" s="358"/>
      <c r="NP654" s="358"/>
      <c r="NQ654" s="358"/>
      <c r="NR654" s="358"/>
      <c r="NS654" s="358"/>
      <c r="NT654" s="358"/>
      <c r="NU654" s="358"/>
      <c r="NV654" s="358"/>
      <c r="NW654" s="358"/>
      <c r="NX654" s="358"/>
      <c r="NY654" s="358"/>
      <c r="NZ654" s="358"/>
      <c r="OA654" s="358"/>
      <c r="OB654" s="358"/>
      <c r="OC654" s="358"/>
      <c r="OD654" s="358"/>
      <c r="OE654" s="358"/>
      <c r="OF654" s="358"/>
      <c r="OG654" s="358"/>
      <c r="OH654" s="358"/>
      <c r="OI654" s="358"/>
      <c r="OJ654" s="358"/>
      <c r="OK654" s="358"/>
      <c r="OL654" s="358"/>
      <c r="OM654" s="358"/>
      <c r="ON654" s="358"/>
      <c r="OO654" s="358"/>
      <c r="OP654" s="358"/>
      <c r="OQ654" s="358"/>
      <c r="OR654" s="358"/>
      <c r="OS654" s="358"/>
      <c r="OT654" s="358"/>
      <c r="OU654" s="358"/>
      <c r="OV654" s="358"/>
      <c r="OW654" s="358"/>
      <c r="OX654" s="358"/>
      <c r="OY654" s="358"/>
      <c r="OZ654" s="358"/>
      <c r="PA654" s="358"/>
      <c r="PB654" s="358"/>
      <c r="PC654" s="358"/>
      <c r="PD654" s="358"/>
      <c r="PE654" s="358"/>
      <c r="PF654" s="358"/>
      <c r="PG654" s="358"/>
      <c r="PH654" s="358"/>
      <c r="PI654" s="358"/>
      <c r="PJ654" s="358"/>
      <c r="PK654" s="358"/>
      <c r="PL654" s="358"/>
      <c r="PM654" s="358"/>
      <c r="PN654" s="358"/>
      <c r="PO654" s="358"/>
      <c r="PP654" s="358"/>
      <c r="PQ654" s="358"/>
      <c r="PR654" s="358"/>
      <c r="PS654" s="358"/>
      <c r="PT654" s="358"/>
      <c r="PU654" s="358"/>
      <c r="PV654" s="358"/>
      <c r="PW654" s="358"/>
      <c r="PX654" s="358"/>
      <c r="PY654" s="358"/>
      <c r="PZ654" s="358"/>
      <c r="QA654" s="358"/>
      <c r="QB654" s="358"/>
      <c r="QC654" s="358"/>
      <c r="QD654" s="358"/>
      <c r="QE654" s="358"/>
      <c r="QF654" s="358"/>
      <c r="QG654" s="358"/>
      <c r="QH654" s="358"/>
      <c r="QI654" s="358"/>
      <c r="QJ654" s="358"/>
      <c r="QK654" s="358"/>
      <c r="QL654" s="358"/>
      <c r="QM654" s="358"/>
      <c r="QN654" s="358"/>
      <c r="QO654" s="358"/>
      <c r="QP654" s="358"/>
      <c r="QQ654" s="358"/>
      <c r="QR654" s="358"/>
      <c r="QS654" s="358"/>
      <c r="QT654" s="358"/>
      <c r="QU654" s="358"/>
      <c r="QV654" s="358"/>
      <c r="QW654" s="358"/>
      <c r="QX654" s="358"/>
      <c r="QY654" s="358"/>
      <c r="QZ654" s="358"/>
      <c r="RA654" s="358"/>
      <c r="RB654" s="358"/>
      <c r="RC654" s="358"/>
      <c r="RD654" s="358"/>
      <c r="RE654" s="358"/>
      <c r="RF654" s="358"/>
      <c r="RG654" s="358"/>
      <c r="RH654" s="358"/>
      <c r="RI654" s="358"/>
      <c r="RJ654" s="358"/>
      <c r="RK654" s="358"/>
      <c r="RL654" s="358"/>
      <c r="RM654" s="358"/>
      <c r="RN654" s="358"/>
      <c r="RO654" s="358"/>
      <c r="RP654" s="358"/>
      <c r="RQ654" s="358"/>
      <c r="RR654" s="358"/>
      <c r="RS654" s="358"/>
      <c r="RT654" s="358"/>
      <c r="RU654" s="358"/>
      <c r="RV654" s="358"/>
      <c r="RW654" s="358"/>
      <c r="RX654" s="358"/>
      <c r="RY654" s="358"/>
      <c r="RZ654" s="358"/>
      <c r="SA654" s="358"/>
      <c r="SB654" s="358"/>
      <c r="SC654" s="358"/>
      <c r="SD654" s="358"/>
      <c r="SE654" s="358"/>
      <c r="SF654" s="358"/>
      <c r="SG654" s="358"/>
      <c r="SH654" s="358"/>
      <c r="SI654" s="358"/>
      <c r="SJ654" s="358"/>
      <c r="SK654" s="358"/>
      <c r="SL654" s="358"/>
      <c r="SM654" s="358"/>
      <c r="SN654" s="358"/>
      <c r="SO654" s="358"/>
      <c r="SP654" s="358"/>
      <c r="SQ654" s="358"/>
      <c r="SR654" s="358"/>
      <c r="SS654" s="358"/>
      <c r="ST654" s="358"/>
      <c r="SU654" s="358"/>
      <c r="SV654" s="358"/>
      <c r="SW654" s="358"/>
      <c r="SX654" s="358"/>
      <c r="SY654" s="358"/>
      <c r="SZ654" s="358"/>
      <c r="TA654" s="358"/>
      <c r="TB654" s="358"/>
      <c r="TC654" s="358"/>
      <c r="TD654" s="358"/>
      <c r="TE654" s="358"/>
      <c r="TF654" s="358"/>
      <c r="TG654" s="358"/>
      <c r="TH654" s="358"/>
      <c r="TI654" s="358"/>
      <c r="TJ654" s="358"/>
      <c r="TK654" s="358"/>
      <c r="TL654" s="358"/>
      <c r="TM654" s="358"/>
      <c r="TN654" s="358"/>
      <c r="TO654" s="358"/>
      <c r="TP654" s="358"/>
      <c r="TQ654" s="358"/>
      <c r="TR654" s="358"/>
      <c r="TS654" s="358"/>
      <c r="TT654" s="358"/>
      <c r="TU654" s="358"/>
      <c r="TV654" s="358"/>
      <c r="TW654" s="358"/>
      <c r="TX654" s="358"/>
      <c r="TY654" s="358"/>
      <c r="TZ654" s="358"/>
      <c r="UA654" s="358"/>
      <c r="UB654" s="358"/>
      <c r="UC654" s="358"/>
      <c r="UD654" s="358"/>
      <c r="UE654" s="358"/>
      <c r="UF654" s="358"/>
      <c r="UG654" s="358"/>
      <c r="UH654" s="358"/>
      <c r="UI654" s="358"/>
      <c r="UJ654" s="358"/>
      <c r="UK654" s="358"/>
      <c r="UL654" s="358"/>
      <c r="UM654" s="358"/>
      <c r="UN654" s="358"/>
      <c r="UO654" s="358"/>
      <c r="UP654" s="358"/>
      <c r="UQ654" s="358"/>
      <c r="UR654" s="358"/>
      <c r="US654" s="358"/>
      <c r="UT654" s="358"/>
      <c r="UU654" s="358"/>
      <c r="UV654" s="358"/>
      <c r="UW654" s="358"/>
      <c r="UX654" s="358"/>
      <c r="UY654" s="358"/>
      <c r="UZ654" s="358"/>
      <c r="VA654" s="358"/>
      <c r="VB654" s="358"/>
      <c r="VC654" s="358"/>
      <c r="VD654" s="358"/>
      <c r="VE654" s="358"/>
      <c r="VF654" s="358"/>
      <c r="VG654" s="358"/>
      <c r="VH654" s="358"/>
      <c r="VI654" s="358"/>
      <c r="VJ654" s="358"/>
      <c r="VK654" s="358"/>
      <c r="VL654" s="358"/>
      <c r="VM654" s="358"/>
      <c r="VN654" s="358"/>
      <c r="VO654" s="358"/>
      <c r="VP654" s="358"/>
      <c r="VQ654" s="358"/>
      <c r="VR654" s="358"/>
      <c r="VS654" s="358"/>
      <c r="VT654" s="358"/>
      <c r="VU654" s="358"/>
      <c r="VV654" s="358"/>
      <c r="VW654" s="358"/>
      <c r="VX654" s="358"/>
      <c r="VY654" s="358"/>
      <c r="VZ654" s="358"/>
      <c r="WA654" s="358"/>
      <c r="WB654" s="358"/>
      <c r="WC654" s="358"/>
      <c r="WD654" s="358"/>
      <c r="WE654" s="358"/>
      <c r="WF654" s="358"/>
      <c r="WG654" s="358"/>
      <c r="WH654" s="358"/>
    </row>
    <row r="655" spans="1:606" s="357" customFormat="1" ht="98.25" customHeight="1">
      <c r="A655" s="359"/>
      <c r="B655" s="207" t="s">
        <v>1275</v>
      </c>
      <c r="C655" s="266" t="s">
        <v>1276</v>
      </c>
      <c r="D655" s="471" t="s">
        <v>1277</v>
      </c>
      <c r="E655" s="224" t="s">
        <v>1278</v>
      </c>
      <c r="F655" s="471" t="s">
        <v>113</v>
      </c>
      <c r="G655" s="903">
        <v>44562</v>
      </c>
      <c r="H655" s="475" t="s">
        <v>114</v>
      </c>
      <c r="I655" s="603" t="s">
        <v>17</v>
      </c>
      <c r="J655" s="173" t="s">
        <v>16</v>
      </c>
      <c r="K655" s="603" t="s">
        <v>1279</v>
      </c>
      <c r="L655" s="603" t="s">
        <v>54</v>
      </c>
      <c r="M655" s="602">
        <f>M656</f>
        <v>65300</v>
      </c>
      <c r="N655" s="602">
        <f>N656</f>
        <v>62606</v>
      </c>
      <c r="O655" s="602">
        <f>O656</f>
        <v>34100</v>
      </c>
      <c r="P655" s="602">
        <f>P656</f>
        <v>34100</v>
      </c>
      <c r="Q655" s="602">
        <f t="shared" ref="Q655:R655" si="119">Q656</f>
        <v>34100</v>
      </c>
      <c r="R655" s="610">
        <f t="shared" si="119"/>
        <v>34100</v>
      </c>
      <c r="S655" s="450"/>
      <c r="BF655" s="358"/>
      <c r="BG655" s="358"/>
      <c r="BH655" s="358"/>
      <c r="BI655" s="358"/>
      <c r="BJ655" s="358"/>
      <c r="BK655" s="358"/>
      <c r="BL655" s="358"/>
      <c r="BM655" s="358"/>
      <c r="BN655" s="358"/>
      <c r="BO655" s="358"/>
      <c r="BP655" s="358"/>
      <c r="BQ655" s="358"/>
      <c r="BR655" s="358"/>
      <c r="BS655" s="358"/>
      <c r="BT655" s="358"/>
      <c r="BU655" s="358"/>
      <c r="BV655" s="358"/>
      <c r="BW655" s="358"/>
      <c r="BX655" s="358"/>
      <c r="BY655" s="358"/>
      <c r="BZ655" s="358"/>
      <c r="CA655" s="358"/>
      <c r="CB655" s="358"/>
      <c r="CC655" s="358"/>
      <c r="CD655" s="358"/>
      <c r="CE655" s="358"/>
      <c r="CF655" s="358"/>
      <c r="CG655" s="358"/>
      <c r="CH655" s="358"/>
      <c r="CI655" s="358"/>
      <c r="CJ655" s="358"/>
      <c r="CK655" s="358"/>
      <c r="CL655" s="358"/>
      <c r="CM655" s="358"/>
      <c r="CN655" s="358"/>
      <c r="CO655" s="358"/>
      <c r="CP655" s="358"/>
      <c r="CQ655" s="358"/>
      <c r="CR655" s="358"/>
      <c r="CS655" s="358"/>
      <c r="CT655" s="358"/>
      <c r="CU655" s="358"/>
      <c r="CV655" s="358"/>
      <c r="CW655" s="358"/>
      <c r="CX655" s="358"/>
      <c r="CY655" s="358"/>
      <c r="CZ655" s="358"/>
      <c r="DA655" s="358"/>
      <c r="DB655" s="358"/>
      <c r="DC655" s="358"/>
      <c r="DD655" s="358"/>
      <c r="DE655" s="358"/>
      <c r="DF655" s="358"/>
      <c r="DG655" s="358"/>
      <c r="DH655" s="358"/>
      <c r="DI655" s="358"/>
      <c r="DJ655" s="358"/>
      <c r="DK655" s="358"/>
      <c r="DL655" s="358"/>
      <c r="DM655" s="358"/>
      <c r="DN655" s="358"/>
      <c r="DO655" s="358"/>
      <c r="DP655" s="358"/>
      <c r="DQ655" s="358"/>
      <c r="DR655" s="358"/>
      <c r="DS655" s="358"/>
      <c r="DT655" s="358"/>
      <c r="DU655" s="358"/>
      <c r="DV655" s="358"/>
      <c r="DW655" s="358"/>
      <c r="DX655" s="358"/>
      <c r="DY655" s="358"/>
      <c r="DZ655" s="358"/>
      <c r="EA655" s="358"/>
      <c r="EB655" s="358"/>
      <c r="EC655" s="358"/>
      <c r="ED655" s="358"/>
      <c r="EE655" s="358"/>
      <c r="EF655" s="358"/>
      <c r="EG655" s="358"/>
      <c r="EH655" s="358"/>
      <c r="EI655" s="358"/>
      <c r="EJ655" s="358"/>
      <c r="EK655" s="358"/>
      <c r="EL655" s="358"/>
      <c r="EM655" s="358"/>
      <c r="EN655" s="358"/>
      <c r="EO655" s="358"/>
      <c r="EP655" s="358"/>
      <c r="EQ655" s="358"/>
      <c r="ER655" s="358"/>
      <c r="ES655" s="358"/>
      <c r="ET655" s="358"/>
      <c r="EU655" s="358"/>
      <c r="EV655" s="358"/>
      <c r="EW655" s="358"/>
      <c r="EX655" s="358"/>
      <c r="EY655" s="358"/>
      <c r="EZ655" s="358"/>
      <c r="FA655" s="358"/>
      <c r="FB655" s="358"/>
      <c r="FC655" s="358"/>
      <c r="FD655" s="358"/>
      <c r="FE655" s="358"/>
      <c r="FF655" s="358"/>
      <c r="FG655" s="358"/>
      <c r="FH655" s="358"/>
      <c r="FI655" s="358"/>
      <c r="FJ655" s="358"/>
      <c r="FK655" s="358"/>
      <c r="FL655" s="358"/>
      <c r="FM655" s="358"/>
      <c r="FN655" s="358"/>
      <c r="FO655" s="358"/>
      <c r="FP655" s="358"/>
      <c r="FQ655" s="358"/>
      <c r="FR655" s="358"/>
      <c r="FS655" s="358"/>
      <c r="FT655" s="358"/>
      <c r="FU655" s="358"/>
      <c r="FV655" s="358"/>
      <c r="FW655" s="358"/>
      <c r="FX655" s="358"/>
      <c r="FY655" s="358"/>
      <c r="FZ655" s="358"/>
      <c r="GA655" s="358"/>
      <c r="GB655" s="358"/>
      <c r="GC655" s="358"/>
      <c r="GD655" s="358"/>
      <c r="GE655" s="358"/>
      <c r="GF655" s="358"/>
      <c r="GG655" s="358"/>
      <c r="GH655" s="358"/>
      <c r="GI655" s="358"/>
      <c r="GJ655" s="358"/>
      <c r="GK655" s="358"/>
      <c r="GL655" s="358"/>
      <c r="GM655" s="358"/>
      <c r="GN655" s="358"/>
      <c r="GO655" s="358"/>
      <c r="GP655" s="358"/>
      <c r="GQ655" s="358"/>
      <c r="GR655" s="358"/>
      <c r="GS655" s="358"/>
      <c r="GT655" s="358"/>
      <c r="GU655" s="358"/>
      <c r="GV655" s="358"/>
      <c r="GW655" s="358"/>
      <c r="GX655" s="358"/>
      <c r="GY655" s="358"/>
      <c r="GZ655" s="358"/>
      <c r="HA655" s="358"/>
      <c r="HB655" s="358"/>
      <c r="HC655" s="358"/>
      <c r="HD655" s="358"/>
      <c r="HE655" s="358"/>
      <c r="HF655" s="358"/>
      <c r="HG655" s="358"/>
      <c r="HH655" s="358"/>
      <c r="HI655" s="358"/>
      <c r="HJ655" s="358"/>
      <c r="HK655" s="358"/>
      <c r="HL655" s="358"/>
      <c r="HM655" s="358"/>
      <c r="HN655" s="358"/>
      <c r="HO655" s="358"/>
      <c r="HP655" s="358"/>
      <c r="HQ655" s="358"/>
      <c r="HR655" s="358"/>
      <c r="HS655" s="358"/>
      <c r="HT655" s="358"/>
      <c r="HU655" s="358"/>
      <c r="HV655" s="358"/>
      <c r="HW655" s="358"/>
      <c r="HX655" s="358"/>
      <c r="HY655" s="358"/>
      <c r="HZ655" s="358"/>
      <c r="IA655" s="358"/>
      <c r="IB655" s="358"/>
      <c r="IC655" s="358"/>
      <c r="ID655" s="358"/>
      <c r="IE655" s="358"/>
      <c r="IF655" s="358"/>
      <c r="IG655" s="358"/>
      <c r="IH655" s="358"/>
      <c r="II655" s="358"/>
      <c r="IJ655" s="358"/>
      <c r="IK655" s="358"/>
      <c r="IL655" s="358"/>
      <c r="IM655" s="358"/>
      <c r="IN655" s="358"/>
      <c r="IO655" s="358"/>
      <c r="IP655" s="358"/>
      <c r="IQ655" s="358"/>
      <c r="IR655" s="358"/>
      <c r="IS655" s="358"/>
      <c r="IT655" s="358"/>
      <c r="IU655" s="358"/>
      <c r="IV655" s="358"/>
      <c r="IW655" s="358"/>
      <c r="IX655" s="358"/>
      <c r="IY655" s="358"/>
      <c r="IZ655" s="358"/>
      <c r="JA655" s="358"/>
      <c r="JB655" s="358"/>
      <c r="JC655" s="358"/>
      <c r="JD655" s="358"/>
      <c r="JE655" s="358"/>
      <c r="JF655" s="358"/>
      <c r="JG655" s="358"/>
      <c r="JH655" s="358"/>
      <c r="JI655" s="358"/>
      <c r="JJ655" s="358"/>
      <c r="JK655" s="358"/>
      <c r="JL655" s="358"/>
      <c r="JM655" s="358"/>
      <c r="JN655" s="358"/>
      <c r="JO655" s="358"/>
      <c r="JP655" s="358"/>
      <c r="JQ655" s="358"/>
      <c r="JR655" s="358"/>
      <c r="JS655" s="358"/>
      <c r="JT655" s="358"/>
      <c r="JU655" s="358"/>
      <c r="JV655" s="358"/>
      <c r="JW655" s="358"/>
      <c r="JX655" s="358"/>
      <c r="JY655" s="358"/>
      <c r="JZ655" s="358"/>
      <c r="KA655" s="358"/>
      <c r="KB655" s="358"/>
      <c r="KC655" s="358"/>
      <c r="KD655" s="358"/>
      <c r="KE655" s="358"/>
      <c r="KF655" s="358"/>
      <c r="KG655" s="358"/>
      <c r="KH655" s="358"/>
      <c r="KI655" s="358"/>
      <c r="KJ655" s="358"/>
      <c r="KK655" s="358"/>
      <c r="KL655" s="358"/>
      <c r="KM655" s="358"/>
      <c r="KN655" s="358"/>
      <c r="KO655" s="358"/>
      <c r="KP655" s="358"/>
      <c r="KQ655" s="358"/>
      <c r="KR655" s="358"/>
      <c r="KS655" s="358"/>
      <c r="KT655" s="358"/>
      <c r="KU655" s="358"/>
      <c r="KV655" s="358"/>
      <c r="KW655" s="358"/>
      <c r="KX655" s="358"/>
      <c r="KY655" s="358"/>
      <c r="KZ655" s="358"/>
      <c r="LA655" s="358"/>
      <c r="LB655" s="358"/>
      <c r="LC655" s="358"/>
      <c r="LD655" s="358"/>
      <c r="LE655" s="358"/>
      <c r="LF655" s="358"/>
      <c r="LG655" s="358"/>
      <c r="LH655" s="358"/>
      <c r="LI655" s="358"/>
      <c r="LJ655" s="358"/>
      <c r="LK655" s="358"/>
      <c r="LL655" s="358"/>
      <c r="LM655" s="358"/>
      <c r="LN655" s="358"/>
      <c r="LO655" s="358"/>
      <c r="LP655" s="358"/>
      <c r="LQ655" s="358"/>
      <c r="LR655" s="358"/>
      <c r="LS655" s="358"/>
      <c r="LT655" s="358"/>
      <c r="LU655" s="358"/>
      <c r="LV655" s="358"/>
      <c r="LW655" s="358"/>
      <c r="LX655" s="358"/>
      <c r="LY655" s="358"/>
      <c r="LZ655" s="358"/>
      <c r="MA655" s="358"/>
      <c r="MB655" s="358"/>
      <c r="MC655" s="358"/>
      <c r="MD655" s="358"/>
      <c r="ME655" s="358"/>
      <c r="MF655" s="358"/>
      <c r="MG655" s="358"/>
      <c r="MH655" s="358"/>
      <c r="MI655" s="358"/>
      <c r="MJ655" s="358"/>
      <c r="MK655" s="358"/>
      <c r="ML655" s="358"/>
      <c r="MM655" s="358"/>
      <c r="MN655" s="358"/>
      <c r="MO655" s="358"/>
      <c r="MP655" s="358"/>
      <c r="MQ655" s="358"/>
      <c r="MR655" s="358"/>
      <c r="MS655" s="358"/>
      <c r="MT655" s="358"/>
      <c r="MU655" s="358"/>
      <c r="MV655" s="358"/>
      <c r="MW655" s="358"/>
      <c r="MX655" s="358"/>
      <c r="MY655" s="358"/>
      <c r="MZ655" s="358"/>
      <c r="NA655" s="358"/>
      <c r="NB655" s="358"/>
      <c r="NC655" s="358"/>
      <c r="ND655" s="358"/>
      <c r="NE655" s="358"/>
      <c r="NF655" s="358"/>
      <c r="NG655" s="358"/>
      <c r="NH655" s="358"/>
      <c r="NI655" s="358"/>
      <c r="NJ655" s="358"/>
      <c r="NK655" s="358"/>
      <c r="NL655" s="358"/>
      <c r="NM655" s="358"/>
      <c r="NN655" s="358"/>
      <c r="NO655" s="358"/>
      <c r="NP655" s="358"/>
      <c r="NQ655" s="358"/>
      <c r="NR655" s="358"/>
      <c r="NS655" s="358"/>
      <c r="NT655" s="358"/>
      <c r="NU655" s="358"/>
      <c r="NV655" s="358"/>
      <c r="NW655" s="358"/>
      <c r="NX655" s="358"/>
      <c r="NY655" s="358"/>
      <c r="NZ655" s="358"/>
      <c r="OA655" s="358"/>
      <c r="OB655" s="358"/>
      <c r="OC655" s="358"/>
      <c r="OD655" s="358"/>
      <c r="OE655" s="358"/>
      <c r="OF655" s="358"/>
      <c r="OG655" s="358"/>
      <c r="OH655" s="358"/>
      <c r="OI655" s="358"/>
      <c r="OJ655" s="358"/>
      <c r="OK655" s="358"/>
      <c r="OL655" s="358"/>
      <c r="OM655" s="358"/>
      <c r="ON655" s="358"/>
      <c r="OO655" s="358"/>
      <c r="OP655" s="358"/>
      <c r="OQ655" s="358"/>
      <c r="OR655" s="358"/>
      <c r="OS655" s="358"/>
      <c r="OT655" s="358"/>
      <c r="OU655" s="358"/>
      <c r="OV655" s="358"/>
      <c r="OW655" s="358"/>
      <c r="OX655" s="358"/>
      <c r="OY655" s="358"/>
      <c r="OZ655" s="358"/>
      <c r="PA655" s="358"/>
      <c r="PB655" s="358"/>
      <c r="PC655" s="358"/>
      <c r="PD655" s="358"/>
      <c r="PE655" s="358"/>
      <c r="PF655" s="358"/>
      <c r="PG655" s="358"/>
      <c r="PH655" s="358"/>
      <c r="PI655" s="358"/>
      <c r="PJ655" s="358"/>
      <c r="PK655" s="358"/>
      <c r="PL655" s="358"/>
      <c r="PM655" s="358"/>
      <c r="PN655" s="358"/>
      <c r="PO655" s="358"/>
      <c r="PP655" s="358"/>
      <c r="PQ655" s="358"/>
      <c r="PR655" s="358"/>
      <c r="PS655" s="358"/>
      <c r="PT655" s="358"/>
      <c r="PU655" s="358"/>
      <c r="PV655" s="358"/>
      <c r="PW655" s="358"/>
      <c r="PX655" s="358"/>
      <c r="PY655" s="358"/>
      <c r="PZ655" s="358"/>
      <c r="QA655" s="358"/>
      <c r="QB655" s="358"/>
      <c r="QC655" s="358"/>
      <c r="QD655" s="358"/>
      <c r="QE655" s="358"/>
      <c r="QF655" s="358"/>
      <c r="QG655" s="358"/>
      <c r="QH655" s="358"/>
      <c r="QI655" s="358"/>
      <c r="QJ655" s="358"/>
      <c r="QK655" s="358"/>
      <c r="QL655" s="358"/>
      <c r="QM655" s="358"/>
      <c r="QN655" s="358"/>
      <c r="QO655" s="358"/>
      <c r="QP655" s="358"/>
      <c r="QQ655" s="358"/>
      <c r="QR655" s="358"/>
      <c r="QS655" s="358"/>
      <c r="QT655" s="358"/>
      <c r="QU655" s="358"/>
      <c r="QV655" s="358"/>
      <c r="QW655" s="358"/>
      <c r="QX655" s="358"/>
      <c r="QY655" s="358"/>
      <c r="QZ655" s="358"/>
      <c r="RA655" s="358"/>
      <c r="RB655" s="358"/>
      <c r="RC655" s="358"/>
      <c r="RD655" s="358"/>
      <c r="RE655" s="358"/>
      <c r="RF655" s="358"/>
      <c r="RG655" s="358"/>
      <c r="RH655" s="358"/>
      <c r="RI655" s="358"/>
      <c r="RJ655" s="358"/>
      <c r="RK655" s="358"/>
      <c r="RL655" s="358"/>
      <c r="RM655" s="358"/>
      <c r="RN655" s="358"/>
      <c r="RO655" s="358"/>
      <c r="RP655" s="358"/>
      <c r="RQ655" s="358"/>
      <c r="RR655" s="358"/>
      <c r="RS655" s="358"/>
      <c r="RT655" s="358"/>
      <c r="RU655" s="358"/>
      <c r="RV655" s="358"/>
      <c r="RW655" s="358"/>
      <c r="RX655" s="358"/>
      <c r="RY655" s="358"/>
      <c r="RZ655" s="358"/>
      <c r="SA655" s="358"/>
      <c r="SB655" s="358"/>
      <c r="SC655" s="358"/>
      <c r="SD655" s="358"/>
      <c r="SE655" s="358"/>
      <c r="SF655" s="358"/>
      <c r="SG655" s="358"/>
      <c r="SH655" s="358"/>
      <c r="SI655" s="358"/>
      <c r="SJ655" s="358"/>
      <c r="SK655" s="358"/>
      <c r="SL655" s="358"/>
      <c r="SM655" s="358"/>
      <c r="SN655" s="358"/>
      <c r="SO655" s="358"/>
      <c r="SP655" s="358"/>
      <c r="SQ655" s="358"/>
      <c r="SR655" s="358"/>
      <c r="SS655" s="358"/>
      <c r="ST655" s="358"/>
      <c r="SU655" s="358"/>
      <c r="SV655" s="358"/>
      <c r="SW655" s="358"/>
      <c r="SX655" s="358"/>
      <c r="SY655" s="358"/>
      <c r="SZ655" s="358"/>
      <c r="TA655" s="358"/>
      <c r="TB655" s="358"/>
      <c r="TC655" s="358"/>
      <c r="TD655" s="358"/>
      <c r="TE655" s="358"/>
      <c r="TF655" s="358"/>
      <c r="TG655" s="358"/>
      <c r="TH655" s="358"/>
      <c r="TI655" s="358"/>
      <c r="TJ655" s="358"/>
      <c r="TK655" s="358"/>
      <c r="TL655" s="358"/>
      <c r="TM655" s="358"/>
      <c r="TN655" s="358"/>
      <c r="TO655" s="358"/>
      <c r="TP655" s="358"/>
      <c r="TQ655" s="358"/>
      <c r="TR655" s="358"/>
      <c r="TS655" s="358"/>
      <c r="TT655" s="358"/>
      <c r="TU655" s="358"/>
      <c r="TV655" s="358"/>
      <c r="TW655" s="358"/>
      <c r="TX655" s="358"/>
      <c r="TY655" s="358"/>
      <c r="TZ655" s="358"/>
      <c r="UA655" s="358"/>
      <c r="UB655" s="358"/>
      <c r="UC655" s="358"/>
      <c r="UD655" s="358"/>
      <c r="UE655" s="358"/>
      <c r="UF655" s="358"/>
      <c r="UG655" s="358"/>
      <c r="UH655" s="358"/>
      <c r="UI655" s="358"/>
      <c r="UJ655" s="358"/>
      <c r="UK655" s="358"/>
      <c r="UL655" s="358"/>
      <c r="UM655" s="358"/>
      <c r="UN655" s="358"/>
      <c r="UO655" s="358"/>
      <c r="UP655" s="358"/>
      <c r="UQ655" s="358"/>
      <c r="UR655" s="358"/>
      <c r="US655" s="358"/>
      <c r="UT655" s="358"/>
      <c r="UU655" s="358"/>
      <c r="UV655" s="358"/>
      <c r="UW655" s="358"/>
      <c r="UX655" s="358"/>
      <c r="UY655" s="358"/>
      <c r="UZ655" s="358"/>
      <c r="VA655" s="358"/>
      <c r="VB655" s="358"/>
      <c r="VC655" s="358"/>
      <c r="VD655" s="358"/>
      <c r="VE655" s="358"/>
      <c r="VF655" s="358"/>
      <c r="VG655" s="358"/>
      <c r="VH655" s="358"/>
      <c r="VI655" s="358"/>
      <c r="VJ655" s="358"/>
      <c r="VK655" s="358"/>
      <c r="VL655" s="358"/>
      <c r="VM655" s="358"/>
      <c r="VN655" s="358"/>
      <c r="VO655" s="358"/>
      <c r="VP655" s="358"/>
      <c r="VQ655" s="358"/>
      <c r="VR655" s="358"/>
      <c r="VS655" s="358"/>
      <c r="VT655" s="358"/>
      <c r="VU655" s="358"/>
      <c r="VV655" s="358"/>
      <c r="VW655" s="358"/>
      <c r="VX655" s="358"/>
      <c r="VY655" s="358"/>
      <c r="VZ655" s="358"/>
      <c r="WA655" s="358"/>
      <c r="WB655" s="358"/>
      <c r="WC655" s="358"/>
      <c r="WD655" s="358"/>
      <c r="WE655" s="358"/>
      <c r="WF655" s="358"/>
      <c r="WG655" s="358"/>
      <c r="WH655" s="358"/>
    </row>
    <row r="656" spans="1:606" s="357" customFormat="1" ht="77.25" customHeight="1">
      <c r="A656" s="359"/>
      <c r="B656" s="209"/>
      <c r="C656" s="222"/>
      <c r="D656" s="181"/>
      <c r="E656" s="225"/>
      <c r="F656" s="181"/>
      <c r="G656" s="181"/>
      <c r="H656" s="474"/>
      <c r="I656" s="603" t="s">
        <v>17</v>
      </c>
      <c r="J656" s="173" t="s">
        <v>16</v>
      </c>
      <c r="K656" s="603" t="s">
        <v>1279</v>
      </c>
      <c r="L656" s="603" t="s">
        <v>9</v>
      </c>
      <c r="M656" s="604">
        <v>65300</v>
      </c>
      <c r="N656" s="604">
        <v>62606</v>
      </c>
      <c r="O656" s="604">
        <v>34100</v>
      </c>
      <c r="P656" s="642">
        <v>34100</v>
      </c>
      <c r="Q656" s="643">
        <v>34100</v>
      </c>
      <c r="R656" s="643">
        <v>34100</v>
      </c>
      <c r="S656" s="364">
        <v>3</v>
      </c>
      <c r="BF656" s="358"/>
      <c r="BG656" s="358"/>
      <c r="BH656" s="358"/>
      <c r="BI656" s="358"/>
      <c r="BJ656" s="358"/>
      <c r="BK656" s="358"/>
      <c r="BL656" s="358"/>
      <c r="BM656" s="358"/>
      <c r="BN656" s="358"/>
      <c r="BO656" s="358"/>
      <c r="BP656" s="358"/>
      <c r="BQ656" s="358"/>
      <c r="BR656" s="358"/>
      <c r="BS656" s="358"/>
      <c r="BT656" s="358"/>
      <c r="BU656" s="358"/>
      <c r="BV656" s="358"/>
      <c r="BW656" s="358"/>
      <c r="BX656" s="358"/>
      <c r="BY656" s="358"/>
      <c r="BZ656" s="358"/>
      <c r="CA656" s="358"/>
      <c r="CB656" s="358"/>
      <c r="CC656" s="358"/>
      <c r="CD656" s="358"/>
      <c r="CE656" s="358"/>
      <c r="CF656" s="358"/>
      <c r="CG656" s="358"/>
      <c r="CH656" s="358"/>
      <c r="CI656" s="358"/>
      <c r="CJ656" s="358"/>
      <c r="CK656" s="358"/>
      <c r="CL656" s="358"/>
      <c r="CM656" s="358"/>
      <c r="CN656" s="358"/>
      <c r="CO656" s="358"/>
      <c r="CP656" s="358"/>
      <c r="CQ656" s="358"/>
      <c r="CR656" s="358"/>
      <c r="CS656" s="358"/>
      <c r="CT656" s="358"/>
      <c r="CU656" s="358"/>
      <c r="CV656" s="358"/>
      <c r="CW656" s="358"/>
      <c r="CX656" s="358"/>
      <c r="CY656" s="358"/>
      <c r="CZ656" s="358"/>
      <c r="DA656" s="358"/>
      <c r="DB656" s="358"/>
      <c r="DC656" s="358"/>
      <c r="DD656" s="358"/>
      <c r="DE656" s="358"/>
      <c r="DF656" s="358"/>
      <c r="DG656" s="358"/>
      <c r="DH656" s="358"/>
      <c r="DI656" s="358"/>
      <c r="DJ656" s="358"/>
      <c r="DK656" s="358"/>
      <c r="DL656" s="358"/>
      <c r="DM656" s="358"/>
      <c r="DN656" s="358"/>
      <c r="DO656" s="358"/>
      <c r="DP656" s="358"/>
      <c r="DQ656" s="358"/>
      <c r="DR656" s="358"/>
      <c r="DS656" s="358"/>
      <c r="DT656" s="358"/>
      <c r="DU656" s="358"/>
      <c r="DV656" s="358"/>
      <c r="DW656" s="358"/>
      <c r="DX656" s="358"/>
      <c r="DY656" s="358"/>
      <c r="DZ656" s="358"/>
      <c r="EA656" s="358"/>
      <c r="EB656" s="358"/>
      <c r="EC656" s="358"/>
      <c r="ED656" s="358"/>
      <c r="EE656" s="358"/>
      <c r="EF656" s="358"/>
      <c r="EG656" s="358"/>
      <c r="EH656" s="358"/>
      <c r="EI656" s="358"/>
      <c r="EJ656" s="358"/>
      <c r="EK656" s="358"/>
      <c r="EL656" s="358"/>
      <c r="EM656" s="358"/>
      <c r="EN656" s="358"/>
      <c r="EO656" s="358"/>
      <c r="EP656" s="358"/>
      <c r="EQ656" s="358"/>
      <c r="ER656" s="358"/>
      <c r="ES656" s="358"/>
      <c r="ET656" s="358"/>
      <c r="EU656" s="358"/>
      <c r="EV656" s="358"/>
      <c r="EW656" s="358"/>
      <c r="EX656" s="358"/>
      <c r="EY656" s="358"/>
      <c r="EZ656" s="358"/>
      <c r="FA656" s="358"/>
      <c r="FB656" s="358"/>
      <c r="FC656" s="358"/>
      <c r="FD656" s="358"/>
      <c r="FE656" s="358"/>
      <c r="FF656" s="358"/>
      <c r="FG656" s="358"/>
      <c r="FH656" s="358"/>
      <c r="FI656" s="358"/>
      <c r="FJ656" s="358"/>
      <c r="FK656" s="358"/>
      <c r="FL656" s="358"/>
      <c r="FM656" s="358"/>
      <c r="FN656" s="358"/>
      <c r="FO656" s="358"/>
      <c r="FP656" s="358"/>
      <c r="FQ656" s="358"/>
      <c r="FR656" s="358"/>
      <c r="FS656" s="358"/>
      <c r="FT656" s="358"/>
      <c r="FU656" s="358"/>
      <c r="FV656" s="358"/>
      <c r="FW656" s="358"/>
      <c r="FX656" s="358"/>
      <c r="FY656" s="358"/>
      <c r="FZ656" s="358"/>
      <c r="GA656" s="358"/>
      <c r="GB656" s="358"/>
      <c r="GC656" s="358"/>
      <c r="GD656" s="358"/>
      <c r="GE656" s="358"/>
      <c r="GF656" s="358"/>
      <c r="GG656" s="358"/>
      <c r="GH656" s="358"/>
      <c r="GI656" s="358"/>
      <c r="GJ656" s="358"/>
      <c r="GK656" s="358"/>
      <c r="GL656" s="358"/>
      <c r="GM656" s="358"/>
      <c r="GN656" s="358"/>
      <c r="GO656" s="358"/>
      <c r="GP656" s="358"/>
      <c r="GQ656" s="358"/>
      <c r="GR656" s="358"/>
      <c r="GS656" s="358"/>
      <c r="GT656" s="358"/>
      <c r="GU656" s="358"/>
      <c r="GV656" s="358"/>
      <c r="GW656" s="358"/>
      <c r="GX656" s="358"/>
      <c r="GY656" s="358"/>
      <c r="GZ656" s="358"/>
      <c r="HA656" s="358"/>
      <c r="HB656" s="358"/>
      <c r="HC656" s="358"/>
      <c r="HD656" s="358"/>
      <c r="HE656" s="358"/>
      <c r="HF656" s="358"/>
      <c r="HG656" s="358"/>
      <c r="HH656" s="358"/>
      <c r="HI656" s="358"/>
      <c r="HJ656" s="358"/>
      <c r="HK656" s="358"/>
      <c r="HL656" s="358"/>
      <c r="HM656" s="358"/>
      <c r="HN656" s="358"/>
      <c r="HO656" s="358"/>
      <c r="HP656" s="358"/>
      <c r="HQ656" s="358"/>
      <c r="HR656" s="358"/>
      <c r="HS656" s="358"/>
      <c r="HT656" s="358"/>
      <c r="HU656" s="358"/>
      <c r="HV656" s="358"/>
      <c r="HW656" s="358"/>
      <c r="HX656" s="358"/>
      <c r="HY656" s="358"/>
      <c r="HZ656" s="358"/>
      <c r="IA656" s="358"/>
      <c r="IB656" s="358"/>
      <c r="IC656" s="358"/>
      <c r="ID656" s="358"/>
      <c r="IE656" s="358"/>
      <c r="IF656" s="358"/>
      <c r="IG656" s="358"/>
      <c r="IH656" s="358"/>
      <c r="II656" s="358"/>
      <c r="IJ656" s="358"/>
      <c r="IK656" s="358"/>
      <c r="IL656" s="358"/>
      <c r="IM656" s="358"/>
      <c r="IN656" s="358"/>
      <c r="IO656" s="358"/>
      <c r="IP656" s="358"/>
      <c r="IQ656" s="358"/>
      <c r="IR656" s="358"/>
      <c r="IS656" s="358"/>
      <c r="IT656" s="358"/>
      <c r="IU656" s="358"/>
      <c r="IV656" s="358"/>
      <c r="IW656" s="358"/>
      <c r="IX656" s="358"/>
      <c r="IY656" s="358"/>
      <c r="IZ656" s="358"/>
      <c r="JA656" s="358"/>
      <c r="JB656" s="358"/>
      <c r="JC656" s="358"/>
      <c r="JD656" s="358"/>
      <c r="JE656" s="358"/>
      <c r="JF656" s="358"/>
      <c r="JG656" s="358"/>
      <c r="JH656" s="358"/>
      <c r="JI656" s="358"/>
      <c r="JJ656" s="358"/>
      <c r="JK656" s="358"/>
      <c r="JL656" s="358"/>
      <c r="JM656" s="358"/>
      <c r="JN656" s="358"/>
      <c r="JO656" s="358"/>
      <c r="JP656" s="358"/>
      <c r="JQ656" s="358"/>
      <c r="JR656" s="358"/>
      <c r="JS656" s="358"/>
      <c r="JT656" s="358"/>
      <c r="JU656" s="358"/>
      <c r="JV656" s="358"/>
      <c r="JW656" s="358"/>
      <c r="JX656" s="358"/>
      <c r="JY656" s="358"/>
      <c r="JZ656" s="358"/>
      <c r="KA656" s="358"/>
      <c r="KB656" s="358"/>
      <c r="KC656" s="358"/>
      <c r="KD656" s="358"/>
      <c r="KE656" s="358"/>
      <c r="KF656" s="358"/>
      <c r="KG656" s="358"/>
      <c r="KH656" s="358"/>
      <c r="KI656" s="358"/>
      <c r="KJ656" s="358"/>
      <c r="KK656" s="358"/>
      <c r="KL656" s="358"/>
      <c r="KM656" s="358"/>
      <c r="KN656" s="358"/>
      <c r="KO656" s="358"/>
      <c r="KP656" s="358"/>
      <c r="KQ656" s="358"/>
      <c r="KR656" s="358"/>
      <c r="KS656" s="358"/>
      <c r="KT656" s="358"/>
      <c r="KU656" s="358"/>
      <c r="KV656" s="358"/>
      <c r="KW656" s="358"/>
      <c r="KX656" s="358"/>
      <c r="KY656" s="358"/>
      <c r="KZ656" s="358"/>
      <c r="LA656" s="358"/>
      <c r="LB656" s="358"/>
      <c r="LC656" s="358"/>
      <c r="LD656" s="358"/>
      <c r="LE656" s="358"/>
      <c r="LF656" s="358"/>
      <c r="LG656" s="358"/>
      <c r="LH656" s="358"/>
      <c r="LI656" s="358"/>
      <c r="LJ656" s="358"/>
      <c r="LK656" s="358"/>
      <c r="LL656" s="358"/>
      <c r="LM656" s="358"/>
      <c r="LN656" s="358"/>
      <c r="LO656" s="358"/>
      <c r="LP656" s="358"/>
      <c r="LQ656" s="358"/>
      <c r="LR656" s="358"/>
      <c r="LS656" s="358"/>
      <c r="LT656" s="358"/>
      <c r="LU656" s="358"/>
      <c r="LV656" s="358"/>
      <c r="LW656" s="358"/>
      <c r="LX656" s="358"/>
      <c r="LY656" s="358"/>
      <c r="LZ656" s="358"/>
      <c r="MA656" s="358"/>
      <c r="MB656" s="358"/>
      <c r="MC656" s="358"/>
      <c r="MD656" s="358"/>
      <c r="ME656" s="358"/>
      <c r="MF656" s="358"/>
      <c r="MG656" s="358"/>
      <c r="MH656" s="358"/>
      <c r="MI656" s="358"/>
      <c r="MJ656" s="358"/>
      <c r="MK656" s="358"/>
      <c r="ML656" s="358"/>
      <c r="MM656" s="358"/>
      <c r="MN656" s="358"/>
      <c r="MO656" s="358"/>
      <c r="MP656" s="358"/>
      <c r="MQ656" s="358"/>
      <c r="MR656" s="358"/>
      <c r="MS656" s="358"/>
      <c r="MT656" s="358"/>
      <c r="MU656" s="358"/>
      <c r="MV656" s="358"/>
      <c r="MW656" s="358"/>
      <c r="MX656" s="358"/>
      <c r="MY656" s="358"/>
      <c r="MZ656" s="358"/>
      <c r="NA656" s="358"/>
      <c r="NB656" s="358"/>
      <c r="NC656" s="358"/>
      <c r="ND656" s="358"/>
      <c r="NE656" s="358"/>
      <c r="NF656" s="358"/>
      <c r="NG656" s="358"/>
      <c r="NH656" s="358"/>
      <c r="NI656" s="358"/>
      <c r="NJ656" s="358"/>
      <c r="NK656" s="358"/>
      <c r="NL656" s="358"/>
      <c r="NM656" s="358"/>
      <c r="NN656" s="358"/>
      <c r="NO656" s="358"/>
      <c r="NP656" s="358"/>
      <c r="NQ656" s="358"/>
      <c r="NR656" s="358"/>
      <c r="NS656" s="358"/>
      <c r="NT656" s="358"/>
      <c r="NU656" s="358"/>
      <c r="NV656" s="358"/>
      <c r="NW656" s="358"/>
      <c r="NX656" s="358"/>
      <c r="NY656" s="358"/>
      <c r="NZ656" s="358"/>
      <c r="OA656" s="358"/>
      <c r="OB656" s="358"/>
      <c r="OC656" s="358"/>
      <c r="OD656" s="358"/>
      <c r="OE656" s="358"/>
      <c r="OF656" s="358"/>
      <c r="OG656" s="358"/>
      <c r="OH656" s="358"/>
      <c r="OI656" s="358"/>
      <c r="OJ656" s="358"/>
      <c r="OK656" s="358"/>
      <c r="OL656" s="358"/>
      <c r="OM656" s="358"/>
      <c r="ON656" s="358"/>
      <c r="OO656" s="358"/>
      <c r="OP656" s="358"/>
      <c r="OQ656" s="358"/>
      <c r="OR656" s="358"/>
      <c r="OS656" s="358"/>
      <c r="OT656" s="358"/>
      <c r="OU656" s="358"/>
      <c r="OV656" s="358"/>
      <c r="OW656" s="358"/>
      <c r="OX656" s="358"/>
      <c r="OY656" s="358"/>
      <c r="OZ656" s="358"/>
      <c r="PA656" s="358"/>
      <c r="PB656" s="358"/>
      <c r="PC656" s="358"/>
      <c r="PD656" s="358"/>
      <c r="PE656" s="358"/>
      <c r="PF656" s="358"/>
      <c r="PG656" s="358"/>
      <c r="PH656" s="358"/>
      <c r="PI656" s="358"/>
      <c r="PJ656" s="358"/>
      <c r="PK656" s="358"/>
      <c r="PL656" s="358"/>
      <c r="PM656" s="358"/>
      <c r="PN656" s="358"/>
      <c r="PO656" s="358"/>
      <c r="PP656" s="358"/>
      <c r="PQ656" s="358"/>
      <c r="PR656" s="358"/>
      <c r="PS656" s="358"/>
      <c r="PT656" s="358"/>
      <c r="PU656" s="358"/>
      <c r="PV656" s="358"/>
      <c r="PW656" s="358"/>
      <c r="PX656" s="358"/>
      <c r="PY656" s="358"/>
      <c r="PZ656" s="358"/>
      <c r="QA656" s="358"/>
      <c r="QB656" s="358"/>
      <c r="QC656" s="358"/>
      <c r="QD656" s="358"/>
      <c r="QE656" s="358"/>
      <c r="QF656" s="358"/>
      <c r="QG656" s="358"/>
      <c r="QH656" s="358"/>
      <c r="QI656" s="358"/>
      <c r="QJ656" s="358"/>
      <c r="QK656" s="358"/>
      <c r="QL656" s="358"/>
      <c r="QM656" s="358"/>
      <c r="QN656" s="358"/>
      <c r="QO656" s="358"/>
      <c r="QP656" s="358"/>
      <c r="QQ656" s="358"/>
      <c r="QR656" s="358"/>
      <c r="QS656" s="358"/>
      <c r="QT656" s="358"/>
      <c r="QU656" s="358"/>
      <c r="QV656" s="358"/>
      <c r="QW656" s="358"/>
      <c r="QX656" s="358"/>
      <c r="QY656" s="358"/>
      <c r="QZ656" s="358"/>
      <c r="RA656" s="358"/>
      <c r="RB656" s="358"/>
      <c r="RC656" s="358"/>
      <c r="RD656" s="358"/>
      <c r="RE656" s="358"/>
      <c r="RF656" s="358"/>
      <c r="RG656" s="358"/>
      <c r="RH656" s="358"/>
      <c r="RI656" s="358"/>
      <c r="RJ656" s="358"/>
      <c r="RK656" s="358"/>
      <c r="RL656" s="358"/>
      <c r="RM656" s="358"/>
      <c r="RN656" s="358"/>
      <c r="RO656" s="358"/>
      <c r="RP656" s="358"/>
      <c r="RQ656" s="358"/>
      <c r="RR656" s="358"/>
      <c r="RS656" s="358"/>
      <c r="RT656" s="358"/>
      <c r="RU656" s="358"/>
      <c r="RV656" s="358"/>
      <c r="RW656" s="358"/>
      <c r="RX656" s="358"/>
      <c r="RY656" s="358"/>
      <c r="RZ656" s="358"/>
      <c r="SA656" s="358"/>
      <c r="SB656" s="358"/>
      <c r="SC656" s="358"/>
      <c r="SD656" s="358"/>
      <c r="SE656" s="358"/>
      <c r="SF656" s="358"/>
      <c r="SG656" s="358"/>
      <c r="SH656" s="358"/>
      <c r="SI656" s="358"/>
      <c r="SJ656" s="358"/>
      <c r="SK656" s="358"/>
      <c r="SL656" s="358"/>
      <c r="SM656" s="358"/>
      <c r="SN656" s="358"/>
      <c r="SO656" s="358"/>
      <c r="SP656" s="358"/>
      <c r="SQ656" s="358"/>
      <c r="SR656" s="358"/>
      <c r="SS656" s="358"/>
      <c r="ST656" s="358"/>
      <c r="SU656" s="358"/>
      <c r="SV656" s="358"/>
      <c r="SW656" s="358"/>
      <c r="SX656" s="358"/>
      <c r="SY656" s="358"/>
      <c r="SZ656" s="358"/>
      <c r="TA656" s="358"/>
      <c r="TB656" s="358"/>
      <c r="TC656" s="358"/>
      <c r="TD656" s="358"/>
      <c r="TE656" s="358"/>
      <c r="TF656" s="358"/>
      <c r="TG656" s="358"/>
      <c r="TH656" s="358"/>
      <c r="TI656" s="358"/>
      <c r="TJ656" s="358"/>
      <c r="TK656" s="358"/>
      <c r="TL656" s="358"/>
      <c r="TM656" s="358"/>
      <c r="TN656" s="358"/>
      <c r="TO656" s="358"/>
      <c r="TP656" s="358"/>
      <c r="TQ656" s="358"/>
      <c r="TR656" s="358"/>
      <c r="TS656" s="358"/>
      <c r="TT656" s="358"/>
      <c r="TU656" s="358"/>
      <c r="TV656" s="358"/>
      <c r="TW656" s="358"/>
      <c r="TX656" s="358"/>
      <c r="TY656" s="358"/>
      <c r="TZ656" s="358"/>
      <c r="UA656" s="358"/>
      <c r="UB656" s="358"/>
      <c r="UC656" s="358"/>
      <c r="UD656" s="358"/>
      <c r="UE656" s="358"/>
      <c r="UF656" s="358"/>
      <c r="UG656" s="358"/>
      <c r="UH656" s="358"/>
      <c r="UI656" s="358"/>
      <c r="UJ656" s="358"/>
      <c r="UK656" s="358"/>
      <c r="UL656" s="358"/>
      <c r="UM656" s="358"/>
      <c r="UN656" s="358"/>
      <c r="UO656" s="358"/>
      <c r="UP656" s="358"/>
      <c r="UQ656" s="358"/>
      <c r="UR656" s="358"/>
      <c r="US656" s="358"/>
      <c r="UT656" s="358"/>
      <c r="UU656" s="358"/>
      <c r="UV656" s="358"/>
      <c r="UW656" s="358"/>
      <c r="UX656" s="358"/>
      <c r="UY656" s="358"/>
      <c r="UZ656" s="358"/>
      <c r="VA656" s="358"/>
      <c r="VB656" s="358"/>
      <c r="VC656" s="358"/>
      <c r="VD656" s="358"/>
      <c r="VE656" s="358"/>
      <c r="VF656" s="358"/>
      <c r="VG656" s="358"/>
      <c r="VH656" s="358"/>
      <c r="VI656" s="358"/>
      <c r="VJ656" s="358"/>
      <c r="VK656" s="358"/>
      <c r="VL656" s="358"/>
      <c r="VM656" s="358"/>
      <c r="VN656" s="358"/>
      <c r="VO656" s="358"/>
      <c r="VP656" s="358"/>
      <c r="VQ656" s="358"/>
      <c r="VR656" s="358"/>
      <c r="VS656" s="358"/>
      <c r="VT656" s="358"/>
      <c r="VU656" s="358"/>
      <c r="VV656" s="358"/>
      <c r="VW656" s="358"/>
      <c r="VX656" s="358"/>
      <c r="VY656" s="358"/>
      <c r="VZ656" s="358"/>
      <c r="WA656" s="358"/>
      <c r="WB656" s="358"/>
      <c r="WC656" s="358"/>
      <c r="WD656" s="358"/>
      <c r="WE656" s="358"/>
      <c r="WF656" s="358"/>
      <c r="WG656" s="358"/>
      <c r="WH656" s="358"/>
    </row>
    <row r="657" spans="1:606" s="367" customFormat="1" ht="57" customHeight="1">
      <c r="A657" s="359"/>
      <c r="B657" s="793" t="s">
        <v>1280</v>
      </c>
      <c r="C657" s="266" t="s">
        <v>1281</v>
      </c>
      <c r="D657" s="471" t="s">
        <v>1270</v>
      </c>
      <c r="E657" s="373" t="s">
        <v>1282</v>
      </c>
      <c r="F657" s="475" t="s">
        <v>113</v>
      </c>
      <c r="G657" s="894">
        <v>44278</v>
      </c>
      <c r="H657" s="475" t="s">
        <v>863</v>
      </c>
      <c r="I657" s="745" t="s">
        <v>17</v>
      </c>
      <c r="J657" s="603" t="s">
        <v>2</v>
      </c>
      <c r="K657" s="745" t="s">
        <v>1283</v>
      </c>
      <c r="L657" s="603" t="s">
        <v>54</v>
      </c>
      <c r="M657" s="602">
        <f t="shared" ref="M657:R657" si="120">SUM(M658:M661)</f>
        <v>11442000</v>
      </c>
      <c r="N657" s="602">
        <f t="shared" si="120"/>
        <v>11442000</v>
      </c>
      <c r="O657" s="602">
        <f>SUM(O658:O661)</f>
        <v>11714500</v>
      </c>
      <c r="P657" s="644">
        <f>SUM(P658:P661)</f>
        <v>11714500</v>
      </c>
      <c r="Q657" s="645">
        <f t="shared" si="120"/>
        <v>11714500</v>
      </c>
      <c r="R657" s="645">
        <f t="shared" si="120"/>
        <v>11714500</v>
      </c>
      <c r="S657" s="487"/>
      <c r="T657" s="357"/>
      <c r="U657" s="357"/>
      <c r="V657" s="357"/>
      <c r="W657" s="357"/>
      <c r="X657" s="357"/>
      <c r="Y657" s="357"/>
      <c r="Z657" s="357"/>
      <c r="AA657" s="357"/>
      <c r="AB657" s="357"/>
      <c r="AC657" s="357"/>
      <c r="AD657" s="357"/>
      <c r="AE657" s="357"/>
      <c r="AF657" s="357"/>
      <c r="AG657" s="357"/>
      <c r="AH657" s="357"/>
      <c r="AI657" s="357"/>
      <c r="AJ657" s="357"/>
      <c r="AK657" s="357"/>
      <c r="AL657" s="357"/>
      <c r="AM657" s="357"/>
      <c r="AN657" s="357"/>
      <c r="AO657" s="357"/>
      <c r="AP657" s="357"/>
      <c r="AQ657" s="357"/>
      <c r="AR657" s="357"/>
      <c r="AS657" s="357"/>
      <c r="AT657" s="357"/>
      <c r="AU657" s="357"/>
      <c r="AV657" s="357"/>
      <c r="AW657" s="357"/>
      <c r="AX657" s="357"/>
      <c r="AY657" s="357"/>
      <c r="AZ657" s="357"/>
      <c r="BA657" s="357"/>
      <c r="BB657" s="357"/>
      <c r="BC657" s="357"/>
      <c r="BD657" s="357"/>
      <c r="BE657" s="357"/>
      <c r="BF657" s="358"/>
      <c r="BG657" s="358"/>
      <c r="BH657" s="358"/>
      <c r="BI657" s="358"/>
      <c r="BJ657" s="358"/>
      <c r="BK657" s="358"/>
      <c r="BL657" s="358"/>
      <c r="BM657" s="358"/>
      <c r="BN657" s="358"/>
      <c r="BO657" s="358"/>
      <c r="BP657" s="358"/>
      <c r="BQ657" s="358"/>
      <c r="BR657" s="358"/>
      <c r="BS657" s="358"/>
      <c r="BT657" s="358"/>
      <c r="BU657" s="358"/>
      <c r="BV657" s="358"/>
      <c r="BW657" s="358"/>
      <c r="BX657" s="358"/>
      <c r="BY657" s="358"/>
      <c r="BZ657" s="358"/>
      <c r="CA657" s="358"/>
      <c r="CB657" s="358"/>
      <c r="CC657" s="358"/>
      <c r="CD657" s="358"/>
      <c r="CE657" s="358"/>
      <c r="CF657" s="358"/>
      <c r="CG657" s="358"/>
      <c r="CH657" s="358"/>
      <c r="CI657" s="358"/>
      <c r="CJ657" s="358"/>
      <c r="CK657" s="358"/>
      <c r="CL657" s="358"/>
      <c r="CM657" s="358"/>
      <c r="CN657" s="358"/>
      <c r="CO657" s="358"/>
      <c r="CP657" s="358"/>
      <c r="CQ657" s="358"/>
      <c r="CR657" s="358"/>
      <c r="CS657" s="358"/>
      <c r="CT657" s="358"/>
      <c r="CU657" s="358"/>
      <c r="CV657" s="358"/>
      <c r="CW657" s="358"/>
      <c r="CX657" s="358"/>
      <c r="CY657" s="358"/>
      <c r="CZ657" s="358"/>
      <c r="DA657" s="358"/>
      <c r="DB657" s="358"/>
      <c r="DC657" s="358"/>
      <c r="DD657" s="358"/>
      <c r="DE657" s="358"/>
      <c r="DF657" s="358"/>
      <c r="DG657" s="358"/>
      <c r="DH657" s="358"/>
      <c r="DI657" s="358"/>
      <c r="DJ657" s="358"/>
      <c r="DK657" s="358"/>
      <c r="DL657" s="358"/>
      <c r="DM657" s="358"/>
      <c r="DN657" s="358"/>
      <c r="DO657" s="358"/>
      <c r="DP657" s="358"/>
      <c r="DQ657" s="358"/>
      <c r="DR657" s="358"/>
      <c r="DS657" s="358"/>
      <c r="DT657" s="358"/>
      <c r="DU657" s="358"/>
      <c r="DV657" s="358"/>
      <c r="DW657" s="358"/>
      <c r="DX657" s="358"/>
      <c r="DY657" s="358"/>
      <c r="DZ657" s="358"/>
      <c r="EA657" s="358"/>
      <c r="EB657" s="358"/>
      <c r="EC657" s="358"/>
      <c r="ED657" s="358"/>
      <c r="EE657" s="358"/>
      <c r="EF657" s="358"/>
      <c r="EG657" s="358"/>
      <c r="EH657" s="358"/>
      <c r="EI657" s="358"/>
      <c r="EJ657" s="358"/>
      <c r="EK657" s="358"/>
      <c r="EL657" s="358"/>
      <c r="EM657" s="358"/>
      <c r="EN657" s="358"/>
      <c r="EO657" s="358"/>
      <c r="EP657" s="358"/>
      <c r="EQ657" s="358"/>
      <c r="ER657" s="358"/>
      <c r="ES657" s="358"/>
      <c r="ET657" s="358"/>
      <c r="EU657" s="358"/>
      <c r="EV657" s="358"/>
      <c r="EW657" s="358"/>
      <c r="EX657" s="358"/>
      <c r="EY657" s="358"/>
      <c r="EZ657" s="358"/>
      <c r="FA657" s="358"/>
      <c r="FB657" s="358"/>
      <c r="FC657" s="358"/>
      <c r="FD657" s="358"/>
      <c r="FE657" s="358"/>
      <c r="FF657" s="358"/>
      <c r="FG657" s="358"/>
      <c r="FH657" s="358"/>
      <c r="FI657" s="358"/>
      <c r="FJ657" s="358"/>
      <c r="FK657" s="358"/>
      <c r="FL657" s="358"/>
      <c r="FM657" s="358"/>
      <c r="FN657" s="358"/>
      <c r="FO657" s="358"/>
      <c r="FP657" s="358"/>
      <c r="FQ657" s="358"/>
      <c r="FR657" s="358"/>
      <c r="FS657" s="358"/>
      <c r="FT657" s="358"/>
      <c r="FU657" s="358"/>
      <c r="FV657" s="358"/>
      <c r="FW657" s="358"/>
      <c r="FX657" s="358"/>
      <c r="FY657" s="358"/>
      <c r="FZ657" s="358"/>
      <c r="GA657" s="358"/>
      <c r="GB657" s="358"/>
      <c r="GC657" s="358"/>
      <c r="GD657" s="358"/>
      <c r="GE657" s="358"/>
      <c r="GF657" s="358"/>
      <c r="GG657" s="358"/>
      <c r="GH657" s="358"/>
      <c r="GI657" s="358"/>
      <c r="GJ657" s="358"/>
      <c r="GK657" s="358"/>
      <c r="GL657" s="358"/>
      <c r="GM657" s="358"/>
      <c r="GN657" s="358"/>
      <c r="GO657" s="358"/>
      <c r="GP657" s="358"/>
      <c r="GQ657" s="358"/>
      <c r="GR657" s="358"/>
      <c r="GS657" s="358"/>
      <c r="GT657" s="358"/>
      <c r="GU657" s="358"/>
      <c r="GV657" s="358"/>
      <c r="GW657" s="358"/>
      <c r="GX657" s="358"/>
      <c r="GY657" s="358"/>
      <c r="GZ657" s="358"/>
      <c r="HA657" s="358"/>
      <c r="HB657" s="358"/>
      <c r="HC657" s="358"/>
      <c r="HD657" s="358"/>
      <c r="HE657" s="358"/>
      <c r="HF657" s="358"/>
      <c r="HG657" s="358"/>
      <c r="HH657" s="358"/>
      <c r="HI657" s="358"/>
      <c r="HJ657" s="358"/>
      <c r="HK657" s="358"/>
      <c r="HL657" s="358"/>
      <c r="HM657" s="358"/>
      <c r="HN657" s="358"/>
      <c r="HO657" s="358"/>
      <c r="HP657" s="358"/>
      <c r="HQ657" s="358"/>
      <c r="HR657" s="358"/>
      <c r="HS657" s="358"/>
      <c r="HT657" s="358"/>
      <c r="HU657" s="358"/>
      <c r="HV657" s="358"/>
      <c r="HW657" s="358"/>
      <c r="HX657" s="358"/>
      <c r="HY657" s="358"/>
      <c r="HZ657" s="358"/>
      <c r="IA657" s="358"/>
      <c r="IB657" s="358"/>
      <c r="IC657" s="358"/>
      <c r="ID657" s="358"/>
      <c r="IE657" s="358"/>
      <c r="IF657" s="358"/>
      <c r="IG657" s="358"/>
      <c r="IH657" s="358"/>
      <c r="II657" s="358"/>
      <c r="IJ657" s="358"/>
      <c r="IK657" s="358"/>
      <c r="IL657" s="358"/>
      <c r="IM657" s="358"/>
      <c r="IN657" s="358"/>
      <c r="IO657" s="358"/>
      <c r="IP657" s="358"/>
      <c r="IQ657" s="358"/>
      <c r="IR657" s="358"/>
      <c r="IS657" s="358"/>
      <c r="IT657" s="358"/>
      <c r="IU657" s="358"/>
      <c r="IV657" s="358"/>
      <c r="IW657" s="358"/>
      <c r="IX657" s="358"/>
      <c r="IY657" s="358"/>
      <c r="IZ657" s="358"/>
      <c r="JA657" s="358"/>
      <c r="JB657" s="358"/>
      <c r="JC657" s="358"/>
      <c r="JD657" s="358"/>
      <c r="JE657" s="358"/>
      <c r="JF657" s="358"/>
      <c r="JG657" s="358"/>
      <c r="JH657" s="358"/>
      <c r="JI657" s="358"/>
      <c r="JJ657" s="358"/>
      <c r="JK657" s="358"/>
      <c r="JL657" s="358"/>
      <c r="JM657" s="358"/>
      <c r="JN657" s="358"/>
      <c r="JO657" s="358"/>
      <c r="JP657" s="358"/>
      <c r="JQ657" s="358"/>
      <c r="JR657" s="358"/>
      <c r="JS657" s="358"/>
      <c r="JT657" s="358"/>
      <c r="JU657" s="358"/>
      <c r="JV657" s="358"/>
      <c r="JW657" s="358"/>
      <c r="JX657" s="358"/>
      <c r="JY657" s="358"/>
      <c r="JZ657" s="358"/>
      <c r="KA657" s="358"/>
      <c r="KB657" s="358"/>
      <c r="KC657" s="358"/>
      <c r="KD657" s="358"/>
      <c r="KE657" s="358"/>
      <c r="KF657" s="358"/>
      <c r="KG657" s="358"/>
      <c r="KH657" s="358"/>
      <c r="KI657" s="358"/>
      <c r="KJ657" s="358"/>
      <c r="KK657" s="358"/>
      <c r="KL657" s="358"/>
      <c r="KM657" s="358"/>
      <c r="KN657" s="358"/>
      <c r="KO657" s="358"/>
      <c r="KP657" s="358"/>
      <c r="KQ657" s="358"/>
      <c r="KR657" s="358"/>
      <c r="KS657" s="358"/>
      <c r="KT657" s="358"/>
      <c r="KU657" s="358"/>
      <c r="KV657" s="358"/>
      <c r="KW657" s="358"/>
      <c r="KX657" s="358"/>
      <c r="KY657" s="358"/>
      <c r="KZ657" s="358"/>
      <c r="LA657" s="358"/>
      <c r="LB657" s="358"/>
      <c r="LC657" s="358"/>
      <c r="LD657" s="358"/>
      <c r="LE657" s="358"/>
      <c r="LF657" s="358"/>
      <c r="LG657" s="358"/>
      <c r="LH657" s="358"/>
      <c r="LI657" s="358"/>
      <c r="LJ657" s="358"/>
      <c r="LK657" s="358"/>
      <c r="LL657" s="358"/>
      <c r="LM657" s="358"/>
      <c r="LN657" s="358"/>
      <c r="LO657" s="358"/>
      <c r="LP657" s="358"/>
      <c r="LQ657" s="358"/>
      <c r="LR657" s="358"/>
      <c r="LS657" s="358"/>
      <c r="LT657" s="358"/>
      <c r="LU657" s="358"/>
      <c r="LV657" s="358"/>
      <c r="LW657" s="358"/>
      <c r="LX657" s="358"/>
      <c r="LY657" s="358"/>
      <c r="LZ657" s="358"/>
      <c r="MA657" s="358"/>
      <c r="MB657" s="358"/>
      <c r="MC657" s="358"/>
      <c r="MD657" s="358"/>
      <c r="ME657" s="358"/>
      <c r="MF657" s="358"/>
      <c r="MG657" s="358"/>
      <c r="MH657" s="358"/>
      <c r="MI657" s="358"/>
      <c r="MJ657" s="358"/>
      <c r="MK657" s="358"/>
      <c r="ML657" s="358"/>
      <c r="MM657" s="358"/>
      <c r="MN657" s="358"/>
      <c r="MO657" s="358"/>
      <c r="MP657" s="358"/>
      <c r="MQ657" s="358"/>
      <c r="MR657" s="358"/>
      <c r="MS657" s="358"/>
      <c r="MT657" s="358"/>
      <c r="MU657" s="358"/>
      <c r="MV657" s="358"/>
      <c r="MW657" s="358"/>
      <c r="MX657" s="358"/>
      <c r="MY657" s="358"/>
      <c r="MZ657" s="358"/>
      <c r="NA657" s="358"/>
      <c r="NB657" s="358"/>
      <c r="NC657" s="358"/>
      <c r="ND657" s="358"/>
      <c r="NE657" s="358"/>
      <c r="NF657" s="358"/>
      <c r="NG657" s="358"/>
      <c r="NH657" s="358"/>
      <c r="NI657" s="358"/>
      <c r="NJ657" s="358"/>
      <c r="NK657" s="358"/>
      <c r="NL657" s="358"/>
      <c r="NM657" s="358"/>
      <c r="NN657" s="358"/>
      <c r="NO657" s="358"/>
      <c r="NP657" s="358"/>
      <c r="NQ657" s="358"/>
      <c r="NR657" s="358"/>
      <c r="NS657" s="358"/>
      <c r="NT657" s="358"/>
      <c r="NU657" s="358"/>
      <c r="NV657" s="358"/>
      <c r="NW657" s="358"/>
      <c r="NX657" s="358"/>
      <c r="NY657" s="358"/>
      <c r="NZ657" s="358"/>
      <c r="OA657" s="358"/>
      <c r="OB657" s="358"/>
      <c r="OC657" s="358"/>
      <c r="OD657" s="358"/>
      <c r="OE657" s="358"/>
      <c r="OF657" s="358"/>
      <c r="OG657" s="358"/>
      <c r="OH657" s="358"/>
      <c r="OI657" s="358"/>
      <c r="OJ657" s="358"/>
      <c r="OK657" s="358"/>
      <c r="OL657" s="358"/>
      <c r="OM657" s="358"/>
      <c r="ON657" s="358"/>
      <c r="OO657" s="358"/>
      <c r="OP657" s="358"/>
      <c r="OQ657" s="358"/>
      <c r="OR657" s="358"/>
      <c r="OS657" s="358"/>
      <c r="OT657" s="358"/>
      <c r="OU657" s="358"/>
      <c r="OV657" s="358"/>
      <c r="OW657" s="358"/>
      <c r="OX657" s="358"/>
      <c r="OY657" s="358"/>
      <c r="OZ657" s="358"/>
      <c r="PA657" s="358"/>
      <c r="PB657" s="358"/>
      <c r="PC657" s="358"/>
      <c r="PD657" s="358"/>
      <c r="PE657" s="358"/>
      <c r="PF657" s="358"/>
      <c r="PG657" s="358"/>
      <c r="PH657" s="358"/>
      <c r="PI657" s="358"/>
      <c r="PJ657" s="358"/>
      <c r="PK657" s="358"/>
      <c r="PL657" s="358"/>
      <c r="PM657" s="358"/>
      <c r="PN657" s="358"/>
      <c r="PO657" s="358"/>
      <c r="PP657" s="358"/>
      <c r="PQ657" s="358"/>
      <c r="PR657" s="358"/>
      <c r="PS657" s="358"/>
      <c r="PT657" s="358"/>
      <c r="PU657" s="358"/>
      <c r="PV657" s="358"/>
      <c r="PW657" s="358"/>
      <c r="PX657" s="358"/>
      <c r="PY657" s="358"/>
      <c r="PZ657" s="358"/>
      <c r="QA657" s="358"/>
      <c r="QB657" s="358"/>
      <c r="QC657" s="358"/>
      <c r="QD657" s="358"/>
      <c r="QE657" s="358"/>
      <c r="QF657" s="358"/>
      <c r="QG657" s="358"/>
      <c r="QH657" s="358"/>
      <c r="QI657" s="358"/>
      <c r="QJ657" s="358"/>
      <c r="QK657" s="358"/>
      <c r="QL657" s="358"/>
      <c r="QM657" s="358"/>
      <c r="QN657" s="358"/>
      <c r="QO657" s="358"/>
      <c r="QP657" s="358"/>
      <c r="QQ657" s="358"/>
      <c r="QR657" s="358"/>
      <c r="QS657" s="358"/>
      <c r="QT657" s="358"/>
      <c r="QU657" s="358"/>
      <c r="QV657" s="358"/>
      <c r="QW657" s="358"/>
      <c r="QX657" s="358"/>
      <c r="QY657" s="358"/>
      <c r="QZ657" s="358"/>
      <c r="RA657" s="358"/>
      <c r="RB657" s="358"/>
      <c r="RC657" s="358"/>
      <c r="RD657" s="358"/>
      <c r="RE657" s="358"/>
      <c r="RF657" s="358"/>
      <c r="RG657" s="358"/>
      <c r="RH657" s="358"/>
      <c r="RI657" s="358"/>
      <c r="RJ657" s="358"/>
      <c r="RK657" s="358"/>
      <c r="RL657" s="358"/>
      <c r="RM657" s="358"/>
      <c r="RN657" s="358"/>
      <c r="RO657" s="358"/>
      <c r="RP657" s="358"/>
      <c r="RQ657" s="358"/>
      <c r="RR657" s="358"/>
      <c r="RS657" s="358"/>
      <c r="RT657" s="358"/>
      <c r="RU657" s="358"/>
      <c r="RV657" s="358"/>
      <c r="RW657" s="358"/>
      <c r="RX657" s="358"/>
      <c r="RY657" s="358"/>
      <c r="RZ657" s="358"/>
      <c r="SA657" s="358"/>
      <c r="SB657" s="358"/>
      <c r="SC657" s="358"/>
      <c r="SD657" s="358"/>
      <c r="SE657" s="358"/>
      <c r="SF657" s="358"/>
      <c r="SG657" s="358"/>
      <c r="SH657" s="358"/>
      <c r="SI657" s="358"/>
      <c r="SJ657" s="358"/>
      <c r="SK657" s="358"/>
      <c r="SL657" s="358"/>
      <c r="SM657" s="358"/>
      <c r="SN657" s="358"/>
      <c r="SO657" s="358"/>
      <c r="SP657" s="358"/>
      <c r="SQ657" s="358"/>
      <c r="SR657" s="358"/>
      <c r="SS657" s="358"/>
      <c r="ST657" s="358"/>
      <c r="SU657" s="358"/>
      <c r="SV657" s="358"/>
      <c r="SW657" s="358"/>
      <c r="SX657" s="358"/>
      <c r="SY657" s="358"/>
      <c r="SZ657" s="358"/>
      <c r="TA657" s="358"/>
      <c r="TB657" s="358"/>
      <c r="TC657" s="358"/>
      <c r="TD657" s="358"/>
      <c r="TE657" s="358"/>
      <c r="TF657" s="358"/>
      <c r="TG657" s="358"/>
      <c r="TH657" s="358"/>
      <c r="TI657" s="358"/>
      <c r="TJ657" s="358"/>
      <c r="TK657" s="358"/>
      <c r="TL657" s="358"/>
      <c r="TM657" s="358"/>
      <c r="TN657" s="358"/>
      <c r="TO657" s="358"/>
      <c r="TP657" s="358"/>
      <c r="TQ657" s="358"/>
      <c r="TR657" s="358"/>
      <c r="TS657" s="358"/>
      <c r="TT657" s="358"/>
      <c r="TU657" s="358"/>
      <c r="TV657" s="358"/>
      <c r="TW657" s="358"/>
      <c r="TX657" s="358"/>
      <c r="TY657" s="358"/>
      <c r="TZ657" s="358"/>
      <c r="UA657" s="358"/>
      <c r="UB657" s="358"/>
      <c r="UC657" s="358"/>
      <c r="UD657" s="358"/>
      <c r="UE657" s="358"/>
      <c r="UF657" s="358"/>
      <c r="UG657" s="358"/>
      <c r="UH657" s="358"/>
      <c r="UI657" s="358"/>
      <c r="UJ657" s="358"/>
      <c r="UK657" s="358"/>
      <c r="UL657" s="358"/>
      <c r="UM657" s="358"/>
      <c r="UN657" s="358"/>
      <c r="UO657" s="358"/>
      <c r="UP657" s="358"/>
      <c r="UQ657" s="358"/>
      <c r="UR657" s="358"/>
      <c r="US657" s="358"/>
      <c r="UT657" s="358"/>
      <c r="UU657" s="358"/>
      <c r="UV657" s="358"/>
      <c r="UW657" s="358"/>
      <c r="UX657" s="358"/>
      <c r="UY657" s="358"/>
      <c r="UZ657" s="358"/>
      <c r="VA657" s="358"/>
      <c r="VB657" s="358"/>
      <c r="VC657" s="358"/>
      <c r="VD657" s="358"/>
      <c r="VE657" s="358"/>
      <c r="VF657" s="358"/>
      <c r="VG657" s="358"/>
      <c r="VH657" s="358"/>
      <c r="VI657" s="358"/>
      <c r="VJ657" s="358"/>
      <c r="VK657" s="358"/>
      <c r="VL657" s="358"/>
      <c r="VM657" s="358"/>
      <c r="VN657" s="358"/>
      <c r="VO657" s="358"/>
      <c r="VP657" s="358"/>
      <c r="VQ657" s="358"/>
      <c r="VR657" s="358"/>
      <c r="VS657" s="358"/>
      <c r="VT657" s="358"/>
      <c r="VU657" s="358"/>
      <c r="VV657" s="358"/>
      <c r="VW657" s="358"/>
      <c r="VX657" s="358"/>
      <c r="VY657" s="358"/>
      <c r="VZ657" s="358"/>
      <c r="WA657" s="358"/>
      <c r="WB657" s="358"/>
      <c r="WC657" s="358"/>
      <c r="WD657" s="358"/>
      <c r="WE657" s="358"/>
      <c r="WF657" s="358"/>
      <c r="WG657" s="358"/>
      <c r="WH657" s="358"/>
    </row>
    <row r="658" spans="1:606" s="357" customFormat="1" ht="22.5" customHeight="1">
      <c r="A658" s="359"/>
      <c r="B658" s="793"/>
      <c r="C658" s="221"/>
      <c r="D658" s="180"/>
      <c r="E658" s="454"/>
      <c r="F658" s="473"/>
      <c r="G658" s="902"/>
      <c r="H658" s="473"/>
      <c r="I658" s="607" t="s">
        <v>17</v>
      </c>
      <c r="J658" s="607" t="s">
        <v>2</v>
      </c>
      <c r="K658" s="608" t="s">
        <v>1283</v>
      </c>
      <c r="L658" s="607" t="s">
        <v>8</v>
      </c>
      <c r="M658" s="604">
        <v>109000</v>
      </c>
      <c r="N658" s="604">
        <v>109000</v>
      </c>
      <c r="O658" s="604">
        <v>99000</v>
      </c>
      <c r="P658" s="609">
        <v>99000</v>
      </c>
      <c r="Q658" s="604">
        <v>99000</v>
      </c>
      <c r="R658" s="604">
        <v>99000</v>
      </c>
      <c r="S658" s="444">
        <v>3</v>
      </c>
      <c r="BF658" s="358"/>
      <c r="BG658" s="358"/>
      <c r="BH658" s="358"/>
      <c r="BI658" s="358"/>
      <c r="BJ658" s="358"/>
      <c r="BK658" s="358"/>
      <c r="BL658" s="358"/>
      <c r="BM658" s="358"/>
      <c r="BN658" s="358"/>
      <c r="BO658" s="358"/>
      <c r="BP658" s="358"/>
      <c r="BQ658" s="358"/>
      <c r="BR658" s="358"/>
      <c r="BS658" s="358"/>
      <c r="BT658" s="358"/>
      <c r="BU658" s="358"/>
      <c r="BV658" s="358"/>
      <c r="BW658" s="358"/>
      <c r="BX658" s="358"/>
      <c r="BY658" s="358"/>
      <c r="BZ658" s="358"/>
      <c r="CA658" s="358"/>
      <c r="CB658" s="358"/>
      <c r="CC658" s="358"/>
      <c r="CD658" s="358"/>
      <c r="CE658" s="358"/>
      <c r="CF658" s="358"/>
      <c r="CG658" s="358"/>
      <c r="CH658" s="358"/>
      <c r="CI658" s="358"/>
      <c r="CJ658" s="358"/>
      <c r="CK658" s="358"/>
      <c r="CL658" s="358"/>
      <c r="CM658" s="358"/>
      <c r="CN658" s="358"/>
      <c r="CO658" s="358"/>
      <c r="CP658" s="358"/>
      <c r="CQ658" s="358"/>
      <c r="CR658" s="358"/>
      <c r="CS658" s="358"/>
      <c r="CT658" s="358"/>
      <c r="CU658" s="358"/>
      <c r="CV658" s="358"/>
      <c r="CW658" s="358"/>
      <c r="CX658" s="358"/>
      <c r="CY658" s="358"/>
      <c r="CZ658" s="358"/>
      <c r="DA658" s="358"/>
      <c r="DB658" s="358"/>
      <c r="DC658" s="358"/>
      <c r="DD658" s="358"/>
      <c r="DE658" s="358"/>
      <c r="DF658" s="358"/>
      <c r="DG658" s="358"/>
      <c r="DH658" s="358"/>
      <c r="DI658" s="358"/>
      <c r="DJ658" s="358"/>
      <c r="DK658" s="358"/>
      <c r="DL658" s="358"/>
      <c r="DM658" s="358"/>
      <c r="DN658" s="358"/>
      <c r="DO658" s="358"/>
      <c r="DP658" s="358"/>
      <c r="DQ658" s="358"/>
      <c r="DR658" s="358"/>
      <c r="DS658" s="358"/>
      <c r="DT658" s="358"/>
      <c r="DU658" s="358"/>
      <c r="DV658" s="358"/>
      <c r="DW658" s="358"/>
      <c r="DX658" s="358"/>
      <c r="DY658" s="358"/>
      <c r="DZ658" s="358"/>
      <c r="EA658" s="358"/>
      <c r="EB658" s="358"/>
      <c r="EC658" s="358"/>
      <c r="ED658" s="358"/>
      <c r="EE658" s="358"/>
      <c r="EF658" s="358"/>
      <c r="EG658" s="358"/>
      <c r="EH658" s="358"/>
      <c r="EI658" s="358"/>
      <c r="EJ658" s="358"/>
      <c r="EK658" s="358"/>
      <c r="EL658" s="358"/>
      <c r="EM658" s="358"/>
      <c r="EN658" s="358"/>
      <c r="EO658" s="358"/>
      <c r="EP658" s="358"/>
      <c r="EQ658" s="358"/>
      <c r="ER658" s="358"/>
      <c r="ES658" s="358"/>
      <c r="ET658" s="358"/>
      <c r="EU658" s="358"/>
      <c r="EV658" s="358"/>
      <c r="EW658" s="358"/>
      <c r="EX658" s="358"/>
      <c r="EY658" s="358"/>
      <c r="EZ658" s="358"/>
      <c r="FA658" s="358"/>
      <c r="FB658" s="358"/>
      <c r="FC658" s="358"/>
      <c r="FD658" s="358"/>
      <c r="FE658" s="358"/>
      <c r="FF658" s="358"/>
      <c r="FG658" s="358"/>
      <c r="FH658" s="358"/>
      <c r="FI658" s="358"/>
      <c r="FJ658" s="358"/>
      <c r="FK658" s="358"/>
      <c r="FL658" s="358"/>
      <c r="FM658" s="358"/>
      <c r="FN658" s="358"/>
      <c r="FO658" s="358"/>
      <c r="FP658" s="358"/>
      <c r="FQ658" s="358"/>
      <c r="FR658" s="358"/>
      <c r="FS658" s="358"/>
      <c r="FT658" s="358"/>
      <c r="FU658" s="358"/>
      <c r="FV658" s="358"/>
      <c r="FW658" s="358"/>
      <c r="FX658" s="358"/>
      <c r="FY658" s="358"/>
      <c r="FZ658" s="358"/>
      <c r="GA658" s="358"/>
      <c r="GB658" s="358"/>
      <c r="GC658" s="358"/>
      <c r="GD658" s="358"/>
      <c r="GE658" s="358"/>
      <c r="GF658" s="358"/>
      <c r="GG658" s="358"/>
      <c r="GH658" s="358"/>
      <c r="GI658" s="358"/>
      <c r="GJ658" s="358"/>
      <c r="GK658" s="358"/>
      <c r="GL658" s="358"/>
      <c r="GM658" s="358"/>
      <c r="GN658" s="358"/>
      <c r="GO658" s="358"/>
      <c r="GP658" s="358"/>
      <c r="GQ658" s="358"/>
      <c r="GR658" s="358"/>
      <c r="GS658" s="358"/>
      <c r="GT658" s="358"/>
      <c r="GU658" s="358"/>
      <c r="GV658" s="358"/>
      <c r="GW658" s="358"/>
      <c r="GX658" s="358"/>
      <c r="GY658" s="358"/>
      <c r="GZ658" s="358"/>
      <c r="HA658" s="358"/>
      <c r="HB658" s="358"/>
      <c r="HC658" s="358"/>
      <c r="HD658" s="358"/>
      <c r="HE658" s="358"/>
      <c r="HF658" s="358"/>
      <c r="HG658" s="358"/>
      <c r="HH658" s="358"/>
      <c r="HI658" s="358"/>
      <c r="HJ658" s="358"/>
      <c r="HK658" s="358"/>
      <c r="HL658" s="358"/>
      <c r="HM658" s="358"/>
      <c r="HN658" s="358"/>
      <c r="HO658" s="358"/>
      <c r="HP658" s="358"/>
      <c r="HQ658" s="358"/>
      <c r="HR658" s="358"/>
      <c r="HS658" s="358"/>
      <c r="HT658" s="358"/>
      <c r="HU658" s="358"/>
      <c r="HV658" s="358"/>
      <c r="HW658" s="358"/>
      <c r="HX658" s="358"/>
      <c r="HY658" s="358"/>
      <c r="HZ658" s="358"/>
      <c r="IA658" s="358"/>
      <c r="IB658" s="358"/>
      <c r="IC658" s="358"/>
      <c r="ID658" s="358"/>
      <c r="IE658" s="358"/>
      <c r="IF658" s="358"/>
      <c r="IG658" s="358"/>
      <c r="IH658" s="358"/>
      <c r="II658" s="358"/>
      <c r="IJ658" s="358"/>
      <c r="IK658" s="358"/>
      <c r="IL658" s="358"/>
      <c r="IM658" s="358"/>
      <c r="IN658" s="358"/>
      <c r="IO658" s="358"/>
      <c r="IP658" s="358"/>
      <c r="IQ658" s="358"/>
      <c r="IR658" s="358"/>
      <c r="IS658" s="358"/>
      <c r="IT658" s="358"/>
      <c r="IU658" s="358"/>
      <c r="IV658" s="358"/>
      <c r="IW658" s="358"/>
      <c r="IX658" s="358"/>
      <c r="IY658" s="358"/>
      <c r="IZ658" s="358"/>
      <c r="JA658" s="358"/>
      <c r="JB658" s="358"/>
      <c r="JC658" s="358"/>
      <c r="JD658" s="358"/>
      <c r="JE658" s="358"/>
      <c r="JF658" s="358"/>
      <c r="JG658" s="358"/>
      <c r="JH658" s="358"/>
      <c r="JI658" s="358"/>
      <c r="JJ658" s="358"/>
      <c r="JK658" s="358"/>
      <c r="JL658" s="358"/>
      <c r="JM658" s="358"/>
      <c r="JN658" s="358"/>
      <c r="JO658" s="358"/>
      <c r="JP658" s="358"/>
      <c r="JQ658" s="358"/>
      <c r="JR658" s="358"/>
      <c r="JS658" s="358"/>
      <c r="JT658" s="358"/>
      <c r="JU658" s="358"/>
      <c r="JV658" s="358"/>
      <c r="JW658" s="358"/>
      <c r="JX658" s="358"/>
      <c r="JY658" s="358"/>
      <c r="JZ658" s="358"/>
      <c r="KA658" s="358"/>
      <c r="KB658" s="358"/>
      <c r="KC658" s="358"/>
      <c r="KD658" s="358"/>
      <c r="KE658" s="358"/>
      <c r="KF658" s="358"/>
      <c r="KG658" s="358"/>
      <c r="KH658" s="358"/>
      <c r="KI658" s="358"/>
      <c r="KJ658" s="358"/>
      <c r="KK658" s="358"/>
      <c r="KL658" s="358"/>
      <c r="KM658" s="358"/>
      <c r="KN658" s="358"/>
      <c r="KO658" s="358"/>
      <c r="KP658" s="358"/>
      <c r="KQ658" s="358"/>
      <c r="KR658" s="358"/>
      <c r="KS658" s="358"/>
      <c r="KT658" s="358"/>
      <c r="KU658" s="358"/>
      <c r="KV658" s="358"/>
      <c r="KW658" s="358"/>
      <c r="KX658" s="358"/>
      <c r="KY658" s="358"/>
      <c r="KZ658" s="358"/>
      <c r="LA658" s="358"/>
      <c r="LB658" s="358"/>
      <c r="LC658" s="358"/>
      <c r="LD658" s="358"/>
      <c r="LE658" s="358"/>
      <c r="LF658" s="358"/>
      <c r="LG658" s="358"/>
      <c r="LH658" s="358"/>
      <c r="LI658" s="358"/>
      <c r="LJ658" s="358"/>
      <c r="LK658" s="358"/>
      <c r="LL658" s="358"/>
      <c r="LM658" s="358"/>
      <c r="LN658" s="358"/>
      <c r="LO658" s="358"/>
      <c r="LP658" s="358"/>
      <c r="LQ658" s="358"/>
      <c r="LR658" s="358"/>
      <c r="LS658" s="358"/>
      <c r="LT658" s="358"/>
      <c r="LU658" s="358"/>
      <c r="LV658" s="358"/>
      <c r="LW658" s="358"/>
      <c r="LX658" s="358"/>
      <c r="LY658" s="358"/>
      <c r="LZ658" s="358"/>
      <c r="MA658" s="358"/>
      <c r="MB658" s="358"/>
      <c r="MC658" s="358"/>
      <c r="MD658" s="358"/>
      <c r="ME658" s="358"/>
      <c r="MF658" s="358"/>
      <c r="MG658" s="358"/>
      <c r="MH658" s="358"/>
      <c r="MI658" s="358"/>
      <c r="MJ658" s="358"/>
      <c r="MK658" s="358"/>
      <c r="ML658" s="358"/>
      <c r="MM658" s="358"/>
      <c r="MN658" s="358"/>
      <c r="MO658" s="358"/>
      <c r="MP658" s="358"/>
      <c r="MQ658" s="358"/>
      <c r="MR658" s="358"/>
      <c r="MS658" s="358"/>
      <c r="MT658" s="358"/>
      <c r="MU658" s="358"/>
      <c r="MV658" s="358"/>
      <c r="MW658" s="358"/>
      <c r="MX658" s="358"/>
      <c r="MY658" s="358"/>
      <c r="MZ658" s="358"/>
      <c r="NA658" s="358"/>
      <c r="NB658" s="358"/>
      <c r="NC658" s="358"/>
      <c r="ND658" s="358"/>
      <c r="NE658" s="358"/>
      <c r="NF658" s="358"/>
      <c r="NG658" s="358"/>
      <c r="NH658" s="358"/>
      <c r="NI658" s="358"/>
      <c r="NJ658" s="358"/>
      <c r="NK658" s="358"/>
      <c r="NL658" s="358"/>
      <c r="NM658" s="358"/>
      <c r="NN658" s="358"/>
      <c r="NO658" s="358"/>
      <c r="NP658" s="358"/>
      <c r="NQ658" s="358"/>
      <c r="NR658" s="358"/>
      <c r="NS658" s="358"/>
      <c r="NT658" s="358"/>
      <c r="NU658" s="358"/>
      <c r="NV658" s="358"/>
      <c r="NW658" s="358"/>
      <c r="NX658" s="358"/>
      <c r="NY658" s="358"/>
      <c r="NZ658" s="358"/>
      <c r="OA658" s="358"/>
      <c r="OB658" s="358"/>
      <c r="OC658" s="358"/>
      <c r="OD658" s="358"/>
      <c r="OE658" s="358"/>
      <c r="OF658" s="358"/>
      <c r="OG658" s="358"/>
      <c r="OH658" s="358"/>
      <c r="OI658" s="358"/>
      <c r="OJ658" s="358"/>
      <c r="OK658" s="358"/>
      <c r="OL658" s="358"/>
      <c r="OM658" s="358"/>
      <c r="ON658" s="358"/>
      <c r="OO658" s="358"/>
      <c r="OP658" s="358"/>
      <c r="OQ658" s="358"/>
      <c r="OR658" s="358"/>
      <c r="OS658" s="358"/>
      <c r="OT658" s="358"/>
      <c r="OU658" s="358"/>
      <c r="OV658" s="358"/>
      <c r="OW658" s="358"/>
      <c r="OX658" s="358"/>
      <c r="OY658" s="358"/>
      <c r="OZ658" s="358"/>
      <c r="PA658" s="358"/>
      <c r="PB658" s="358"/>
      <c r="PC658" s="358"/>
      <c r="PD658" s="358"/>
      <c r="PE658" s="358"/>
      <c r="PF658" s="358"/>
      <c r="PG658" s="358"/>
      <c r="PH658" s="358"/>
      <c r="PI658" s="358"/>
      <c r="PJ658" s="358"/>
      <c r="PK658" s="358"/>
      <c r="PL658" s="358"/>
      <c r="PM658" s="358"/>
      <c r="PN658" s="358"/>
      <c r="PO658" s="358"/>
      <c r="PP658" s="358"/>
      <c r="PQ658" s="358"/>
      <c r="PR658" s="358"/>
      <c r="PS658" s="358"/>
      <c r="PT658" s="358"/>
      <c r="PU658" s="358"/>
      <c r="PV658" s="358"/>
      <c r="PW658" s="358"/>
      <c r="PX658" s="358"/>
      <c r="PY658" s="358"/>
      <c r="PZ658" s="358"/>
      <c r="QA658" s="358"/>
      <c r="QB658" s="358"/>
      <c r="QC658" s="358"/>
      <c r="QD658" s="358"/>
      <c r="QE658" s="358"/>
      <c r="QF658" s="358"/>
      <c r="QG658" s="358"/>
      <c r="QH658" s="358"/>
      <c r="QI658" s="358"/>
      <c r="QJ658" s="358"/>
      <c r="QK658" s="358"/>
      <c r="QL658" s="358"/>
      <c r="QM658" s="358"/>
      <c r="QN658" s="358"/>
      <c r="QO658" s="358"/>
      <c r="QP658" s="358"/>
      <c r="QQ658" s="358"/>
      <c r="QR658" s="358"/>
      <c r="QS658" s="358"/>
      <c r="QT658" s="358"/>
      <c r="QU658" s="358"/>
      <c r="QV658" s="358"/>
      <c r="QW658" s="358"/>
      <c r="QX658" s="358"/>
      <c r="QY658" s="358"/>
      <c r="QZ658" s="358"/>
      <c r="RA658" s="358"/>
      <c r="RB658" s="358"/>
      <c r="RC658" s="358"/>
      <c r="RD658" s="358"/>
      <c r="RE658" s="358"/>
      <c r="RF658" s="358"/>
      <c r="RG658" s="358"/>
      <c r="RH658" s="358"/>
      <c r="RI658" s="358"/>
      <c r="RJ658" s="358"/>
      <c r="RK658" s="358"/>
      <c r="RL658" s="358"/>
      <c r="RM658" s="358"/>
      <c r="RN658" s="358"/>
      <c r="RO658" s="358"/>
      <c r="RP658" s="358"/>
      <c r="RQ658" s="358"/>
      <c r="RR658" s="358"/>
      <c r="RS658" s="358"/>
      <c r="RT658" s="358"/>
      <c r="RU658" s="358"/>
      <c r="RV658" s="358"/>
      <c r="RW658" s="358"/>
      <c r="RX658" s="358"/>
      <c r="RY658" s="358"/>
      <c r="RZ658" s="358"/>
      <c r="SA658" s="358"/>
      <c r="SB658" s="358"/>
      <c r="SC658" s="358"/>
      <c r="SD658" s="358"/>
      <c r="SE658" s="358"/>
      <c r="SF658" s="358"/>
      <c r="SG658" s="358"/>
      <c r="SH658" s="358"/>
      <c r="SI658" s="358"/>
      <c r="SJ658" s="358"/>
      <c r="SK658" s="358"/>
      <c r="SL658" s="358"/>
      <c r="SM658" s="358"/>
      <c r="SN658" s="358"/>
      <c r="SO658" s="358"/>
      <c r="SP658" s="358"/>
      <c r="SQ658" s="358"/>
      <c r="SR658" s="358"/>
      <c r="SS658" s="358"/>
      <c r="ST658" s="358"/>
      <c r="SU658" s="358"/>
      <c r="SV658" s="358"/>
      <c r="SW658" s="358"/>
      <c r="SX658" s="358"/>
      <c r="SY658" s="358"/>
      <c r="SZ658" s="358"/>
      <c r="TA658" s="358"/>
      <c r="TB658" s="358"/>
      <c r="TC658" s="358"/>
      <c r="TD658" s="358"/>
      <c r="TE658" s="358"/>
      <c r="TF658" s="358"/>
      <c r="TG658" s="358"/>
      <c r="TH658" s="358"/>
      <c r="TI658" s="358"/>
      <c r="TJ658" s="358"/>
      <c r="TK658" s="358"/>
      <c r="TL658" s="358"/>
      <c r="TM658" s="358"/>
      <c r="TN658" s="358"/>
      <c r="TO658" s="358"/>
      <c r="TP658" s="358"/>
      <c r="TQ658" s="358"/>
      <c r="TR658" s="358"/>
      <c r="TS658" s="358"/>
      <c r="TT658" s="358"/>
      <c r="TU658" s="358"/>
      <c r="TV658" s="358"/>
      <c r="TW658" s="358"/>
      <c r="TX658" s="358"/>
      <c r="TY658" s="358"/>
      <c r="TZ658" s="358"/>
      <c r="UA658" s="358"/>
      <c r="UB658" s="358"/>
      <c r="UC658" s="358"/>
      <c r="UD658" s="358"/>
      <c r="UE658" s="358"/>
      <c r="UF658" s="358"/>
      <c r="UG658" s="358"/>
      <c r="UH658" s="358"/>
      <c r="UI658" s="358"/>
      <c r="UJ658" s="358"/>
      <c r="UK658" s="358"/>
      <c r="UL658" s="358"/>
      <c r="UM658" s="358"/>
      <c r="UN658" s="358"/>
      <c r="UO658" s="358"/>
      <c r="UP658" s="358"/>
      <c r="UQ658" s="358"/>
      <c r="UR658" s="358"/>
      <c r="US658" s="358"/>
      <c r="UT658" s="358"/>
      <c r="UU658" s="358"/>
      <c r="UV658" s="358"/>
      <c r="UW658" s="358"/>
      <c r="UX658" s="358"/>
      <c r="UY658" s="358"/>
      <c r="UZ658" s="358"/>
      <c r="VA658" s="358"/>
      <c r="VB658" s="358"/>
      <c r="VC658" s="358"/>
      <c r="VD658" s="358"/>
      <c r="VE658" s="358"/>
      <c r="VF658" s="358"/>
      <c r="VG658" s="358"/>
      <c r="VH658" s="358"/>
      <c r="VI658" s="358"/>
      <c r="VJ658" s="358"/>
      <c r="VK658" s="358"/>
      <c r="VL658" s="358"/>
      <c r="VM658" s="358"/>
      <c r="VN658" s="358"/>
      <c r="VO658" s="358"/>
      <c r="VP658" s="358"/>
      <c r="VQ658" s="358"/>
      <c r="VR658" s="358"/>
      <c r="VS658" s="358"/>
      <c r="VT658" s="358"/>
      <c r="VU658" s="358"/>
      <c r="VV658" s="358"/>
      <c r="VW658" s="358"/>
      <c r="VX658" s="358"/>
      <c r="VY658" s="358"/>
      <c r="VZ658" s="358"/>
      <c r="WA658" s="358"/>
      <c r="WB658" s="358"/>
      <c r="WC658" s="358"/>
      <c r="WD658" s="358"/>
      <c r="WE658" s="358"/>
      <c r="WF658" s="358"/>
      <c r="WG658" s="358"/>
      <c r="WH658" s="358"/>
    </row>
    <row r="659" spans="1:606" s="357" customFormat="1" ht="24.75" customHeight="1">
      <c r="A659" s="359"/>
      <c r="B659" s="793"/>
      <c r="C659" s="221"/>
      <c r="D659" s="180"/>
      <c r="E659" s="454"/>
      <c r="F659" s="473"/>
      <c r="G659" s="902"/>
      <c r="H659" s="473"/>
      <c r="I659" s="607" t="s">
        <v>17</v>
      </c>
      <c r="J659" s="607" t="s">
        <v>2</v>
      </c>
      <c r="K659" s="608" t="s">
        <v>1283</v>
      </c>
      <c r="L659" s="607" t="s">
        <v>22</v>
      </c>
      <c r="M659" s="604">
        <v>1666554.81</v>
      </c>
      <c r="N659" s="604">
        <v>1666554.81</v>
      </c>
      <c r="O659" s="604">
        <v>1700000</v>
      </c>
      <c r="P659" s="609">
        <v>1700000</v>
      </c>
      <c r="Q659" s="604">
        <v>1700000</v>
      </c>
      <c r="R659" s="604">
        <v>1700000</v>
      </c>
      <c r="S659" s="444">
        <v>3</v>
      </c>
      <c r="BF659" s="358"/>
      <c r="BG659" s="358"/>
      <c r="BH659" s="358"/>
      <c r="BI659" s="358"/>
      <c r="BJ659" s="358"/>
      <c r="BK659" s="358"/>
      <c r="BL659" s="358"/>
      <c r="BM659" s="358"/>
      <c r="BN659" s="358"/>
      <c r="BO659" s="358"/>
      <c r="BP659" s="358"/>
      <c r="BQ659" s="358"/>
      <c r="BR659" s="358"/>
      <c r="BS659" s="358"/>
      <c r="BT659" s="358"/>
      <c r="BU659" s="358"/>
      <c r="BV659" s="358"/>
      <c r="BW659" s="358"/>
      <c r="BX659" s="358"/>
      <c r="BY659" s="358"/>
      <c r="BZ659" s="358"/>
      <c r="CA659" s="358"/>
      <c r="CB659" s="358"/>
      <c r="CC659" s="358"/>
      <c r="CD659" s="358"/>
      <c r="CE659" s="358"/>
      <c r="CF659" s="358"/>
      <c r="CG659" s="358"/>
      <c r="CH659" s="358"/>
      <c r="CI659" s="358"/>
      <c r="CJ659" s="358"/>
      <c r="CK659" s="358"/>
      <c r="CL659" s="358"/>
      <c r="CM659" s="358"/>
      <c r="CN659" s="358"/>
      <c r="CO659" s="358"/>
      <c r="CP659" s="358"/>
      <c r="CQ659" s="358"/>
      <c r="CR659" s="358"/>
      <c r="CS659" s="358"/>
      <c r="CT659" s="358"/>
      <c r="CU659" s="358"/>
      <c r="CV659" s="358"/>
      <c r="CW659" s="358"/>
      <c r="CX659" s="358"/>
      <c r="CY659" s="358"/>
      <c r="CZ659" s="358"/>
      <c r="DA659" s="358"/>
      <c r="DB659" s="358"/>
      <c r="DC659" s="358"/>
      <c r="DD659" s="358"/>
      <c r="DE659" s="358"/>
      <c r="DF659" s="358"/>
      <c r="DG659" s="358"/>
      <c r="DH659" s="358"/>
      <c r="DI659" s="358"/>
      <c r="DJ659" s="358"/>
      <c r="DK659" s="358"/>
      <c r="DL659" s="358"/>
      <c r="DM659" s="358"/>
      <c r="DN659" s="358"/>
      <c r="DO659" s="358"/>
      <c r="DP659" s="358"/>
      <c r="DQ659" s="358"/>
      <c r="DR659" s="358"/>
      <c r="DS659" s="358"/>
      <c r="DT659" s="358"/>
      <c r="DU659" s="358"/>
      <c r="DV659" s="358"/>
      <c r="DW659" s="358"/>
      <c r="DX659" s="358"/>
      <c r="DY659" s="358"/>
      <c r="DZ659" s="358"/>
      <c r="EA659" s="358"/>
      <c r="EB659" s="358"/>
      <c r="EC659" s="358"/>
      <c r="ED659" s="358"/>
      <c r="EE659" s="358"/>
      <c r="EF659" s="358"/>
      <c r="EG659" s="358"/>
      <c r="EH659" s="358"/>
      <c r="EI659" s="358"/>
      <c r="EJ659" s="358"/>
      <c r="EK659" s="358"/>
      <c r="EL659" s="358"/>
      <c r="EM659" s="358"/>
      <c r="EN659" s="358"/>
      <c r="EO659" s="358"/>
      <c r="EP659" s="358"/>
      <c r="EQ659" s="358"/>
      <c r="ER659" s="358"/>
      <c r="ES659" s="358"/>
      <c r="ET659" s="358"/>
      <c r="EU659" s="358"/>
      <c r="EV659" s="358"/>
      <c r="EW659" s="358"/>
      <c r="EX659" s="358"/>
      <c r="EY659" s="358"/>
      <c r="EZ659" s="358"/>
      <c r="FA659" s="358"/>
      <c r="FB659" s="358"/>
      <c r="FC659" s="358"/>
      <c r="FD659" s="358"/>
      <c r="FE659" s="358"/>
      <c r="FF659" s="358"/>
      <c r="FG659" s="358"/>
      <c r="FH659" s="358"/>
      <c r="FI659" s="358"/>
      <c r="FJ659" s="358"/>
      <c r="FK659" s="358"/>
      <c r="FL659" s="358"/>
      <c r="FM659" s="358"/>
      <c r="FN659" s="358"/>
      <c r="FO659" s="358"/>
      <c r="FP659" s="358"/>
      <c r="FQ659" s="358"/>
      <c r="FR659" s="358"/>
      <c r="FS659" s="358"/>
      <c r="FT659" s="358"/>
      <c r="FU659" s="358"/>
      <c r="FV659" s="358"/>
      <c r="FW659" s="358"/>
      <c r="FX659" s="358"/>
      <c r="FY659" s="358"/>
      <c r="FZ659" s="358"/>
      <c r="GA659" s="358"/>
      <c r="GB659" s="358"/>
      <c r="GC659" s="358"/>
      <c r="GD659" s="358"/>
      <c r="GE659" s="358"/>
      <c r="GF659" s="358"/>
      <c r="GG659" s="358"/>
      <c r="GH659" s="358"/>
      <c r="GI659" s="358"/>
      <c r="GJ659" s="358"/>
      <c r="GK659" s="358"/>
      <c r="GL659" s="358"/>
      <c r="GM659" s="358"/>
      <c r="GN659" s="358"/>
      <c r="GO659" s="358"/>
      <c r="GP659" s="358"/>
      <c r="GQ659" s="358"/>
      <c r="GR659" s="358"/>
      <c r="GS659" s="358"/>
      <c r="GT659" s="358"/>
      <c r="GU659" s="358"/>
      <c r="GV659" s="358"/>
      <c r="GW659" s="358"/>
      <c r="GX659" s="358"/>
      <c r="GY659" s="358"/>
      <c r="GZ659" s="358"/>
      <c r="HA659" s="358"/>
      <c r="HB659" s="358"/>
      <c r="HC659" s="358"/>
      <c r="HD659" s="358"/>
      <c r="HE659" s="358"/>
      <c r="HF659" s="358"/>
      <c r="HG659" s="358"/>
      <c r="HH659" s="358"/>
      <c r="HI659" s="358"/>
      <c r="HJ659" s="358"/>
      <c r="HK659" s="358"/>
      <c r="HL659" s="358"/>
      <c r="HM659" s="358"/>
      <c r="HN659" s="358"/>
      <c r="HO659" s="358"/>
      <c r="HP659" s="358"/>
      <c r="HQ659" s="358"/>
      <c r="HR659" s="358"/>
      <c r="HS659" s="358"/>
      <c r="HT659" s="358"/>
      <c r="HU659" s="358"/>
      <c r="HV659" s="358"/>
      <c r="HW659" s="358"/>
      <c r="HX659" s="358"/>
      <c r="HY659" s="358"/>
      <c r="HZ659" s="358"/>
      <c r="IA659" s="358"/>
      <c r="IB659" s="358"/>
      <c r="IC659" s="358"/>
      <c r="ID659" s="358"/>
      <c r="IE659" s="358"/>
      <c r="IF659" s="358"/>
      <c r="IG659" s="358"/>
      <c r="IH659" s="358"/>
      <c r="II659" s="358"/>
      <c r="IJ659" s="358"/>
      <c r="IK659" s="358"/>
      <c r="IL659" s="358"/>
      <c r="IM659" s="358"/>
      <c r="IN659" s="358"/>
      <c r="IO659" s="358"/>
      <c r="IP659" s="358"/>
      <c r="IQ659" s="358"/>
      <c r="IR659" s="358"/>
      <c r="IS659" s="358"/>
      <c r="IT659" s="358"/>
      <c r="IU659" s="358"/>
      <c r="IV659" s="358"/>
      <c r="IW659" s="358"/>
      <c r="IX659" s="358"/>
      <c r="IY659" s="358"/>
      <c r="IZ659" s="358"/>
      <c r="JA659" s="358"/>
      <c r="JB659" s="358"/>
      <c r="JC659" s="358"/>
      <c r="JD659" s="358"/>
      <c r="JE659" s="358"/>
      <c r="JF659" s="358"/>
      <c r="JG659" s="358"/>
      <c r="JH659" s="358"/>
      <c r="JI659" s="358"/>
      <c r="JJ659" s="358"/>
      <c r="JK659" s="358"/>
      <c r="JL659" s="358"/>
      <c r="JM659" s="358"/>
      <c r="JN659" s="358"/>
      <c r="JO659" s="358"/>
      <c r="JP659" s="358"/>
      <c r="JQ659" s="358"/>
      <c r="JR659" s="358"/>
      <c r="JS659" s="358"/>
      <c r="JT659" s="358"/>
      <c r="JU659" s="358"/>
      <c r="JV659" s="358"/>
      <c r="JW659" s="358"/>
      <c r="JX659" s="358"/>
      <c r="JY659" s="358"/>
      <c r="JZ659" s="358"/>
      <c r="KA659" s="358"/>
      <c r="KB659" s="358"/>
      <c r="KC659" s="358"/>
      <c r="KD659" s="358"/>
      <c r="KE659" s="358"/>
      <c r="KF659" s="358"/>
      <c r="KG659" s="358"/>
      <c r="KH659" s="358"/>
      <c r="KI659" s="358"/>
      <c r="KJ659" s="358"/>
      <c r="KK659" s="358"/>
      <c r="KL659" s="358"/>
      <c r="KM659" s="358"/>
      <c r="KN659" s="358"/>
      <c r="KO659" s="358"/>
      <c r="KP659" s="358"/>
      <c r="KQ659" s="358"/>
      <c r="KR659" s="358"/>
      <c r="KS659" s="358"/>
      <c r="KT659" s="358"/>
      <c r="KU659" s="358"/>
      <c r="KV659" s="358"/>
      <c r="KW659" s="358"/>
      <c r="KX659" s="358"/>
      <c r="KY659" s="358"/>
      <c r="KZ659" s="358"/>
      <c r="LA659" s="358"/>
      <c r="LB659" s="358"/>
      <c r="LC659" s="358"/>
      <c r="LD659" s="358"/>
      <c r="LE659" s="358"/>
      <c r="LF659" s="358"/>
      <c r="LG659" s="358"/>
      <c r="LH659" s="358"/>
      <c r="LI659" s="358"/>
      <c r="LJ659" s="358"/>
      <c r="LK659" s="358"/>
      <c r="LL659" s="358"/>
      <c r="LM659" s="358"/>
      <c r="LN659" s="358"/>
      <c r="LO659" s="358"/>
      <c r="LP659" s="358"/>
      <c r="LQ659" s="358"/>
      <c r="LR659" s="358"/>
      <c r="LS659" s="358"/>
      <c r="LT659" s="358"/>
      <c r="LU659" s="358"/>
      <c r="LV659" s="358"/>
      <c r="LW659" s="358"/>
      <c r="LX659" s="358"/>
      <c r="LY659" s="358"/>
      <c r="LZ659" s="358"/>
      <c r="MA659" s="358"/>
      <c r="MB659" s="358"/>
      <c r="MC659" s="358"/>
      <c r="MD659" s="358"/>
      <c r="ME659" s="358"/>
      <c r="MF659" s="358"/>
      <c r="MG659" s="358"/>
      <c r="MH659" s="358"/>
      <c r="MI659" s="358"/>
      <c r="MJ659" s="358"/>
      <c r="MK659" s="358"/>
      <c r="ML659" s="358"/>
      <c r="MM659" s="358"/>
      <c r="MN659" s="358"/>
      <c r="MO659" s="358"/>
      <c r="MP659" s="358"/>
      <c r="MQ659" s="358"/>
      <c r="MR659" s="358"/>
      <c r="MS659" s="358"/>
      <c r="MT659" s="358"/>
      <c r="MU659" s="358"/>
      <c r="MV659" s="358"/>
      <c r="MW659" s="358"/>
      <c r="MX659" s="358"/>
      <c r="MY659" s="358"/>
      <c r="MZ659" s="358"/>
      <c r="NA659" s="358"/>
      <c r="NB659" s="358"/>
      <c r="NC659" s="358"/>
      <c r="ND659" s="358"/>
      <c r="NE659" s="358"/>
      <c r="NF659" s="358"/>
      <c r="NG659" s="358"/>
      <c r="NH659" s="358"/>
      <c r="NI659" s="358"/>
      <c r="NJ659" s="358"/>
      <c r="NK659" s="358"/>
      <c r="NL659" s="358"/>
      <c r="NM659" s="358"/>
      <c r="NN659" s="358"/>
      <c r="NO659" s="358"/>
      <c r="NP659" s="358"/>
      <c r="NQ659" s="358"/>
      <c r="NR659" s="358"/>
      <c r="NS659" s="358"/>
      <c r="NT659" s="358"/>
      <c r="NU659" s="358"/>
      <c r="NV659" s="358"/>
      <c r="NW659" s="358"/>
      <c r="NX659" s="358"/>
      <c r="NY659" s="358"/>
      <c r="NZ659" s="358"/>
      <c r="OA659" s="358"/>
      <c r="OB659" s="358"/>
      <c r="OC659" s="358"/>
      <c r="OD659" s="358"/>
      <c r="OE659" s="358"/>
      <c r="OF659" s="358"/>
      <c r="OG659" s="358"/>
      <c r="OH659" s="358"/>
      <c r="OI659" s="358"/>
      <c r="OJ659" s="358"/>
      <c r="OK659" s="358"/>
      <c r="OL659" s="358"/>
      <c r="OM659" s="358"/>
      <c r="ON659" s="358"/>
      <c r="OO659" s="358"/>
      <c r="OP659" s="358"/>
      <c r="OQ659" s="358"/>
      <c r="OR659" s="358"/>
      <c r="OS659" s="358"/>
      <c r="OT659" s="358"/>
      <c r="OU659" s="358"/>
      <c r="OV659" s="358"/>
      <c r="OW659" s="358"/>
      <c r="OX659" s="358"/>
      <c r="OY659" s="358"/>
      <c r="OZ659" s="358"/>
      <c r="PA659" s="358"/>
      <c r="PB659" s="358"/>
      <c r="PC659" s="358"/>
      <c r="PD659" s="358"/>
      <c r="PE659" s="358"/>
      <c r="PF659" s="358"/>
      <c r="PG659" s="358"/>
      <c r="PH659" s="358"/>
      <c r="PI659" s="358"/>
      <c r="PJ659" s="358"/>
      <c r="PK659" s="358"/>
      <c r="PL659" s="358"/>
      <c r="PM659" s="358"/>
      <c r="PN659" s="358"/>
      <c r="PO659" s="358"/>
      <c r="PP659" s="358"/>
      <c r="PQ659" s="358"/>
      <c r="PR659" s="358"/>
      <c r="PS659" s="358"/>
      <c r="PT659" s="358"/>
      <c r="PU659" s="358"/>
      <c r="PV659" s="358"/>
      <c r="PW659" s="358"/>
      <c r="PX659" s="358"/>
      <c r="PY659" s="358"/>
      <c r="PZ659" s="358"/>
      <c r="QA659" s="358"/>
      <c r="QB659" s="358"/>
      <c r="QC659" s="358"/>
      <c r="QD659" s="358"/>
      <c r="QE659" s="358"/>
      <c r="QF659" s="358"/>
      <c r="QG659" s="358"/>
      <c r="QH659" s="358"/>
      <c r="QI659" s="358"/>
      <c r="QJ659" s="358"/>
      <c r="QK659" s="358"/>
      <c r="QL659" s="358"/>
      <c r="QM659" s="358"/>
      <c r="QN659" s="358"/>
      <c r="QO659" s="358"/>
      <c r="QP659" s="358"/>
      <c r="QQ659" s="358"/>
      <c r="QR659" s="358"/>
      <c r="QS659" s="358"/>
      <c r="QT659" s="358"/>
      <c r="QU659" s="358"/>
      <c r="QV659" s="358"/>
      <c r="QW659" s="358"/>
      <c r="QX659" s="358"/>
      <c r="QY659" s="358"/>
      <c r="QZ659" s="358"/>
      <c r="RA659" s="358"/>
      <c r="RB659" s="358"/>
      <c r="RC659" s="358"/>
      <c r="RD659" s="358"/>
      <c r="RE659" s="358"/>
      <c r="RF659" s="358"/>
      <c r="RG659" s="358"/>
      <c r="RH659" s="358"/>
      <c r="RI659" s="358"/>
      <c r="RJ659" s="358"/>
      <c r="RK659" s="358"/>
      <c r="RL659" s="358"/>
      <c r="RM659" s="358"/>
      <c r="RN659" s="358"/>
      <c r="RO659" s="358"/>
      <c r="RP659" s="358"/>
      <c r="RQ659" s="358"/>
      <c r="RR659" s="358"/>
      <c r="RS659" s="358"/>
      <c r="RT659" s="358"/>
      <c r="RU659" s="358"/>
      <c r="RV659" s="358"/>
      <c r="RW659" s="358"/>
      <c r="RX659" s="358"/>
      <c r="RY659" s="358"/>
      <c r="RZ659" s="358"/>
      <c r="SA659" s="358"/>
      <c r="SB659" s="358"/>
      <c r="SC659" s="358"/>
      <c r="SD659" s="358"/>
      <c r="SE659" s="358"/>
      <c r="SF659" s="358"/>
      <c r="SG659" s="358"/>
      <c r="SH659" s="358"/>
      <c r="SI659" s="358"/>
      <c r="SJ659" s="358"/>
      <c r="SK659" s="358"/>
      <c r="SL659" s="358"/>
      <c r="SM659" s="358"/>
      <c r="SN659" s="358"/>
      <c r="SO659" s="358"/>
      <c r="SP659" s="358"/>
      <c r="SQ659" s="358"/>
      <c r="SR659" s="358"/>
      <c r="SS659" s="358"/>
      <c r="ST659" s="358"/>
      <c r="SU659" s="358"/>
      <c r="SV659" s="358"/>
      <c r="SW659" s="358"/>
      <c r="SX659" s="358"/>
      <c r="SY659" s="358"/>
      <c r="SZ659" s="358"/>
      <c r="TA659" s="358"/>
      <c r="TB659" s="358"/>
      <c r="TC659" s="358"/>
      <c r="TD659" s="358"/>
      <c r="TE659" s="358"/>
      <c r="TF659" s="358"/>
      <c r="TG659" s="358"/>
      <c r="TH659" s="358"/>
      <c r="TI659" s="358"/>
      <c r="TJ659" s="358"/>
      <c r="TK659" s="358"/>
      <c r="TL659" s="358"/>
      <c r="TM659" s="358"/>
      <c r="TN659" s="358"/>
      <c r="TO659" s="358"/>
      <c r="TP659" s="358"/>
      <c r="TQ659" s="358"/>
      <c r="TR659" s="358"/>
      <c r="TS659" s="358"/>
      <c r="TT659" s="358"/>
      <c r="TU659" s="358"/>
      <c r="TV659" s="358"/>
      <c r="TW659" s="358"/>
      <c r="TX659" s="358"/>
      <c r="TY659" s="358"/>
      <c r="TZ659" s="358"/>
      <c r="UA659" s="358"/>
      <c r="UB659" s="358"/>
      <c r="UC659" s="358"/>
      <c r="UD659" s="358"/>
      <c r="UE659" s="358"/>
      <c r="UF659" s="358"/>
      <c r="UG659" s="358"/>
      <c r="UH659" s="358"/>
      <c r="UI659" s="358"/>
      <c r="UJ659" s="358"/>
      <c r="UK659" s="358"/>
      <c r="UL659" s="358"/>
      <c r="UM659" s="358"/>
      <c r="UN659" s="358"/>
      <c r="UO659" s="358"/>
      <c r="UP659" s="358"/>
      <c r="UQ659" s="358"/>
      <c r="UR659" s="358"/>
      <c r="US659" s="358"/>
      <c r="UT659" s="358"/>
      <c r="UU659" s="358"/>
      <c r="UV659" s="358"/>
      <c r="UW659" s="358"/>
      <c r="UX659" s="358"/>
      <c r="UY659" s="358"/>
      <c r="UZ659" s="358"/>
      <c r="VA659" s="358"/>
      <c r="VB659" s="358"/>
      <c r="VC659" s="358"/>
      <c r="VD659" s="358"/>
      <c r="VE659" s="358"/>
      <c r="VF659" s="358"/>
      <c r="VG659" s="358"/>
      <c r="VH659" s="358"/>
      <c r="VI659" s="358"/>
      <c r="VJ659" s="358"/>
      <c r="VK659" s="358"/>
      <c r="VL659" s="358"/>
      <c r="VM659" s="358"/>
      <c r="VN659" s="358"/>
      <c r="VO659" s="358"/>
      <c r="VP659" s="358"/>
      <c r="VQ659" s="358"/>
      <c r="VR659" s="358"/>
      <c r="VS659" s="358"/>
      <c r="VT659" s="358"/>
      <c r="VU659" s="358"/>
      <c r="VV659" s="358"/>
      <c r="VW659" s="358"/>
      <c r="VX659" s="358"/>
      <c r="VY659" s="358"/>
      <c r="VZ659" s="358"/>
      <c r="WA659" s="358"/>
      <c r="WB659" s="358"/>
      <c r="WC659" s="358"/>
      <c r="WD659" s="358"/>
      <c r="WE659" s="358"/>
      <c r="WF659" s="358"/>
      <c r="WG659" s="358"/>
      <c r="WH659" s="358"/>
    </row>
    <row r="660" spans="1:606" s="357" customFormat="1" ht="18.75" customHeight="1">
      <c r="A660" s="359"/>
      <c r="B660" s="793"/>
      <c r="C660" s="221"/>
      <c r="D660" s="180"/>
      <c r="E660" s="454"/>
      <c r="F660" s="473"/>
      <c r="G660" s="902"/>
      <c r="H660" s="473"/>
      <c r="I660" s="607" t="s">
        <v>17</v>
      </c>
      <c r="J660" s="607" t="s">
        <v>2</v>
      </c>
      <c r="K660" s="608" t="s">
        <v>1283</v>
      </c>
      <c r="L660" s="607" t="s">
        <v>1284</v>
      </c>
      <c r="M660" s="604">
        <v>8971720.1899999995</v>
      </c>
      <c r="N660" s="604">
        <v>8971720.1899999995</v>
      </c>
      <c r="O660" s="604">
        <v>9115500</v>
      </c>
      <c r="P660" s="605">
        <v>9115500</v>
      </c>
      <c r="Q660" s="606">
        <v>9115500</v>
      </c>
      <c r="R660" s="604">
        <v>9115500</v>
      </c>
      <c r="S660" s="364">
        <v>3</v>
      </c>
      <c r="BF660" s="358"/>
      <c r="BG660" s="358"/>
      <c r="BH660" s="358"/>
      <c r="BI660" s="358"/>
      <c r="BJ660" s="358"/>
      <c r="BK660" s="358"/>
      <c r="BL660" s="358"/>
      <c r="BM660" s="358"/>
      <c r="BN660" s="358"/>
      <c r="BO660" s="358"/>
      <c r="BP660" s="358"/>
      <c r="BQ660" s="358"/>
      <c r="BR660" s="358"/>
      <c r="BS660" s="358"/>
      <c r="BT660" s="358"/>
      <c r="BU660" s="358"/>
      <c r="BV660" s="358"/>
      <c r="BW660" s="358"/>
      <c r="BX660" s="358"/>
      <c r="BY660" s="358"/>
      <c r="BZ660" s="358"/>
      <c r="CA660" s="358"/>
      <c r="CB660" s="358"/>
      <c r="CC660" s="358"/>
      <c r="CD660" s="358"/>
      <c r="CE660" s="358"/>
      <c r="CF660" s="358"/>
      <c r="CG660" s="358"/>
      <c r="CH660" s="358"/>
      <c r="CI660" s="358"/>
      <c r="CJ660" s="358"/>
      <c r="CK660" s="358"/>
      <c r="CL660" s="358"/>
      <c r="CM660" s="358"/>
      <c r="CN660" s="358"/>
      <c r="CO660" s="358"/>
      <c r="CP660" s="358"/>
      <c r="CQ660" s="358"/>
      <c r="CR660" s="358"/>
      <c r="CS660" s="358"/>
      <c r="CT660" s="358"/>
      <c r="CU660" s="358"/>
      <c r="CV660" s="358"/>
      <c r="CW660" s="358"/>
      <c r="CX660" s="358"/>
      <c r="CY660" s="358"/>
      <c r="CZ660" s="358"/>
      <c r="DA660" s="358"/>
      <c r="DB660" s="358"/>
      <c r="DC660" s="358"/>
      <c r="DD660" s="358"/>
      <c r="DE660" s="358"/>
      <c r="DF660" s="358"/>
      <c r="DG660" s="358"/>
      <c r="DH660" s="358"/>
      <c r="DI660" s="358"/>
      <c r="DJ660" s="358"/>
      <c r="DK660" s="358"/>
      <c r="DL660" s="358"/>
      <c r="DM660" s="358"/>
      <c r="DN660" s="358"/>
      <c r="DO660" s="358"/>
      <c r="DP660" s="358"/>
      <c r="DQ660" s="358"/>
      <c r="DR660" s="358"/>
      <c r="DS660" s="358"/>
      <c r="DT660" s="358"/>
      <c r="DU660" s="358"/>
      <c r="DV660" s="358"/>
      <c r="DW660" s="358"/>
      <c r="DX660" s="358"/>
      <c r="DY660" s="358"/>
      <c r="DZ660" s="358"/>
      <c r="EA660" s="358"/>
      <c r="EB660" s="358"/>
      <c r="EC660" s="358"/>
      <c r="ED660" s="358"/>
      <c r="EE660" s="358"/>
      <c r="EF660" s="358"/>
      <c r="EG660" s="358"/>
      <c r="EH660" s="358"/>
      <c r="EI660" s="358"/>
      <c r="EJ660" s="358"/>
      <c r="EK660" s="358"/>
      <c r="EL660" s="358"/>
      <c r="EM660" s="358"/>
      <c r="EN660" s="358"/>
      <c r="EO660" s="358"/>
      <c r="EP660" s="358"/>
      <c r="EQ660" s="358"/>
      <c r="ER660" s="358"/>
      <c r="ES660" s="358"/>
      <c r="ET660" s="358"/>
      <c r="EU660" s="358"/>
      <c r="EV660" s="358"/>
      <c r="EW660" s="358"/>
      <c r="EX660" s="358"/>
      <c r="EY660" s="358"/>
      <c r="EZ660" s="358"/>
      <c r="FA660" s="358"/>
      <c r="FB660" s="358"/>
      <c r="FC660" s="358"/>
      <c r="FD660" s="358"/>
      <c r="FE660" s="358"/>
      <c r="FF660" s="358"/>
      <c r="FG660" s="358"/>
      <c r="FH660" s="358"/>
      <c r="FI660" s="358"/>
      <c r="FJ660" s="358"/>
      <c r="FK660" s="358"/>
      <c r="FL660" s="358"/>
      <c r="FM660" s="358"/>
      <c r="FN660" s="358"/>
      <c r="FO660" s="358"/>
      <c r="FP660" s="358"/>
      <c r="FQ660" s="358"/>
      <c r="FR660" s="358"/>
      <c r="FS660" s="358"/>
      <c r="FT660" s="358"/>
      <c r="FU660" s="358"/>
      <c r="FV660" s="358"/>
      <c r="FW660" s="358"/>
      <c r="FX660" s="358"/>
      <c r="FY660" s="358"/>
      <c r="FZ660" s="358"/>
      <c r="GA660" s="358"/>
      <c r="GB660" s="358"/>
      <c r="GC660" s="358"/>
      <c r="GD660" s="358"/>
      <c r="GE660" s="358"/>
      <c r="GF660" s="358"/>
      <c r="GG660" s="358"/>
      <c r="GH660" s="358"/>
      <c r="GI660" s="358"/>
      <c r="GJ660" s="358"/>
      <c r="GK660" s="358"/>
      <c r="GL660" s="358"/>
      <c r="GM660" s="358"/>
      <c r="GN660" s="358"/>
      <c r="GO660" s="358"/>
      <c r="GP660" s="358"/>
      <c r="GQ660" s="358"/>
      <c r="GR660" s="358"/>
      <c r="GS660" s="358"/>
      <c r="GT660" s="358"/>
      <c r="GU660" s="358"/>
      <c r="GV660" s="358"/>
      <c r="GW660" s="358"/>
      <c r="GX660" s="358"/>
      <c r="GY660" s="358"/>
      <c r="GZ660" s="358"/>
      <c r="HA660" s="358"/>
      <c r="HB660" s="358"/>
      <c r="HC660" s="358"/>
      <c r="HD660" s="358"/>
      <c r="HE660" s="358"/>
      <c r="HF660" s="358"/>
      <c r="HG660" s="358"/>
      <c r="HH660" s="358"/>
      <c r="HI660" s="358"/>
      <c r="HJ660" s="358"/>
      <c r="HK660" s="358"/>
      <c r="HL660" s="358"/>
      <c r="HM660" s="358"/>
      <c r="HN660" s="358"/>
      <c r="HO660" s="358"/>
      <c r="HP660" s="358"/>
      <c r="HQ660" s="358"/>
      <c r="HR660" s="358"/>
      <c r="HS660" s="358"/>
      <c r="HT660" s="358"/>
      <c r="HU660" s="358"/>
      <c r="HV660" s="358"/>
      <c r="HW660" s="358"/>
      <c r="HX660" s="358"/>
      <c r="HY660" s="358"/>
      <c r="HZ660" s="358"/>
      <c r="IA660" s="358"/>
      <c r="IB660" s="358"/>
      <c r="IC660" s="358"/>
      <c r="ID660" s="358"/>
      <c r="IE660" s="358"/>
      <c r="IF660" s="358"/>
      <c r="IG660" s="358"/>
      <c r="IH660" s="358"/>
      <c r="II660" s="358"/>
      <c r="IJ660" s="358"/>
      <c r="IK660" s="358"/>
      <c r="IL660" s="358"/>
      <c r="IM660" s="358"/>
      <c r="IN660" s="358"/>
      <c r="IO660" s="358"/>
      <c r="IP660" s="358"/>
      <c r="IQ660" s="358"/>
      <c r="IR660" s="358"/>
      <c r="IS660" s="358"/>
      <c r="IT660" s="358"/>
      <c r="IU660" s="358"/>
      <c r="IV660" s="358"/>
      <c r="IW660" s="358"/>
      <c r="IX660" s="358"/>
      <c r="IY660" s="358"/>
      <c r="IZ660" s="358"/>
      <c r="JA660" s="358"/>
      <c r="JB660" s="358"/>
      <c r="JC660" s="358"/>
      <c r="JD660" s="358"/>
      <c r="JE660" s="358"/>
      <c r="JF660" s="358"/>
      <c r="JG660" s="358"/>
      <c r="JH660" s="358"/>
      <c r="JI660" s="358"/>
      <c r="JJ660" s="358"/>
      <c r="JK660" s="358"/>
      <c r="JL660" s="358"/>
      <c r="JM660" s="358"/>
      <c r="JN660" s="358"/>
      <c r="JO660" s="358"/>
      <c r="JP660" s="358"/>
      <c r="JQ660" s="358"/>
      <c r="JR660" s="358"/>
      <c r="JS660" s="358"/>
      <c r="JT660" s="358"/>
      <c r="JU660" s="358"/>
      <c r="JV660" s="358"/>
      <c r="JW660" s="358"/>
      <c r="JX660" s="358"/>
      <c r="JY660" s="358"/>
      <c r="JZ660" s="358"/>
      <c r="KA660" s="358"/>
      <c r="KB660" s="358"/>
      <c r="KC660" s="358"/>
      <c r="KD660" s="358"/>
      <c r="KE660" s="358"/>
      <c r="KF660" s="358"/>
      <c r="KG660" s="358"/>
      <c r="KH660" s="358"/>
      <c r="KI660" s="358"/>
      <c r="KJ660" s="358"/>
      <c r="KK660" s="358"/>
      <c r="KL660" s="358"/>
      <c r="KM660" s="358"/>
      <c r="KN660" s="358"/>
      <c r="KO660" s="358"/>
      <c r="KP660" s="358"/>
      <c r="KQ660" s="358"/>
      <c r="KR660" s="358"/>
      <c r="KS660" s="358"/>
      <c r="KT660" s="358"/>
      <c r="KU660" s="358"/>
      <c r="KV660" s="358"/>
      <c r="KW660" s="358"/>
      <c r="KX660" s="358"/>
      <c r="KY660" s="358"/>
      <c r="KZ660" s="358"/>
      <c r="LA660" s="358"/>
      <c r="LB660" s="358"/>
      <c r="LC660" s="358"/>
      <c r="LD660" s="358"/>
      <c r="LE660" s="358"/>
      <c r="LF660" s="358"/>
      <c r="LG660" s="358"/>
      <c r="LH660" s="358"/>
      <c r="LI660" s="358"/>
      <c r="LJ660" s="358"/>
      <c r="LK660" s="358"/>
      <c r="LL660" s="358"/>
      <c r="LM660" s="358"/>
      <c r="LN660" s="358"/>
      <c r="LO660" s="358"/>
      <c r="LP660" s="358"/>
      <c r="LQ660" s="358"/>
      <c r="LR660" s="358"/>
      <c r="LS660" s="358"/>
      <c r="LT660" s="358"/>
      <c r="LU660" s="358"/>
      <c r="LV660" s="358"/>
      <c r="LW660" s="358"/>
      <c r="LX660" s="358"/>
      <c r="LY660" s="358"/>
      <c r="LZ660" s="358"/>
      <c r="MA660" s="358"/>
      <c r="MB660" s="358"/>
      <c r="MC660" s="358"/>
      <c r="MD660" s="358"/>
      <c r="ME660" s="358"/>
      <c r="MF660" s="358"/>
      <c r="MG660" s="358"/>
      <c r="MH660" s="358"/>
      <c r="MI660" s="358"/>
      <c r="MJ660" s="358"/>
      <c r="MK660" s="358"/>
      <c r="ML660" s="358"/>
      <c r="MM660" s="358"/>
      <c r="MN660" s="358"/>
      <c r="MO660" s="358"/>
      <c r="MP660" s="358"/>
      <c r="MQ660" s="358"/>
      <c r="MR660" s="358"/>
      <c r="MS660" s="358"/>
      <c r="MT660" s="358"/>
      <c r="MU660" s="358"/>
      <c r="MV660" s="358"/>
      <c r="MW660" s="358"/>
      <c r="MX660" s="358"/>
      <c r="MY660" s="358"/>
      <c r="MZ660" s="358"/>
      <c r="NA660" s="358"/>
      <c r="NB660" s="358"/>
      <c r="NC660" s="358"/>
      <c r="ND660" s="358"/>
      <c r="NE660" s="358"/>
      <c r="NF660" s="358"/>
      <c r="NG660" s="358"/>
      <c r="NH660" s="358"/>
      <c r="NI660" s="358"/>
      <c r="NJ660" s="358"/>
      <c r="NK660" s="358"/>
      <c r="NL660" s="358"/>
      <c r="NM660" s="358"/>
      <c r="NN660" s="358"/>
      <c r="NO660" s="358"/>
      <c r="NP660" s="358"/>
      <c r="NQ660" s="358"/>
      <c r="NR660" s="358"/>
      <c r="NS660" s="358"/>
      <c r="NT660" s="358"/>
      <c r="NU660" s="358"/>
      <c r="NV660" s="358"/>
      <c r="NW660" s="358"/>
      <c r="NX660" s="358"/>
      <c r="NY660" s="358"/>
      <c r="NZ660" s="358"/>
      <c r="OA660" s="358"/>
      <c r="OB660" s="358"/>
      <c r="OC660" s="358"/>
      <c r="OD660" s="358"/>
      <c r="OE660" s="358"/>
      <c r="OF660" s="358"/>
      <c r="OG660" s="358"/>
      <c r="OH660" s="358"/>
      <c r="OI660" s="358"/>
      <c r="OJ660" s="358"/>
      <c r="OK660" s="358"/>
      <c r="OL660" s="358"/>
      <c r="OM660" s="358"/>
      <c r="ON660" s="358"/>
      <c r="OO660" s="358"/>
      <c r="OP660" s="358"/>
      <c r="OQ660" s="358"/>
      <c r="OR660" s="358"/>
      <c r="OS660" s="358"/>
      <c r="OT660" s="358"/>
      <c r="OU660" s="358"/>
      <c r="OV660" s="358"/>
      <c r="OW660" s="358"/>
      <c r="OX660" s="358"/>
      <c r="OY660" s="358"/>
      <c r="OZ660" s="358"/>
      <c r="PA660" s="358"/>
      <c r="PB660" s="358"/>
      <c r="PC660" s="358"/>
      <c r="PD660" s="358"/>
      <c r="PE660" s="358"/>
      <c r="PF660" s="358"/>
      <c r="PG660" s="358"/>
      <c r="PH660" s="358"/>
      <c r="PI660" s="358"/>
      <c r="PJ660" s="358"/>
      <c r="PK660" s="358"/>
      <c r="PL660" s="358"/>
      <c r="PM660" s="358"/>
      <c r="PN660" s="358"/>
      <c r="PO660" s="358"/>
      <c r="PP660" s="358"/>
      <c r="PQ660" s="358"/>
      <c r="PR660" s="358"/>
      <c r="PS660" s="358"/>
      <c r="PT660" s="358"/>
      <c r="PU660" s="358"/>
      <c r="PV660" s="358"/>
      <c r="PW660" s="358"/>
      <c r="PX660" s="358"/>
      <c r="PY660" s="358"/>
      <c r="PZ660" s="358"/>
      <c r="QA660" s="358"/>
      <c r="QB660" s="358"/>
      <c r="QC660" s="358"/>
      <c r="QD660" s="358"/>
      <c r="QE660" s="358"/>
      <c r="QF660" s="358"/>
      <c r="QG660" s="358"/>
      <c r="QH660" s="358"/>
      <c r="QI660" s="358"/>
      <c r="QJ660" s="358"/>
      <c r="QK660" s="358"/>
      <c r="QL660" s="358"/>
      <c r="QM660" s="358"/>
      <c r="QN660" s="358"/>
      <c r="QO660" s="358"/>
      <c r="QP660" s="358"/>
      <c r="QQ660" s="358"/>
      <c r="QR660" s="358"/>
      <c r="QS660" s="358"/>
      <c r="QT660" s="358"/>
      <c r="QU660" s="358"/>
      <c r="QV660" s="358"/>
      <c r="QW660" s="358"/>
      <c r="QX660" s="358"/>
      <c r="QY660" s="358"/>
      <c r="QZ660" s="358"/>
      <c r="RA660" s="358"/>
      <c r="RB660" s="358"/>
      <c r="RC660" s="358"/>
      <c r="RD660" s="358"/>
      <c r="RE660" s="358"/>
      <c r="RF660" s="358"/>
      <c r="RG660" s="358"/>
      <c r="RH660" s="358"/>
      <c r="RI660" s="358"/>
      <c r="RJ660" s="358"/>
      <c r="RK660" s="358"/>
      <c r="RL660" s="358"/>
      <c r="RM660" s="358"/>
      <c r="RN660" s="358"/>
      <c r="RO660" s="358"/>
      <c r="RP660" s="358"/>
      <c r="RQ660" s="358"/>
      <c r="RR660" s="358"/>
      <c r="RS660" s="358"/>
      <c r="RT660" s="358"/>
      <c r="RU660" s="358"/>
      <c r="RV660" s="358"/>
      <c r="RW660" s="358"/>
      <c r="RX660" s="358"/>
      <c r="RY660" s="358"/>
      <c r="RZ660" s="358"/>
      <c r="SA660" s="358"/>
      <c r="SB660" s="358"/>
      <c r="SC660" s="358"/>
      <c r="SD660" s="358"/>
      <c r="SE660" s="358"/>
      <c r="SF660" s="358"/>
      <c r="SG660" s="358"/>
      <c r="SH660" s="358"/>
      <c r="SI660" s="358"/>
      <c r="SJ660" s="358"/>
      <c r="SK660" s="358"/>
      <c r="SL660" s="358"/>
      <c r="SM660" s="358"/>
      <c r="SN660" s="358"/>
      <c r="SO660" s="358"/>
      <c r="SP660" s="358"/>
      <c r="SQ660" s="358"/>
      <c r="SR660" s="358"/>
      <c r="SS660" s="358"/>
      <c r="ST660" s="358"/>
      <c r="SU660" s="358"/>
      <c r="SV660" s="358"/>
      <c r="SW660" s="358"/>
      <c r="SX660" s="358"/>
      <c r="SY660" s="358"/>
      <c r="SZ660" s="358"/>
      <c r="TA660" s="358"/>
      <c r="TB660" s="358"/>
      <c r="TC660" s="358"/>
      <c r="TD660" s="358"/>
      <c r="TE660" s="358"/>
      <c r="TF660" s="358"/>
      <c r="TG660" s="358"/>
      <c r="TH660" s="358"/>
      <c r="TI660" s="358"/>
      <c r="TJ660" s="358"/>
      <c r="TK660" s="358"/>
      <c r="TL660" s="358"/>
      <c r="TM660" s="358"/>
      <c r="TN660" s="358"/>
      <c r="TO660" s="358"/>
      <c r="TP660" s="358"/>
      <c r="TQ660" s="358"/>
      <c r="TR660" s="358"/>
      <c r="TS660" s="358"/>
      <c r="TT660" s="358"/>
      <c r="TU660" s="358"/>
      <c r="TV660" s="358"/>
      <c r="TW660" s="358"/>
      <c r="TX660" s="358"/>
      <c r="TY660" s="358"/>
      <c r="TZ660" s="358"/>
      <c r="UA660" s="358"/>
      <c r="UB660" s="358"/>
      <c r="UC660" s="358"/>
      <c r="UD660" s="358"/>
      <c r="UE660" s="358"/>
      <c r="UF660" s="358"/>
      <c r="UG660" s="358"/>
      <c r="UH660" s="358"/>
      <c r="UI660" s="358"/>
      <c r="UJ660" s="358"/>
      <c r="UK660" s="358"/>
      <c r="UL660" s="358"/>
      <c r="UM660" s="358"/>
      <c r="UN660" s="358"/>
      <c r="UO660" s="358"/>
      <c r="UP660" s="358"/>
      <c r="UQ660" s="358"/>
      <c r="UR660" s="358"/>
      <c r="US660" s="358"/>
      <c r="UT660" s="358"/>
      <c r="UU660" s="358"/>
      <c r="UV660" s="358"/>
      <c r="UW660" s="358"/>
      <c r="UX660" s="358"/>
      <c r="UY660" s="358"/>
      <c r="UZ660" s="358"/>
      <c r="VA660" s="358"/>
      <c r="VB660" s="358"/>
      <c r="VC660" s="358"/>
      <c r="VD660" s="358"/>
      <c r="VE660" s="358"/>
      <c r="VF660" s="358"/>
      <c r="VG660" s="358"/>
      <c r="VH660" s="358"/>
      <c r="VI660" s="358"/>
      <c r="VJ660" s="358"/>
      <c r="VK660" s="358"/>
      <c r="VL660" s="358"/>
      <c r="VM660" s="358"/>
      <c r="VN660" s="358"/>
      <c r="VO660" s="358"/>
      <c r="VP660" s="358"/>
      <c r="VQ660" s="358"/>
      <c r="VR660" s="358"/>
      <c r="VS660" s="358"/>
      <c r="VT660" s="358"/>
      <c r="VU660" s="358"/>
      <c r="VV660" s="358"/>
      <c r="VW660" s="358"/>
      <c r="VX660" s="358"/>
      <c r="VY660" s="358"/>
      <c r="VZ660" s="358"/>
      <c r="WA660" s="358"/>
      <c r="WB660" s="358"/>
      <c r="WC660" s="358"/>
      <c r="WD660" s="358"/>
      <c r="WE660" s="358"/>
      <c r="WF660" s="358"/>
      <c r="WG660" s="358"/>
      <c r="WH660" s="358"/>
    </row>
    <row r="661" spans="1:606" s="357" customFormat="1" ht="36" customHeight="1">
      <c r="A661" s="359"/>
      <c r="B661" s="793"/>
      <c r="C661" s="222"/>
      <c r="D661" s="181"/>
      <c r="E661" s="374"/>
      <c r="F661" s="474"/>
      <c r="G661" s="901"/>
      <c r="H661" s="474"/>
      <c r="I661" s="607" t="s">
        <v>17</v>
      </c>
      <c r="J661" s="607" t="s">
        <v>2</v>
      </c>
      <c r="K661" s="608" t="s">
        <v>1283</v>
      </c>
      <c r="L661" s="607" t="s">
        <v>1231</v>
      </c>
      <c r="M661" s="604">
        <v>694725</v>
      </c>
      <c r="N661" s="604">
        <v>694725</v>
      </c>
      <c r="O661" s="604">
        <v>800000</v>
      </c>
      <c r="P661" s="605">
        <v>800000</v>
      </c>
      <c r="Q661" s="606">
        <v>800000</v>
      </c>
      <c r="R661" s="604">
        <v>800000</v>
      </c>
      <c r="S661" s="364">
        <v>3</v>
      </c>
      <c r="BF661" s="358"/>
      <c r="BG661" s="358"/>
      <c r="BH661" s="358"/>
      <c r="BI661" s="358"/>
      <c r="BJ661" s="358"/>
      <c r="BK661" s="358"/>
      <c r="BL661" s="358"/>
      <c r="BM661" s="358"/>
      <c r="BN661" s="358"/>
      <c r="BO661" s="358"/>
      <c r="BP661" s="358"/>
      <c r="BQ661" s="358"/>
      <c r="BR661" s="358"/>
      <c r="BS661" s="358"/>
      <c r="BT661" s="358"/>
      <c r="BU661" s="358"/>
      <c r="BV661" s="358"/>
      <c r="BW661" s="358"/>
      <c r="BX661" s="358"/>
      <c r="BY661" s="358"/>
      <c r="BZ661" s="358"/>
      <c r="CA661" s="358"/>
      <c r="CB661" s="358"/>
      <c r="CC661" s="358"/>
      <c r="CD661" s="358"/>
      <c r="CE661" s="358"/>
      <c r="CF661" s="358"/>
      <c r="CG661" s="358"/>
      <c r="CH661" s="358"/>
      <c r="CI661" s="358"/>
      <c r="CJ661" s="358"/>
      <c r="CK661" s="358"/>
      <c r="CL661" s="358"/>
      <c r="CM661" s="358"/>
      <c r="CN661" s="358"/>
      <c r="CO661" s="358"/>
      <c r="CP661" s="358"/>
      <c r="CQ661" s="358"/>
      <c r="CR661" s="358"/>
      <c r="CS661" s="358"/>
      <c r="CT661" s="358"/>
      <c r="CU661" s="358"/>
      <c r="CV661" s="358"/>
      <c r="CW661" s="358"/>
      <c r="CX661" s="358"/>
      <c r="CY661" s="358"/>
      <c r="CZ661" s="358"/>
      <c r="DA661" s="358"/>
      <c r="DB661" s="358"/>
      <c r="DC661" s="358"/>
      <c r="DD661" s="358"/>
      <c r="DE661" s="358"/>
      <c r="DF661" s="358"/>
      <c r="DG661" s="358"/>
      <c r="DH661" s="358"/>
      <c r="DI661" s="358"/>
      <c r="DJ661" s="358"/>
      <c r="DK661" s="358"/>
      <c r="DL661" s="358"/>
      <c r="DM661" s="358"/>
      <c r="DN661" s="358"/>
      <c r="DO661" s="358"/>
      <c r="DP661" s="358"/>
      <c r="DQ661" s="358"/>
      <c r="DR661" s="358"/>
      <c r="DS661" s="358"/>
      <c r="DT661" s="358"/>
      <c r="DU661" s="358"/>
      <c r="DV661" s="358"/>
      <c r="DW661" s="358"/>
      <c r="DX661" s="358"/>
      <c r="DY661" s="358"/>
      <c r="DZ661" s="358"/>
      <c r="EA661" s="358"/>
      <c r="EB661" s="358"/>
      <c r="EC661" s="358"/>
      <c r="ED661" s="358"/>
      <c r="EE661" s="358"/>
      <c r="EF661" s="358"/>
      <c r="EG661" s="358"/>
      <c r="EH661" s="358"/>
      <c r="EI661" s="358"/>
      <c r="EJ661" s="358"/>
      <c r="EK661" s="358"/>
      <c r="EL661" s="358"/>
      <c r="EM661" s="358"/>
      <c r="EN661" s="358"/>
      <c r="EO661" s="358"/>
      <c r="EP661" s="358"/>
      <c r="EQ661" s="358"/>
      <c r="ER661" s="358"/>
      <c r="ES661" s="358"/>
      <c r="ET661" s="358"/>
      <c r="EU661" s="358"/>
      <c r="EV661" s="358"/>
      <c r="EW661" s="358"/>
      <c r="EX661" s="358"/>
      <c r="EY661" s="358"/>
      <c r="EZ661" s="358"/>
      <c r="FA661" s="358"/>
      <c r="FB661" s="358"/>
      <c r="FC661" s="358"/>
      <c r="FD661" s="358"/>
      <c r="FE661" s="358"/>
      <c r="FF661" s="358"/>
      <c r="FG661" s="358"/>
      <c r="FH661" s="358"/>
      <c r="FI661" s="358"/>
      <c r="FJ661" s="358"/>
      <c r="FK661" s="358"/>
      <c r="FL661" s="358"/>
      <c r="FM661" s="358"/>
      <c r="FN661" s="358"/>
      <c r="FO661" s="358"/>
      <c r="FP661" s="358"/>
      <c r="FQ661" s="358"/>
      <c r="FR661" s="358"/>
      <c r="FS661" s="358"/>
      <c r="FT661" s="358"/>
      <c r="FU661" s="358"/>
      <c r="FV661" s="358"/>
      <c r="FW661" s="358"/>
      <c r="FX661" s="358"/>
      <c r="FY661" s="358"/>
      <c r="FZ661" s="358"/>
      <c r="GA661" s="358"/>
      <c r="GB661" s="358"/>
      <c r="GC661" s="358"/>
      <c r="GD661" s="358"/>
      <c r="GE661" s="358"/>
      <c r="GF661" s="358"/>
      <c r="GG661" s="358"/>
      <c r="GH661" s="358"/>
      <c r="GI661" s="358"/>
      <c r="GJ661" s="358"/>
      <c r="GK661" s="358"/>
      <c r="GL661" s="358"/>
      <c r="GM661" s="358"/>
      <c r="GN661" s="358"/>
      <c r="GO661" s="358"/>
      <c r="GP661" s="358"/>
      <c r="GQ661" s="358"/>
      <c r="GR661" s="358"/>
      <c r="GS661" s="358"/>
      <c r="GT661" s="358"/>
      <c r="GU661" s="358"/>
      <c r="GV661" s="358"/>
      <c r="GW661" s="358"/>
      <c r="GX661" s="358"/>
      <c r="GY661" s="358"/>
      <c r="GZ661" s="358"/>
      <c r="HA661" s="358"/>
      <c r="HB661" s="358"/>
      <c r="HC661" s="358"/>
      <c r="HD661" s="358"/>
      <c r="HE661" s="358"/>
      <c r="HF661" s="358"/>
      <c r="HG661" s="358"/>
      <c r="HH661" s="358"/>
      <c r="HI661" s="358"/>
      <c r="HJ661" s="358"/>
      <c r="HK661" s="358"/>
      <c r="HL661" s="358"/>
      <c r="HM661" s="358"/>
      <c r="HN661" s="358"/>
      <c r="HO661" s="358"/>
      <c r="HP661" s="358"/>
      <c r="HQ661" s="358"/>
      <c r="HR661" s="358"/>
      <c r="HS661" s="358"/>
      <c r="HT661" s="358"/>
      <c r="HU661" s="358"/>
      <c r="HV661" s="358"/>
      <c r="HW661" s="358"/>
      <c r="HX661" s="358"/>
      <c r="HY661" s="358"/>
      <c r="HZ661" s="358"/>
      <c r="IA661" s="358"/>
      <c r="IB661" s="358"/>
      <c r="IC661" s="358"/>
      <c r="ID661" s="358"/>
      <c r="IE661" s="358"/>
      <c r="IF661" s="358"/>
      <c r="IG661" s="358"/>
      <c r="IH661" s="358"/>
      <c r="II661" s="358"/>
      <c r="IJ661" s="358"/>
      <c r="IK661" s="358"/>
      <c r="IL661" s="358"/>
      <c r="IM661" s="358"/>
      <c r="IN661" s="358"/>
      <c r="IO661" s="358"/>
      <c r="IP661" s="358"/>
      <c r="IQ661" s="358"/>
      <c r="IR661" s="358"/>
      <c r="IS661" s="358"/>
      <c r="IT661" s="358"/>
      <c r="IU661" s="358"/>
      <c r="IV661" s="358"/>
      <c r="IW661" s="358"/>
      <c r="IX661" s="358"/>
      <c r="IY661" s="358"/>
      <c r="IZ661" s="358"/>
      <c r="JA661" s="358"/>
      <c r="JB661" s="358"/>
      <c r="JC661" s="358"/>
      <c r="JD661" s="358"/>
      <c r="JE661" s="358"/>
      <c r="JF661" s="358"/>
      <c r="JG661" s="358"/>
      <c r="JH661" s="358"/>
      <c r="JI661" s="358"/>
      <c r="JJ661" s="358"/>
      <c r="JK661" s="358"/>
      <c r="JL661" s="358"/>
      <c r="JM661" s="358"/>
      <c r="JN661" s="358"/>
      <c r="JO661" s="358"/>
      <c r="JP661" s="358"/>
      <c r="JQ661" s="358"/>
      <c r="JR661" s="358"/>
      <c r="JS661" s="358"/>
      <c r="JT661" s="358"/>
      <c r="JU661" s="358"/>
      <c r="JV661" s="358"/>
      <c r="JW661" s="358"/>
      <c r="JX661" s="358"/>
      <c r="JY661" s="358"/>
      <c r="JZ661" s="358"/>
      <c r="KA661" s="358"/>
      <c r="KB661" s="358"/>
      <c r="KC661" s="358"/>
      <c r="KD661" s="358"/>
      <c r="KE661" s="358"/>
      <c r="KF661" s="358"/>
      <c r="KG661" s="358"/>
      <c r="KH661" s="358"/>
      <c r="KI661" s="358"/>
      <c r="KJ661" s="358"/>
      <c r="KK661" s="358"/>
      <c r="KL661" s="358"/>
      <c r="KM661" s="358"/>
      <c r="KN661" s="358"/>
      <c r="KO661" s="358"/>
      <c r="KP661" s="358"/>
      <c r="KQ661" s="358"/>
      <c r="KR661" s="358"/>
      <c r="KS661" s="358"/>
      <c r="KT661" s="358"/>
      <c r="KU661" s="358"/>
      <c r="KV661" s="358"/>
      <c r="KW661" s="358"/>
      <c r="KX661" s="358"/>
      <c r="KY661" s="358"/>
      <c r="KZ661" s="358"/>
      <c r="LA661" s="358"/>
      <c r="LB661" s="358"/>
      <c r="LC661" s="358"/>
      <c r="LD661" s="358"/>
      <c r="LE661" s="358"/>
      <c r="LF661" s="358"/>
      <c r="LG661" s="358"/>
      <c r="LH661" s="358"/>
      <c r="LI661" s="358"/>
      <c r="LJ661" s="358"/>
      <c r="LK661" s="358"/>
      <c r="LL661" s="358"/>
      <c r="LM661" s="358"/>
      <c r="LN661" s="358"/>
      <c r="LO661" s="358"/>
      <c r="LP661" s="358"/>
      <c r="LQ661" s="358"/>
      <c r="LR661" s="358"/>
      <c r="LS661" s="358"/>
      <c r="LT661" s="358"/>
      <c r="LU661" s="358"/>
      <c r="LV661" s="358"/>
      <c r="LW661" s="358"/>
      <c r="LX661" s="358"/>
      <c r="LY661" s="358"/>
      <c r="LZ661" s="358"/>
      <c r="MA661" s="358"/>
      <c r="MB661" s="358"/>
      <c r="MC661" s="358"/>
      <c r="MD661" s="358"/>
      <c r="ME661" s="358"/>
      <c r="MF661" s="358"/>
      <c r="MG661" s="358"/>
      <c r="MH661" s="358"/>
      <c r="MI661" s="358"/>
      <c r="MJ661" s="358"/>
      <c r="MK661" s="358"/>
      <c r="ML661" s="358"/>
      <c r="MM661" s="358"/>
      <c r="MN661" s="358"/>
      <c r="MO661" s="358"/>
      <c r="MP661" s="358"/>
      <c r="MQ661" s="358"/>
      <c r="MR661" s="358"/>
      <c r="MS661" s="358"/>
      <c r="MT661" s="358"/>
      <c r="MU661" s="358"/>
      <c r="MV661" s="358"/>
      <c r="MW661" s="358"/>
      <c r="MX661" s="358"/>
      <c r="MY661" s="358"/>
      <c r="MZ661" s="358"/>
      <c r="NA661" s="358"/>
      <c r="NB661" s="358"/>
      <c r="NC661" s="358"/>
      <c r="ND661" s="358"/>
      <c r="NE661" s="358"/>
      <c r="NF661" s="358"/>
      <c r="NG661" s="358"/>
      <c r="NH661" s="358"/>
      <c r="NI661" s="358"/>
      <c r="NJ661" s="358"/>
      <c r="NK661" s="358"/>
      <c r="NL661" s="358"/>
      <c r="NM661" s="358"/>
      <c r="NN661" s="358"/>
      <c r="NO661" s="358"/>
      <c r="NP661" s="358"/>
      <c r="NQ661" s="358"/>
      <c r="NR661" s="358"/>
      <c r="NS661" s="358"/>
      <c r="NT661" s="358"/>
      <c r="NU661" s="358"/>
      <c r="NV661" s="358"/>
      <c r="NW661" s="358"/>
      <c r="NX661" s="358"/>
      <c r="NY661" s="358"/>
      <c r="NZ661" s="358"/>
      <c r="OA661" s="358"/>
      <c r="OB661" s="358"/>
      <c r="OC661" s="358"/>
      <c r="OD661" s="358"/>
      <c r="OE661" s="358"/>
      <c r="OF661" s="358"/>
      <c r="OG661" s="358"/>
      <c r="OH661" s="358"/>
      <c r="OI661" s="358"/>
      <c r="OJ661" s="358"/>
      <c r="OK661" s="358"/>
      <c r="OL661" s="358"/>
      <c r="OM661" s="358"/>
      <c r="ON661" s="358"/>
      <c r="OO661" s="358"/>
      <c r="OP661" s="358"/>
      <c r="OQ661" s="358"/>
      <c r="OR661" s="358"/>
      <c r="OS661" s="358"/>
      <c r="OT661" s="358"/>
      <c r="OU661" s="358"/>
      <c r="OV661" s="358"/>
      <c r="OW661" s="358"/>
      <c r="OX661" s="358"/>
      <c r="OY661" s="358"/>
      <c r="OZ661" s="358"/>
      <c r="PA661" s="358"/>
      <c r="PB661" s="358"/>
      <c r="PC661" s="358"/>
      <c r="PD661" s="358"/>
      <c r="PE661" s="358"/>
      <c r="PF661" s="358"/>
      <c r="PG661" s="358"/>
      <c r="PH661" s="358"/>
      <c r="PI661" s="358"/>
      <c r="PJ661" s="358"/>
      <c r="PK661" s="358"/>
      <c r="PL661" s="358"/>
      <c r="PM661" s="358"/>
      <c r="PN661" s="358"/>
      <c r="PO661" s="358"/>
      <c r="PP661" s="358"/>
      <c r="PQ661" s="358"/>
      <c r="PR661" s="358"/>
      <c r="PS661" s="358"/>
      <c r="PT661" s="358"/>
      <c r="PU661" s="358"/>
      <c r="PV661" s="358"/>
      <c r="PW661" s="358"/>
      <c r="PX661" s="358"/>
      <c r="PY661" s="358"/>
      <c r="PZ661" s="358"/>
      <c r="QA661" s="358"/>
      <c r="QB661" s="358"/>
      <c r="QC661" s="358"/>
      <c r="QD661" s="358"/>
      <c r="QE661" s="358"/>
      <c r="QF661" s="358"/>
      <c r="QG661" s="358"/>
      <c r="QH661" s="358"/>
      <c r="QI661" s="358"/>
      <c r="QJ661" s="358"/>
      <c r="QK661" s="358"/>
      <c r="QL661" s="358"/>
      <c r="QM661" s="358"/>
      <c r="QN661" s="358"/>
      <c r="QO661" s="358"/>
      <c r="QP661" s="358"/>
      <c r="QQ661" s="358"/>
      <c r="QR661" s="358"/>
      <c r="QS661" s="358"/>
      <c r="QT661" s="358"/>
      <c r="QU661" s="358"/>
      <c r="QV661" s="358"/>
      <c r="QW661" s="358"/>
      <c r="QX661" s="358"/>
      <c r="QY661" s="358"/>
      <c r="QZ661" s="358"/>
      <c r="RA661" s="358"/>
      <c r="RB661" s="358"/>
      <c r="RC661" s="358"/>
      <c r="RD661" s="358"/>
      <c r="RE661" s="358"/>
      <c r="RF661" s="358"/>
      <c r="RG661" s="358"/>
      <c r="RH661" s="358"/>
      <c r="RI661" s="358"/>
      <c r="RJ661" s="358"/>
      <c r="RK661" s="358"/>
      <c r="RL661" s="358"/>
      <c r="RM661" s="358"/>
      <c r="RN661" s="358"/>
      <c r="RO661" s="358"/>
      <c r="RP661" s="358"/>
      <c r="RQ661" s="358"/>
      <c r="RR661" s="358"/>
      <c r="RS661" s="358"/>
      <c r="RT661" s="358"/>
      <c r="RU661" s="358"/>
      <c r="RV661" s="358"/>
      <c r="RW661" s="358"/>
      <c r="RX661" s="358"/>
      <c r="RY661" s="358"/>
      <c r="RZ661" s="358"/>
      <c r="SA661" s="358"/>
      <c r="SB661" s="358"/>
      <c r="SC661" s="358"/>
      <c r="SD661" s="358"/>
      <c r="SE661" s="358"/>
      <c r="SF661" s="358"/>
      <c r="SG661" s="358"/>
      <c r="SH661" s="358"/>
      <c r="SI661" s="358"/>
      <c r="SJ661" s="358"/>
      <c r="SK661" s="358"/>
      <c r="SL661" s="358"/>
      <c r="SM661" s="358"/>
      <c r="SN661" s="358"/>
      <c r="SO661" s="358"/>
      <c r="SP661" s="358"/>
      <c r="SQ661" s="358"/>
      <c r="SR661" s="358"/>
      <c r="SS661" s="358"/>
      <c r="ST661" s="358"/>
      <c r="SU661" s="358"/>
      <c r="SV661" s="358"/>
      <c r="SW661" s="358"/>
      <c r="SX661" s="358"/>
      <c r="SY661" s="358"/>
      <c r="SZ661" s="358"/>
      <c r="TA661" s="358"/>
      <c r="TB661" s="358"/>
      <c r="TC661" s="358"/>
      <c r="TD661" s="358"/>
      <c r="TE661" s="358"/>
      <c r="TF661" s="358"/>
      <c r="TG661" s="358"/>
      <c r="TH661" s="358"/>
      <c r="TI661" s="358"/>
      <c r="TJ661" s="358"/>
      <c r="TK661" s="358"/>
      <c r="TL661" s="358"/>
      <c r="TM661" s="358"/>
      <c r="TN661" s="358"/>
      <c r="TO661" s="358"/>
      <c r="TP661" s="358"/>
      <c r="TQ661" s="358"/>
      <c r="TR661" s="358"/>
      <c r="TS661" s="358"/>
      <c r="TT661" s="358"/>
      <c r="TU661" s="358"/>
      <c r="TV661" s="358"/>
      <c r="TW661" s="358"/>
      <c r="TX661" s="358"/>
      <c r="TY661" s="358"/>
      <c r="TZ661" s="358"/>
      <c r="UA661" s="358"/>
      <c r="UB661" s="358"/>
      <c r="UC661" s="358"/>
      <c r="UD661" s="358"/>
      <c r="UE661" s="358"/>
      <c r="UF661" s="358"/>
      <c r="UG661" s="358"/>
      <c r="UH661" s="358"/>
      <c r="UI661" s="358"/>
      <c r="UJ661" s="358"/>
      <c r="UK661" s="358"/>
      <c r="UL661" s="358"/>
      <c r="UM661" s="358"/>
      <c r="UN661" s="358"/>
      <c r="UO661" s="358"/>
      <c r="UP661" s="358"/>
      <c r="UQ661" s="358"/>
      <c r="UR661" s="358"/>
      <c r="US661" s="358"/>
      <c r="UT661" s="358"/>
      <c r="UU661" s="358"/>
      <c r="UV661" s="358"/>
      <c r="UW661" s="358"/>
      <c r="UX661" s="358"/>
      <c r="UY661" s="358"/>
      <c r="UZ661" s="358"/>
      <c r="VA661" s="358"/>
      <c r="VB661" s="358"/>
      <c r="VC661" s="358"/>
      <c r="VD661" s="358"/>
      <c r="VE661" s="358"/>
      <c r="VF661" s="358"/>
      <c r="VG661" s="358"/>
      <c r="VH661" s="358"/>
      <c r="VI661" s="358"/>
      <c r="VJ661" s="358"/>
      <c r="VK661" s="358"/>
      <c r="VL661" s="358"/>
      <c r="VM661" s="358"/>
      <c r="VN661" s="358"/>
      <c r="VO661" s="358"/>
      <c r="VP661" s="358"/>
      <c r="VQ661" s="358"/>
      <c r="VR661" s="358"/>
      <c r="VS661" s="358"/>
      <c r="VT661" s="358"/>
      <c r="VU661" s="358"/>
      <c r="VV661" s="358"/>
      <c r="VW661" s="358"/>
      <c r="VX661" s="358"/>
      <c r="VY661" s="358"/>
      <c r="VZ661" s="358"/>
      <c r="WA661" s="358"/>
      <c r="WB661" s="358"/>
      <c r="WC661" s="358"/>
      <c r="WD661" s="358"/>
      <c r="WE661" s="358"/>
      <c r="WF661" s="358"/>
      <c r="WG661" s="358"/>
      <c r="WH661" s="358"/>
    </row>
    <row r="662" spans="1:606" s="367" customFormat="1" ht="131.25" customHeight="1">
      <c r="A662" s="359"/>
      <c r="B662" s="233" t="s">
        <v>1285</v>
      </c>
      <c r="C662" s="266" t="s">
        <v>1286</v>
      </c>
      <c r="D662" s="471" t="s">
        <v>1287</v>
      </c>
      <c r="E662" s="460" t="s">
        <v>1288</v>
      </c>
      <c r="F662" s="952" t="s">
        <v>1289</v>
      </c>
      <c r="G662" s="893">
        <v>38718</v>
      </c>
      <c r="H662" s="892" t="s">
        <v>863</v>
      </c>
      <c r="I662" s="608" t="s">
        <v>17</v>
      </c>
      <c r="J662" s="608" t="s">
        <v>2</v>
      </c>
      <c r="K662" s="608" t="s">
        <v>1290</v>
      </c>
      <c r="L662" s="608" t="s">
        <v>54</v>
      </c>
      <c r="M662" s="602">
        <f t="shared" ref="M662:R662" si="121">M663</f>
        <v>8322912.2000000002</v>
      </c>
      <c r="N662" s="602">
        <f t="shared" si="121"/>
        <v>8321510.4000000004</v>
      </c>
      <c r="O662" s="602">
        <f t="shared" si="121"/>
        <v>7683300</v>
      </c>
      <c r="P662" s="610">
        <f t="shared" si="121"/>
        <v>2561100</v>
      </c>
      <c r="Q662" s="602">
        <f t="shared" si="121"/>
        <v>5122200</v>
      </c>
      <c r="R662" s="602">
        <f t="shared" si="121"/>
        <v>5122200</v>
      </c>
      <c r="S662" s="444"/>
      <c r="T662" s="357"/>
      <c r="U662" s="357"/>
      <c r="V662" s="357"/>
      <c r="W662" s="357"/>
      <c r="X662" s="357"/>
      <c r="Y662" s="357"/>
      <c r="Z662" s="357"/>
      <c r="AA662" s="357"/>
      <c r="AB662" s="357"/>
      <c r="AC662" s="357"/>
      <c r="AD662" s="357"/>
      <c r="AE662" s="357"/>
      <c r="AF662" s="357"/>
      <c r="AG662" s="357"/>
      <c r="AH662" s="357"/>
      <c r="AI662" s="357"/>
      <c r="AJ662" s="357"/>
      <c r="AK662" s="357"/>
      <c r="AL662" s="357"/>
      <c r="AM662" s="357"/>
      <c r="AN662" s="357"/>
      <c r="AO662" s="357"/>
      <c r="AP662" s="357"/>
      <c r="AQ662" s="357"/>
      <c r="AR662" s="357"/>
      <c r="AS662" s="357"/>
      <c r="AT662" s="357"/>
      <c r="AU662" s="357"/>
      <c r="AV662" s="357"/>
      <c r="AW662" s="357"/>
      <c r="AX662" s="357"/>
      <c r="AY662" s="357"/>
      <c r="AZ662" s="357"/>
      <c r="BA662" s="357"/>
      <c r="BB662" s="357"/>
      <c r="BC662" s="357"/>
      <c r="BD662" s="357"/>
      <c r="BE662" s="357"/>
      <c r="BF662" s="358"/>
      <c r="BG662" s="358"/>
      <c r="BH662" s="358"/>
      <c r="BI662" s="358"/>
      <c r="BJ662" s="358"/>
      <c r="BK662" s="358"/>
      <c r="BL662" s="358"/>
      <c r="BM662" s="358"/>
      <c r="BN662" s="358"/>
      <c r="BO662" s="358"/>
      <c r="BP662" s="358"/>
      <c r="BQ662" s="358"/>
      <c r="BR662" s="358"/>
      <c r="BS662" s="358"/>
      <c r="BT662" s="358"/>
      <c r="BU662" s="358"/>
      <c r="BV662" s="358"/>
      <c r="BW662" s="358"/>
      <c r="BX662" s="358"/>
      <c r="BY662" s="358"/>
      <c r="BZ662" s="358"/>
      <c r="CA662" s="358"/>
      <c r="CB662" s="358"/>
      <c r="CC662" s="358"/>
      <c r="CD662" s="358"/>
      <c r="CE662" s="358"/>
      <c r="CF662" s="358"/>
      <c r="CG662" s="358"/>
      <c r="CH662" s="358"/>
      <c r="CI662" s="358"/>
      <c r="CJ662" s="358"/>
      <c r="CK662" s="358"/>
      <c r="CL662" s="358"/>
      <c r="CM662" s="358"/>
      <c r="CN662" s="358"/>
      <c r="CO662" s="358"/>
      <c r="CP662" s="358"/>
      <c r="CQ662" s="358"/>
      <c r="CR662" s="358"/>
      <c r="CS662" s="358"/>
      <c r="CT662" s="358"/>
      <c r="CU662" s="358"/>
      <c r="CV662" s="358"/>
      <c r="CW662" s="358"/>
      <c r="CX662" s="358"/>
      <c r="CY662" s="358"/>
      <c r="CZ662" s="358"/>
      <c r="DA662" s="358"/>
      <c r="DB662" s="358"/>
      <c r="DC662" s="358"/>
      <c r="DD662" s="358"/>
      <c r="DE662" s="358"/>
      <c r="DF662" s="358"/>
      <c r="DG662" s="358"/>
      <c r="DH662" s="358"/>
      <c r="DI662" s="358"/>
      <c r="DJ662" s="358"/>
      <c r="DK662" s="358"/>
      <c r="DL662" s="358"/>
      <c r="DM662" s="358"/>
      <c r="DN662" s="358"/>
      <c r="DO662" s="358"/>
      <c r="DP662" s="358"/>
      <c r="DQ662" s="358"/>
      <c r="DR662" s="358"/>
      <c r="DS662" s="358"/>
      <c r="DT662" s="358"/>
      <c r="DU662" s="358"/>
      <c r="DV662" s="358"/>
      <c r="DW662" s="358"/>
      <c r="DX662" s="358"/>
      <c r="DY662" s="358"/>
      <c r="DZ662" s="358"/>
      <c r="EA662" s="358"/>
      <c r="EB662" s="358"/>
      <c r="EC662" s="358"/>
      <c r="ED662" s="358"/>
      <c r="EE662" s="358"/>
      <c r="EF662" s="358"/>
      <c r="EG662" s="358"/>
      <c r="EH662" s="358"/>
      <c r="EI662" s="358"/>
      <c r="EJ662" s="358"/>
      <c r="EK662" s="358"/>
      <c r="EL662" s="358"/>
      <c r="EM662" s="358"/>
      <c r="EN662" s="358"/>
      <c r="EO662" s="358"/>
      <c r="EP662" s="358"/>
      <c r="EQ662" s="358"/>
      <c r="ER662" s="358"/>
      <c r="ES662" s="358"/>
      <c r="ET662" s="358"/>
      <c r="EU662" s="358"/>
      <c r="EV662" s="358"/>
      <c r="EW662" s="358"/>
      <c r="EX662" s="358"/>
      <c r="EY662" s="358"/>
      <c r="EZ662" s="358"/>
      <c r="FA662" s="358"/>
      <c r="FB662" s="358"/>
      <c r="FC662" s="358"/>
      <c r="FD662" s="358"/>
      <c r="FE662" s="358"/>
      <c r="FF662" s="358"/>
      <c r="FG662" s="358"/>
      <c r="FH662" s="358"/>
      <c r="FI662" s="358"/>
      <c r="FJ662" s="358"/>
      <c r="FK662" s="358"/>
      <c r="FL662" s="358"/>
      <c r="FM662" s="358"/>
      <c r="FN662" s="358"/>
      <c r="FO662" s="358"/>
      <c r="FP662" s="358"/>
      <c r="FQ662" s="358"/>
      <c r="FR662" s="358"/>
      <c r="FS662" s="358"/>
      <c r="FT662" s="358"/>
      <c r="FU662" s="358"/>
      <c r="FV662" s="358"/>
      <c r="FW662" s="358"/>
      <c r="FX662" s="358"/>
      <c r="FY662" s="358"/>
      <c r="FZ662" s="358"/>
      <c r="GA662" s="358"/>
      <c r="GB662" s="358"/>
      <c r="GC662" s="358"/>
      <c r="GD662" s="358"/>
      <c r="GE662" s="358"/>
      <c r="GF662" s="358"/>
      <c r="GG662" s="358"/>
      <c r="GH662" s="358"/>
      <c r="GI662" s="358"/>
      <c r="GJ662" s="358"/>
      <c r="GK662" s="358"/>
      <c r="GL662" s="358"/>
      <c r="GM662" s="358"/>
      <c r="GN662" s="358"/>
      <c r="GO662" s="358"/>
      <c r="GP662" s="358"/>
      <c r="GQ662" s="358"/>
      <c r="GR662" s="358"/>
      <c r="GS662" s="358"/>
      <c r="GT662" s="358"/>
      <c r="GU662" s="358"/>
      <c r="GV662" s="358"/>
      <c r="GW662" s="358"/>
      <c r="GX662" s="358"/>
      <c r="GY662" s="358"/>
      <c r="GZ662" s="358"/>
      <c r="HA662" s="358"/>
      <c r="HB662" s="358"/>
      <c r="HC662" s="358"/>
      <c r="HD662" s="358"/>
      <c r="HE662" s="358"/>
      <c r="HF662" s="358"/>
      <c r="HG662" s="358"/>
      <c r="HH662" s="358"/>
      <c r="HI662" s="358"/>
      <c r="HJ662" s="358"/>
      <c r="HK662" s="358"/>
      <c r="HL662" s="358"/>
      <c r="HM662" s="358"/>
      <c r="HN662" s="358"/>
      <c r="HO662" s="358"/>
      <c r="HP662" s="358"/>
      <c r="HQ662" s="358"/>
      <c r="HR662" s="358"/>
      <c r="HS662" s="358"/>
      <c r="HT662" s="358"/>
      <c r="HU662" s="358"/>
      <c r="HV662" s="358"/>
      <c r="HW662" s="358"/>
      <c r="HX662" s="358"/>
      <c r="HY662" s="358"/>
      <c r="HZ662" s="358"/>
      <c r="IA662" s="358"/>
      <c r="IB662" s="358"/>
      <c r="IC662" s="358"/>
      <c r="ID662" s="358"/>
      <c r="IE662" s="358"/>
      <c r="IF662" s="358"/>
      <c r="IG662" s="358"/>
      <c r="IH662" s="358"/>
      <c r="II662" s="358"/>
      <c r="IJ662" s="358"/>
      <c r="IK662" s="358"/>
      <c r="IL662" s="358"/>
      <c r="IM662" s="358"/>
      <c r="IN662" s="358"/>
      <c r="IO662" s="358"/>
      <c r="IP662" s="358"/>
      <c r="IQ662" s="358"/>
      <c r="IR662" s="358"/>
      <c r="IS662" s="358"/>
      <c r="IT662" s="358"/>
      <c r="IU662" s="358"/>
      <c r="IV662" s="358"/>
      <c r="IW662" s="358"/>
      <c r="IX662" s="358"/>
      <c r="IY662" s="358"/>
      <c r="IZ662" s="358"/>
      <c r="JA662" s="358"/>
      <c r="JB662" s="358"/>
      <c r="JC662" s="358"/>
      <c r="JD662" s="358"/>
      <c r="JE662" s="358"/>
      <c r="JF662" s="358"/>
      <c r="JG662" s="358"/>
      <c r="JH662" s="358"/>
      <c r="JI662" s="358"/>
      <c r="JJ662" s="358"/>
      <c r="JK662" s="358"/>
      <c r="JL662" s="358"/>
      <c r="JM662" s="358"/>
      <c r="JN662" s="358"/>
      <c r="JO662" s="358"/>
      <c r="JP662" s="358"/>
      <c r="JQ662" s="358"/>
      <c r="JR662" s="358"/>
      <c r="JS662" s="358"/>
      <c r="JT662" s="358"/>
      <c r="JU662" s="358"/>
      <c r="JV662" s="358"/>
      <c r="JW662" s="358"/>
      <c r="JX662" s="358"/>
      <c r="JY662" s="358"/>
      <c r="JZ662" s="358"/>
      <c r="KA662" s="358"/>
      <c r="KB662" s="358"/>
      <c r="KC662" s="358"/>
      <c r="KD662" s="358"/>
      <c r="KE662" s="358"/>
      <c r="KF662" s="358"/>
      <c r="KG662" s="358"/>
      <c r="KH662" s="358"/>
      <c r="KI662" s="358"/>
      <c r="KJ662" s="358"/>
      <c r="KK662" s="358"/>
      <c r="KL662" s="358"/>
      <c r="KM662" s="358"/>
      <c r="KN662" s="358"/>
      <c r="KO662" s="358"/>
      <c r="KP662" s="358"/>
      <c r="KQ662" s="358"/>
      <c r="KR662" s="358"/>
      <c r="KS662" s="358"/>
      <c r="KT662" s="358"/>
      <c r="KU662" s="358"/>
      <c r="KV662" s="358"/>
      <c r="KW662" s="358"/>
      <c r="KX662" s="358"/>
      <c r="KY662" s="358"/>
      <c r="KZ662" s="358"/>
      <c r="LA662" s="358"/>
      <c r="LB662" s="358"/>
      <c r="LC662" s="358"/>
      <c r="LD662" s="358"/>
      <c r="LE662" s="358"/>
      <c r="LF662" s="358"/>
      <c r="LG662" s="358"/>
      <c r="LH662" s="358"/>
      <c r="LI662" s="358"/>
      <c r="LJ662" s="358"/>
      <c r="LK662" s="358"/>
      <c r="LL662" s="358"/>
      <c r="LM662" s="358"/>
      <c r="LN662" s="358"/>
      <c r="LO662" s="358"/>
      <c r="LP662" s="358"/>
      <c r="LQ662" s="358"/>
      <c r="LR662" s="358"/>
      <c r="LS662" s="358"/>
      <c r="LT662" s="358"/>
      <c r="LU662" s="358"/>
      <c r="LV662" s="358"/>
      <c r="LW662" s="358"/>
      <c r="LX662" s="358"/>
      <c r="LY662" s="358"/>
      <c r="LZ662" s="358"/>
      <c r="MA662" s="358"/>
      <c r="MB662" s="358"/>
      <c r="MC662" s="358"/>
      <c r="MD662" s="358"/>
      <c r="ME662" s="358"/>
      <c r="MF662" s="358"/>
      <c r="MG662" s="358"/>
      <c r="MH662" s="358"/>
      <c r="MI662" s="358"/>
      <c r="MJ662" s="358"/>
      <c r="MK662" s="358"/>
      <c r="ML662" s="358"/>
      <c r="MM662" s="358"/>
      <c r="MN662" s="358"/>
      <c r="MO662" s="358"/>
      <c r="MP662" s="358"/>
      <c r="MQ662" s="358"/>
      <c r="MR662" s="358"/>
      <c r="MS662" s="358"/>
      <c r="MT662" s="358"/>
      <c r="MU662" s="358"/>
      <c r="MV662" s="358"/>
      <c r="MW662" s="358"/>
      <c r="MX662" s="358"/>
      <c r="MY662" s="358"/>
      <c r="MZ662" s="358"/>
      <c r="NA662" s="358"/>
      <c r="NB662" s="358"/>
      <c r="NC662" s="358"/>
      <c r="ND662" s="358"/>
      <c r="NE662" s="358"/>
      <c r="NF662" s="358"/>
      <c r="NG662" s="358"/>
      <c r="NH662" s="358"/>
      <c r="NI662" s="358"/>
      <c r="NJ662" s="358"/>
      <c r="NK662" s="358"/>
      <c r="NL662" s="358"/>
      <c r="NM662" s="358"/>
      <c r="NN662" s="358"/>
      <c r="NO662" s="358"/>
      <c r="NP662" s="358"/>
      <c r="NQ662" s="358"/>
      <c r="NR662" s="358"/>
      <c r="NS662" s="358"/>
      <c r="NT662" s="358"/>
      <c r="NU662" s="358"/>
      <c r="NV662" s="358"/>
      <c r="NW662" s="358"/>
      <c r="NX662" s="358"/>
      <c r="NY662" s="358"/>
      <c r="NZ662" s="358"/>
      <c r="OA662" s="358"/>
      <c r="OB662" s="358"/>
      <c r="OC662" s="358"/>
      <c r="OD662" s="358"/>
      <c r="OE662" s="358"/>
      <c r="OF662" s="358"/>
      <c r="OG662" s="358"/>
      <c r="OH662" s="358"/>
      <c r="OI662" s="358"/>
      <c r="OJ662" s="358"/>
      <c r="OK662" s="358"/>
      <c r="OL662" s="358"/>
      <c r="OM662" s="358"/>
      <c r="ON662" s="358"/>
      <c r="OO662" s="358"/>
      <c r="OP662" s="358"/>
      <c r="OQ662" s="358"/>
      <c r="OR662" s="358"/>
      <c r="OS662" s="358"/>
      <c r="OT662" s="358"/>
      <c r="OU662" s="358"/>
      <c r="OV662" s="358"/>
      <c r="OW662" s="358"/>
      <c r="OX662" s="358"/>
      <c r="OY662" s="358"/>
      <c r="OZ662" s="358"/>
      <c r="PA662" s="358"/>
      <c r="PB662" s="358"/>
      <c r="PC662" s="358"/>
      <c r="PD662" s="358"/>
      <c r="PE662" s="358"/>
      <c r="PF662" s="358"/>
      <c r="PG662" s="358"/>
      <c r="PH662" s="358"/>
      <c r="PI662" s="358"/>
      <c r="PJ662" s="358"/>
      <c r="PK662" s="358"/>
      <c r="PL662" s="358"/>
      <c r="PM662" s="358"/>
      <c r="PN662" s="358"/>
      <c r="PO662" s="358"/>
      <c r="PP662" s="358"/>
      <c r="PQ662" s="358"/>
      <c r="PR662" s="358"/>
      <c r="PS662" s="358"/>
      <c r="PT662" s="358"/>
      <c r="PU662" s="358"/>
      <c r="PV662" s="358"/>
      <c r="PW662" s="358"/>
      <c r="PX662" s="358"/>
      <c r="PY662" s="358"/>
      <c r="PZ662" s="358"/>
      <c r="QA662" s="358"/>
      <c r="QB662" s="358"/>
      <c r="QC662" s="358"/>
      <c r="QD662" s="358"/>
      <c r="QE662" s="358"/>
      <c r="QF662" s="358"/>
      <c r="QG662" s="358"/>
      <c r="QH662" s="358"/>
      <c r="QI662" s="358"/>
      <c r="QJ662" s="358"/>
      <c r="QK662" s="358"/>
      <c r="QL662" s="358"/>
      <c r="QM662" s="358"/>
      <c r="QN662" s="358"/>
      <c r="QO662" s="358"/>
      <c r="QP662" s="358"/>
      <c r="QQ662" s="358"/>
      <c r="QR662" s="358"/>
      <c r="QS662" s="358"/>
      <c r="QT662" s="358"/>
      <c r="QU662" s="358"/>
      <c r="QV662" s="358"/>
      <c r="QW662" s="358"/>
      <c r="QX662" s="358"/>
      <c r="QY662" s="358"/>
      <c r="QZ662" s="358"/>
      <c r="RA662" s="358"/>
      <c r="RB662" s="358"/>
      <c r="RC662" s="358"/>
      <c r="RD662" s="358"/>
      <c r="RE662" s="358"/>
      <c r="RF662" s="358"/>
      <c r="RG662" s="358"/>
      <c r="RH662" s="358"/>
      <c r="RI662" s="358"/>
      <c r="RJ662" s="358"/>
      <c r="RK662" s="358"/>
      <c r="RL662" s="358"/>
      <c r="RM662" s="358"/>
      <c r="RN662" s="358"/>
      <c r="RO662" s="358"/>
      <c r="RP662" s="358"/>
      <c r="RQ662" s="358"/>
      <c r="RR662" s="358"/>
      <c r="RS662" s="358"/>
      <c r="RT662" s="358"/>
      <c r="RU662" s="358"/>
      <c r="RV662" s="358"/>
      <c r="RW662" s="358"/>
      <c r="RX662" s="358"/>
      <c r="RY662" s="358"/>
      <c r="RZ662" s="358"/>
      <c r="SA662" s="358"/>
      <c r="SB662" s="358"/>
      <c r="SC662" s="358"/>
      <c r="SD662" s="358"/>
      <c r="SE662" s="358"/>
      <c r="SF662" s="358"/>
      <c r="SG662" s="358"/>
      <c r="SH662" s="358"/>
      <c r="SI662" s="358"/>
      <c r="SJ662" s="358"/>
      <c r="SK662" s="358"/>
      <c r="SL662" s="358"/>
      <c r="SM662" s="358"/>
      <c r="SN662" s="358"/>
      <c r="SO662" s="358"/>
      <c r="SP662" s="358"/>
      <c r="SQ662" s="358"/>
      <c r="SR662" s="358"/>
      <c r="SS662" s="358"/>
      <c r="ST662" s="358"/>
      <c r="SU662" s="358"/>
      <c r="SV662" s="358"/>
      <c r="SW662" s="358"/>
      <c r="SX662" s="358"/>
      <c r="SY662" s="358"/>
      <c r="SZ662" s="358"/>
      <c r="TA662" s="358"/>
      <c r="TB662" s="358"/>
      <c r="TC662" s="358"/>
      <c r="TD662" s="358"/>
      <c r="TE662" s="358"/>
      <c r="TF662" s="358"/>
      <c r="TG662" s="358"/>
      <c r="TH662" s="358"/>
      <c r="TI662" s="358"/>
      <c r="TJ662" s="358"/>
      <c r="TK662" s="358"/>
      <c r="TL662" s="358"/>
      <c r="TM662" s="358"/>
      <c r="TN662" s="358"/>
      <c r="TO662" s="358"/>
      <c r="TP662" s="358"/>
      <c r="TQ662" s="358"/>
      <c r="TR662" s="358"/>
      <c r="TS662" s="358"/>
      <c r="TT662" s="358"/>
      <c r="TU662" s="358"/>
      <c r="TV662" s="358"/>
      <c r="TW662" s="358"/>
      <c r="TX662" s="358"/>
      <c r="TY662" s="358"/>
      <c r="TZ662" s="358"/>
      <c r="UA662" s="358"/>
      <c r="UB662" s="358"/>
      <c r="UC662" s="358"/>
      <c r="UD662" s="358"/>
      <c r="UE662" s="358"/>
      <c r="UF662" s="358"/>
      <c r="UG662" s="358"/>
      <c r="UH662" s="358"/>
      <c r="UI662" s="358"/>
      <c r="UJ662" s="358"/>
      <c r="UK662" s="358"/>
      <c r="UL662" s="358"/>
      <c r="UM662" s="358"/>
      <c r="UN662" s="358"/>
      <c r="UO662" s="358"/>
      <c r="UP662" s="358"/>
      <c r="UQ662" s="358"/>
      <c r="UR662" s="358"/>
      <c r="US662" s="358"/>
      <c r="UT662" s="358"/>
      <c r="UU662" s="358"/>
      <c r="UV662" s="358"/>
      <c r="UW662" s="358"/>
      <c r="UX662" s="358"/>
      <c r="UY662" s="358"/>
      <c r="UZ662" s="358"/>
      <c r="VA662" s="358"/>
      <c r="VB662" s="358"/>
      <c r="VC662" s="358"/>
      <c r="VD662" s="358"/>
      <c r="VE662" s="358"/>
      <c r="VF662" s="358"/>
      <c r="VG662" s="358"/>
      <c r="VH662" s="358"/>
      <c r="VI662" s="358"/>
      <c r="VJ662" s="358"/>
      <c r="VK662" s="358"/>
      <c r="VL662" s="358"/>
      <c r="VM662" s="358"/>
      <c r="VN662" s="358"/>
      <c r="VO662" s="358"/>
      <c r="VP662" s="358"/>
      <c r="VQ662" s="358"/>
      <c r="VR662" s="358"/>
      <c r="VS662" s="358"/>
      <c r="VT662" s="358"/>
      <c r="VU662" s="358"/>
      <c r="VV662" s="358"/>
      <c r="VW662" s="358"/>
      <c r="VX662" s="358"/>
      <c r="VY662" s="358"/>
      <c r="VZ662" s="358"/>
      <c r="WA662" s="358"/>
      <c r="WB662" s="358"/>
      <c r="WC662" s="358"/>
      <c r="WD662" s="358"/>
      <c r="WE662" s="358"/>
      <c r="WF662" s="358"/>
      <c r="WG662" s="358"/>
      <c r="WH662" s="358"/>
    </row>
    <row r="663" spans="1:606" s="357" customFormat="1" ht="135.75" customHeight="1">
      <c r="A663" s="359"/>
      <c r="B663" s="209"/>
      <c r="C663" s="222"/>
      <c r="D663" s="181"/>
      <c r="E663" s="538" t="s">
        <v>1291</v>
      </c>
      <c r="F663" s="952" t="s">
        <v>1289</v>
      </c>
      <c r="G663" s="893">
        <v>44278</v>
      </c>
      <c r="H663" s="892" t="s">
        <v>863</v>
      </c>
      <c r="I663" s="620" t="s">
        <v>17</v>
      </c>
      <c r="J663" s="620" t="s">
        <v>2</v>
      </c>
      <c r="K663" s="608" t="s">
        <v>1290</v>
      </c>
      <c r="L663" s="607" t="s">
        <v>1292</v>
      </c>
      <c r="M663" s="604">
        <v>8322912.2000000002</v>
      </c>
      <c r="N663" s="604">
        <v>8321510.4000000004</v>
      </c>
      <c r="O663" s="604">
        <v>7683300</v>
      </c>
      <c r="P663" s="609">
        <v>2561100</v>
      </c>
      <c r="Q663" s="604">
        <v>5122200</v>
      </c>
      <c r="R663" s="604">
        <v>5122200</v>
      </c>
      <c r="S663" s="444">
        <v>3</v>
      </c>
      <c r="BF663" s="358"/>
      <c r="BG663" s="358"/>
      <c r="BH663" s="358"/>
      <c r="BI663" s="358"/>
      <c r="BJ663" s="358"/>
      <c r="BK663" s="358"/>
      <c r="BL663" s="358"/>
      <c r="BM663" s="358"/>
      <c r="BN663" s="358"/>
      <c r="BO663" s="358"/>
      <c r="BP663" s="358"/>
      <c r="BQ663" s="358"/>
      <c r="BR663" s="358"/>
      <c r="BS663" s="358"/>
      <c r="BT663" s="358"/>
      <c r="BU663" s="358"/>
      <c r="BV663" s="358"/>
      <c r="BW663" s="358"/>
      <c r="BX663" s="358"/>
      <c r="BY663" s="358"/>
      <c r="BZ663" s="358"/>
      <c r="CA663" s="358"/>
      <c r="CB663" s="358"/>
      <c r="CC663" s="358"/>
      <c r="CD663" s="358"/>
      <c r="CE663" s="358"/>
      <c r="CF663" s="358"/>
      <c r="CG663" s="358"/>
      <c r="CH663" s="358"/>
      <c r="CI663" s="358"/>
      <c r="CJ663" s="358"/>
      <c r="CK663" s="358"/>
      <c r="CL663" s="358"/>
      <c r="CM663" s="358"/>
      <c r="CN663" s="358"/>
      <c r="CO663" s="358"/>
      <c r="CP663" s="358"/>
      <c r="CQ663" s="358"/>
      <c r="CR663" s="358"/>
      <c r="CS663" s="358"/>
      <c r="CT663" s="358"/>
      <c r="CU663" s="358"/>
      <c r="CV663" s="358"/>
      <c r="CW663" s="358"/>
      <c r="CX663" s="358"/>
      <c r="CY663" s="358"/>
      <c r="CZ663" s="358"/>
      <c r="DA663" s="358"/>
      <c r="DB663" s="358"/>
      <c r="DC663" s="358"/>
      <c r="DD663" s="358"/>
      <c r="DE663" s="358"/>
      <c r="DF663" s="358"/>
      <c r="DG663" s="358"/>
      <c r="DH663" s="358"/>
      <c r="DI663" s="358"/>
      <c r="DJ663" s="358"/>
      <c r="DK663" s="358"/>
      <c r="DL663" s="358"/>
      <c r="DM663" s="358"/>
      <c r="DN663" s="358"/>
      <c r="DO663" s="358"/>
      <c r="DP663" s="358"/>
      <c r="DQ663" s="358"/>
      <c r="DR663" s="358"/>
      <c r="DS663" s="358"/>
      <c r="DT663" s="358"/>
      <c r="DU663" s="358"/>
      <c r="DV663" s="358"/>
      <c r="DW663" s="358"/>
      <c r="DX663" s="358"/>
      <c r="DY663" s="358"/>
      <c r="DZ663" s="358"/>
      <c r="EA663" s="358"/>
      <c r="EB663" s="358"/>
      <c r="EC663" s="358"/>
      <c r="ED663" s="358"/>
      <c r="EE663" s="358"/>
      <c r="EF663" s="358"/>
      <c r="EG663" s="358"/>
      <c r="EH663" s="358"/>
      <c r="EI663" s="358"/>
      <c r="EJ663" s="358"/>
      <c r="EK663" s="358"/>
      <c r="EL663" s="358"/>
      <c r="EM663" s="358"/>
      <c r="EN663" s="358"/>
      <c r="EO663" s="358"/>
      <c r="EP663" s="358"/>
      <c r="EQ663" s="358"/>
      <c r="ER663" s="358"/>
      <c r="ES663" s="358"/>
      <c r="ET663" s="358"/>
      <c r="EU663" s="358"/>
      <c r="EV663" s="358"/>
      <c r="EW663" s="358"/>
      <c r="EX663" s="358"/>
      <c r="EY663" s="358"/>
      <c r="EZ663" s="358"/>
      <c r="FA663" s="358"/>
      <c r="FB663" s="358"/>
      <c r="FC663" s="358"/>
      <c r="FD663" s="358"/>
      <c r="FE663" s="358"/>
      <c r="FF663" s="358"/>
      <c r="FG663" s="358"/>
      <c r="FH663" s="358"/>
      <c r="FI663" s="358"/>
      <c r="FJ663" s="358"/>
      <c r="FK663" s="358"/>
      <c r="FL663" s="358"/>
      <c r="FM663" s="358"/>
      <c r="FN663" s="358"/>
      <c r="FO663" s="358"/>
      <c r="FP663" s="358"/>
      <c r="FQ663" s="358"/>
      <c r="FR663" s="358"/>
      <c r="FS663" s="358"/>
      <c r="FT663" s="358"/>
      <c r="FU663" s="358"/>
      <c r="FV663" s="358"/>
      <c r="FW663" s="358"/>
      <c r="FX663" s="358"/>
      <c r="FY663" s="358"/>
      <c r="FZ663" s="358"/>
      <c r="GA663" s="358"/>
      <c r="GB663" s="358"/>
      <c r="GC663" s="358"/>
      <c r="GD663" s="358"/>
      <c r="GE663" s="358"/>
      <c r="GF663" s="358"/>
      <c r="GG663" s="358"/>
      <c r="GH663" s="358"/>
      <c r="GI663" s="358"/>
      <c r="GJ663" s="358"/>
      <c r="GK663" s="358"/>
      <c r="GL663" s="358"/>
      <c r="GM663" s="358"/>
      <c r="GN663" s="358"/>
      <c r="GO663" s="358"/>
      <c r="GP663" s="358"/>
      <c r="GQ663" s="358"/>
      <c r="GR663" s="358"/>
      <c r="GS663" s="358"/>
      <c r="GT663" s="358"/>
      <c r="GU663" s="358"/>
      <c r="GV663" s="358"/>
      <c r="GW663" s="358"/>
      <c r="GX663" s="358"/>
      <c r="GY663" s="358"/>
      <c r="GZ663" s="358"/>
      <c r="HA663" s="358"/>
      <c r="HB663" s="358"/>
      <c r="HC663" s="358"/>
      <c r="HD663" s="358"/>
      <c r="HE663" s="358"/>
      <c r="HF663" s="358"/>
      <c r="HG663" s="358"/>
      <c r="HH663" s="358"/>
      <c r="HI663" s="358"/>
      <c r="HJ663" s="358"/>
      <c r="HK663" s="358"/>
      <c r="HL663" s="358"/>
      <c r="HM663" s="358"/>
      <c r="HN663" s="358"/>
      <c r="HO663" s="358"/>
      <c r="HP663" s="358"/>
      <c r="HQ663" s="358"/>
      <c r="HR663" s="358"/>
      <c r="HS663" s="358"/>
      <c r="HT663" s="358"/>
      <c r="HU663" s="358"/>
      <c r="HV663" s="358"/>
      <c r="HW663" s="358"/>
      <c r="HX663" s="358"/>
      <c r="HY663" s="358"/>
      <c r="HZ663" s="358"/>
      <c r="IA663" s="358"/>
      <c r="IB663" s="358"/>
      <c r="IC663" s="358"/>
      <c r="ID663" s="358"/>
      <c r="IE663" s="358"/>
      <c r="IF663" s="358"/>
      <c r="IG663" s="358"/>
      <c r="IH663" s="358"/>
      <c r="II663" s="358"/>
      <c r="IJ663" s="358"/>
      <c r="IK663" s="358"/>
      <c r="IL663" s="358"/>
      <c r="IM663" s="358"/>
      <c r="IN663" s="358"/>
      <c r="IO663" s="358"/>
      <c r="IP663" s="358"/>
      <c r="IQ663" s="358"/>
      <c r="IR663" s="358"/>
      <c r="IS663" s="358"/>
      <c r="IT663" s="358"/>
      <c r="IU663" s="358"/>
      <c r="IV663" s="358"/>
      <c r="IW663" s="358"/>
      <c r="IX663" s="358"/>
      <c r="IY663" s="358"/>
      <c r="IZ663" s="358"/>
      <c r="JA663" s="358"/>
      <c r="JB663" s="358"/>
      <c r="JC663" s="358"/>
      <c r="JD663" s="358"/>
      <c r="JE663" s="358"/>
      <c r="JF663" s="358"/>
      <c r="JG663" s="358"/>
      <c r="JH663" s="358"/>
      <c r="JI663" s="358"/>
      <c r="JJ663" s="358"/>
      <c r="JK663" s="358"/>
      <c r="JL663" s="358"/>
      <c r="JM663" s="358"/>
      <c r="JN663" s="358"/>
      <c r="JO663" s="358"/>
      <c r="JP663" s="358"/>
      <c r="JQ663" s="358"/>
      <c r="JR663" s="358"/>
      <c r="JS663" s="358"/>
      <c r="JT663" s="358"/>
      <c r="JU663" s="358"/>
      <c r="JV663" s="358"/>
      <c r="JW663" s="358"/>
      <c r="JX663" s="358"/>
      <c r="JY663" s="358"/>
      <c r="JZ663" s="358"/>
      <c r="KA663" s="358"/>
      <c r="KB663" s="358"/>
      <c r="KC663" s="358"/>
      <c r="KD663" s="358"/>
      <c r="KE663" s="358"/>
      <c r="KF663" s="358"/>
      <c r="KG663" s="358"/>
      <c r="KH663" s="358"/>
      <c r="KI663" s="358"/>
      <c r="KJ663" s="358"/>
      <c r="KK663" s="358"/>
      <c r="KL663" s="358"/>
      <c r="KM663" s="358"/>
      <c r="KN663" s="358"/>
      <c r="KO663" s="358"/>
      <c r="KP663" s="358"/>
      <c r="KQ663" s="358"/>
      <c r="KR663" s="358"/>
      <c r="KS663" s="358"/>
      <c r="KT663" s="358"/>
      <c r="KU663" s="358"/>
      <c r="KV663" s="358"/>
      <c r="KW663" s="358"/>
      <c r="KX663" s="358"/>
      <c r="KY663" s="358"/>
      <c r="KZ663" s="358"/>
      <c r="LA663" s="358"/>
      <c r="LB663" s="358"/>
      <c r="LC663" s="358"/>
      <c r="LD663" s="358"/>
      <c r="LE663" s="358"/>
      <c r="LF663" s="358"/>
      <c r="LG663" s="358"/>
      <c r="LH663" s="358"/>
      <c r="LI663" s="358"/>
      <c r="LJ663" s="358"/>
      <c r="LK663" s="358"/>
      <c r="LL663" s="358"/>
      <c r="LM663" s="358"/>
      <c r="LN663" s="358"/>
      <c r="LO663" s="358"/>
      <c r="LP663" s="358"/>
      <c r="LQ663" s="358"/>
      <c r="LR663" s="358"/>
      <c r="LS663" s="358"/>
      <c r="LT663" s="358"/>
      <c r="LU663" s="358"/>
      <c r="LV663" s="358"/>
      <c r="LW663" s="358"/>
      <c r="LX663" s="358"/>
      <c r="LY663" s="358"/>
      <c r="LZ663" s="358"/>
      <c r="MA663" s="358"/>
      <c r="MB663" s="358"/>
      <c r="MC663" s="358"/>
      <c r="MD663" s="358"/>
      <c r="ME663" s="358"/>
      <c r="MF663" s="358"/>
      <c r="MG663" s="358"/>
      <c r="MH663" s="358"/>
      <c r="MI663" s="358"/>
      <c r="MJ663" s="358"/>
      <c r="MK663" s="358"/>
      <c r="ML663" s="358"/>
      <c r="MM663" s="358"/>
      <c r="MN663" s="358"/>
      <c r="MO663" s="358"/>
      <c r="MP663" s="358"/>
      <c r="MQ663" s="358"/>
      <c r="MR663" s="358"/>
      <c r="MS663" s="358"/>
      <c r="MT663" s="358"/>
      <c r="MU663" s="358"/>
      <c r="MV663" s="358"/>
      <c r="MW663" s="358"/>
      <c r="MX663" s="358"/>
      <c r="MY663" s="358"/>
      <c r="MZ663" s="358"/>
      <c r="NA663" s="358"/>
      <c r="NB663" s="358"/>
      <c r="NC663" s="358"/>
      <c r="ND663" s="358"/>
      <c r="NE663" s="358"/>
      <c r="NF663" s="358"/>
      <c r="NG663" s="358"/>
      <c r="NH663" s="358"/>
      <c r="NI663" s="358"/>
      <c r="NJ663" s="358"/>
      <c r="NK663" s="358"/>
      <c r="NL663" s="358"/>
      <c r="NM663" s="358"/>
      <c r="NN663" s="358"/>
      <c r="NO663" s="358"/>
      <c r="NP663" s="358"/>
      <c r="NQ663" s="358"/>
      <c r="NR663" s="358"/>
      <c r="NS663" s="358"/>
      <c r="NT663" s="358"/>
      <c r="NU663" s="358"/>
      <c r="NV663" s="358"/>
      <c r="NW663" s="358"/>
      <c r="NX663" s="358"/>
      <c r="NY663" s="358"/>
      <c r="NZ663" s="358"/>
      <c r="OA663" s="358"/>
      <c r="OB663" s="358"/>
      <c r="OC663" s="358"/>
      <c r="OD663" s="358"/>
      <c r="OE663" s="358"/>
      <c r="OF663" s="358"/>
      <c r="OG663" s="358"/>
      <c r="OH663" s="358"/>
      <c r="OI663" s="358"/>
      <c r="OJ663" s="358"/>
      <c r="OK663" s="358"/>
      <c r="OL663" s="358"/>
      <c r="OM663" s="358"/>
      <c r="ON663" s="358"/>
      <c r="OO663" s="358"/>
      <c r="OP663" s="358"/>
      <c r="OQ663" s="358"/>
      <c r="OR663" s="358"/>
      <c r="OS663" s="358"/>
      <c r="OT663" s="358"/>
      <c r="OU663" s="358"/>
      <c r="OV663" s="358"/>
      <c r="OW663" s="358"/>
      <c r="OX663" s="358"/>
      <c r="OY663" s="358"/>
      <c r="OZ663" s="358"/>
      <c r="PA663" s="358"/>
      <c r="PB663" s="358"/>
      <c r="PC663" s="358"/>
      <c r="PD663" s="358"/>
      <c r="PE663" s="358"/>
      <c r="PF663" s="358"/>
      <c r="PG663" s="358"/>
      <c r="PH663" s="358"/>
      <c r="PI663" s="358"/>
      <c r="PJ663" s="358"/>
      <c r="PK663" s="358"/>
      <c r="PL663" s="358"/>
      <c r="PM663" s="358"/>
      <c r="PN663" s="358"/>
      <c r="PO663" s="358"/>
      <c r="PP663" s="358"/>
      <c r="PQ663" s="358"/>
      <c r="PR663" s="358"/>
      <c r="PS663" s="358"/>
      <c r="PT663" s="358"/>
      <c r="PU663" s="358"/>
      <c r="PV663" s="358"/>
      <c r="PW663" s="358"/>
      <c r="PX663" s="358"/>
      <c r="PY663" s="358"/>
      <c r="PZ663" s="358"/>
      <c r="QA663" s="358"/>
      <c r="QB663" s="358"/>
      <c r="QC663" s="358"/>
      <c r="QD663" s="358"/>
      <c r="QE663" s="358"/>
      <c r="QF663" s="358"/>
      <c r="QG663" s="358"/>
      <c r="QH663" s="358"/>
      <c r="QI663" s="358"/>
      <c r="QJ663" s="358"/>
      <c r="QK663" s="358"/>
      <c r="QL663" s="358"/>
      <c r="QM663" s="358"/>
      <c r="QN663" s="358"/>
      <c r="QO663" s="358"/>
      <c r="QP663" s="358"/>
      <c r="QQ663" s="358"/>
      <c r="QR663" s="358"/>
      <c r="QS663" s="358"/>
      <c r="QT663" s="358"/>
      <c r="QU663" s="358"/>
      <c r="QV663" s="358"/>
      <c r="QW663" s="358"/>
      <c r="QX663" s="358"/>
      <c r="QY663" s="358"/>
      <c r="QZ663" s="358"/>
      <c r="RA663" s="358"/>
      <c r="RB663" s="358"/>
      <c r="RC663" s="358"/>
      <c r="RD663" s="358"/>
      <c r="RE663" s="358"/>
      <c r="RF663" s="358"/>
      <c r="RG663" s="358"/>
      <c r="RH663" s="358"/>
      <c r="RI663" s="358"/>
      <c r="RJ663" s="358"/>
      <c r="RK663" s="358"/>
      <c r="RL663" s="358"/>
      <c r="RM663" s="358"/>
      <c r="RN663" s="358"/>
      <c r="RO663" s="358"/>
      <c r="RP663" s="358"/>
      <c r="RQ663" s="358"/>
      <c r="RR663" s="358"/>
      <c r="RS663" s="358"/>
      <c r="RT663" s="358"/>
      <c r="RU663" s="358"/>
      <c r="RV663" s="358"/>
      <c r="RW663" s="358"/>
      <c r="RX663" s="358"/>
      <c r="RY663" s="358"/>
      <c r="RZ663" s="358"/>
      <c r="SA663" s="358"/>
      <c r="SB663" s="358"/>
      <c r="SC663" s="358"/>
      <c r="SD663" s="358"/>
      <c r="SE663" s="358"/>
      <c r="SF663" s="358"/>
      <c r="SG663" s="358"/>
      <c r="SH663" s="358"/>
      <c r="SI663" s="358"/>
      <c r="SJ663" s="358"/>
      <c r="SK663" s="358"/>
      <c r="SL663" s="358"/>
      <c r="SM663" s="358"/>
      <c r="SN663" s="358"/>
      <c r="SO663" s="358"/>
      <c r="SP663" s="358"/>
      <c r="SQ663" s="358"/>
      <c r="SR663" s="358"/>
      <c r="SS663" s="358"/>
      <c r="ST663" s="358"/>
      <c r="SU663" s="358"/>
      <c r="SV663" s="358"/>
      <c r="SW663" s="358"/>
      <c r="SX663" s="358"/>
      <c r="SY663" s="358"/>
      <c r="SZ663" s="358"/>
      <c r="TA663" s="358"/>
      <c r="TB663" s="358"/>
      <c r="TC663" s="358"/>
      <c r="TD663" s="358"/>
      <c r="TE663" s="358"/>
      <c r="TF663" s="358"/>
      <c r="TG663" s="358"/>
      <c r="TH663" s="358"/>
      <c r="TI663" s="358"/>
      <c r="TJ663" s="358"/>
      <c r="TK663" s="358"/>
      <c r="TL663" s="358"/>
      <c r="TM663" s="358"/>
      <c r="TN663" s="358"/>
      <c r="TO663" s="358"/>
      <c r="TP663" s="358"/>
      <c r="TQ663" s="358"/>
      <c r="TR663" s="358"/>
      <c r="TS663" s="358"/>
      <c r="TT663" s="358"/>
      <c r="TU663" s="358"/>
      <c r="TV663" s="358"/>
      <c r="TW663" s="358"/>
      <c r="TX663" s="358"/>
      <c r="TY663" s="358"/>
      <c r="TZ663" s="358"/>
      <c r="UA663" s="358"/>
      <c r="UB663" s="358"/>
      <c r="UC663" s="358"/>
      <c r="UD663" s="358"/>
      <c r="UE663" s="358"/>
      <c r="UF663" s="358"/>
      <c r="UG663" s="358"/>
      <c r="UH663" s="358"/>
      <c r="UI663" s="358"/>
      <c r="UJ663" s="358"/>
      <c r="UK663" s="358"/>
      <c r="UL663" s="358"/>
      <c r="UM663" s="358"/>
      <c r="UN663" s="358"/>
      <c r="UO663" s="358"/>
      <c r="UP663" s="358"/>
      <c r="UQ663" s="358"/>
      <c r="UR663" s="358"/>
      <c r="US663" s="358"/>
      <c r="UT663" s="358"/>
      <c r="UU663" s="358"/>
      <c r="UV663" s="358"/>
      <c r="UW663" s="358"/>
      <c r="UX663" s="358"/>
      <c r="UY663" s="358"/>
      <c r="UZ663" s="358"/>
      <c r="VA663" s="358"/>
      <c r="VB663" s="358"/>
      <c r="VC663" s="358"/>
      <c r="VD663" s="358"/>
      <c r="VE663" s="358"/>
      <c r="VF663" s="358"/>
      <c r="VG663" s="358"/>
      <c r="VH663" s="358"/>
      <c r="VI663" s="358"/>
      <c r="VJ663" s="358"/>
      <c r="VK663" s="358"/>
      <c r="VL663" s="358"/>
      <c r="VM663" s="358"/>
      <c r="VN663" s="358"/>
      <c r="VO663" s="358"/>
      <c r="VP663" s="358"/>
      <c r="VQ663" s="358"/>
      <c r="VR663" s="358"/>
      <c r="VS663" s="358"/>
      <c r="VT663" s="358"/>
      <c r="VU663" s="358"/>
      <c r="VV663" s="358"/>
      <c r="VW663" s="358"/>
      <c r="VX663" s="358"/>
      <c r="VY663" s="358"/>
      <c r="VZ663" s="358"/>
      <c r="WA663" s="358"/>
      <c r="WB663" s="358"/>
      <c r="WC663" s="358"/>
      <c r="WD663" s="358"/>
      <c r="WE663" s="358"/>
      <c r="WF663" s="358"/>
      <c r="WG663" s="358"/>
      <c r="WH663" s="358"/>
    </row>
    <row r="664" spans="1:606" s="367" customFormat="1" ht="79.5" customHeight="1">
      <c r="A664" s="359"/>
      <c r="B664" s="775" t="s">
        <v>1293</v>
      </c>
      <c r="C664" s="266" t="s">
        <v>1294</v>
      </c>
      <c r="D664" s="207" t="s">
        <v>1295</v>
      </c>
      <c r="E664" s="549" t="s">
        <v>1296</v>
      </c>
      <c r="F664" s="475" t="s">
        <v>113</v>
      </c>
      <c r="G664" s="894">
        <v>39083</v>
      </c>
      <c r="H664" s="892" t="s">
        <v>114</v>
      </c>
      <c r="I664" s="603" t="s">
        <v>17</v>
      </c>
      <c r="J664" s="603" t="s">
        <v>2</v>
      </c>
      <c r="K664" s="607" t="s">
        <v>1297</v>
      </c>
      <c r="L664" s="603" t="s">
        <v>54</v>
      </c>
      <c r="M664" s="602">
        <f t="shared" ref="M664:R664" si="122">M665+M666</f>
        <v>12590300</v>
      </c>
      <c r="N664" s="602">
        <f t="shared" si="122"/>
        <v>12590300</v>
      </c>
      <c r="O664" s="602">
        <f t="shared" si="122"/>
        <v>13183700</v>
      </c>
      <c r="P664" s="611">
        <f>P665+P666</f>
        <v>13183700</v>
      </c>
      <c r="Q664" s="612">
        <f t="shared" si="122"/>
        <v>13183700</v>
      </c>
      <c r="R664" s="612">
        <f t="shared" si="122"/>
        <v>13183700</v>
      </c>
      <c r="S664" s="486"/>
      <c r="T664" s="357"/>
      <c r="U664" s="357"/>
      <c r="V664" s="357"/>
      <c r="W664" s="357"/>
      <c r="X664" s="357"/>
      <c r="Y664" s="357"/>
      <c r="Z664" s="357"/>
      <c r="AA664" s="357"/>
      <c r="AB664" s="357"/>
      <c r="AC664" s="357"/>
      <c r="AD664" s="357"/>
      <c r="AE664" s="357"/>
      <c r="AF664" s="357"/>
      <c r="AG664" s="357"/>
      <c r="AH664" s="357"/>
      <c r="AI664" s="357"/>
      <c r="AJ664" s="357"/>
      <c r="AK664" s="357"/>
      <c r="AL664" s="357"/>
      <c r="AM664" s="357"/>
      <c r="AN664" s="357"/>
      <c r="AO664" s="357"/>
      <c r="AP664" s="357"/>
      <c r="AQ664" s="357"/>
      <c r="AR664" s="357"/>
      <c r="AS664" s="357"/>
      <c r="AT664" s="357"/>
      <c r="AU664" s="357"/>
      <c r="AV664" s="357"/>
      <c r="AW664" s="357"/>
      <c r="AX664" s="357"/>
      <c r="AY664" s="357"/>
      <c r="AZ664" s="357"/>
      <c r="BA664" s="357"/>
      <c r="BB664" s="357"/>
      <c r="BC664" s="357"/>
      <c r="BD664" s="357"/>
      <c r="BE664" s="357"/>
      <c r="BF664" s="358"/>
      <c r="BG664" s="358"/>
      <c r="BH664" s="358"/>
      <c r="BI664" s="358"/>
      <c r="BJ664" s="358"/>
      <c r="BK664" s="358"/>
      <c r="BL664" s="358"/>
      <c r="BM664" s="358"/>
      <c r="BN664" s="358"/>
      <c r="BO664" s="358"/>
      <c r="BP664" s="358"/>
      <c r="BQ664" s="358"/>
      <c r="BR664" s="358"/>
      <c r="BS664" s="358"/>
      <c r="BT664" s="358"/>
      <c r="BU664" s="358"/>
      <c r="BV664" s="358"/>
      <c r="BW664" s="358"/>
      <c r="BX664" s="358"/>
      <c r="BY664" s="358"/>
      <c r="BZ664" s="358"/>
      <c r="CA664" s="358"/>
      <c r="CB664" s="358"/>
      <c r="CC664" s="358"/>
      <c r="CD664" s="358"/>
      <c r="CE664" s="358"/>
      <c r="CF664" s="358"/>
      <c r="CG664" s="358"/>
      <c r="CH664" s="358"/>
      <c r="CI664" s="358"/>
      <c r="CJ664" s="358"/>
      <c r="CK664" s="358"/>
      <c r="CL664" s="358"/>
      <c r="CM664" s="358"/>
      <c r="CN664" s="358"/>
      <c r="CO664" s="358"/>
      <c r="CP664" s="358"/>
      <c r="CQ664" s="358"/>
      <c r="CR664" s="358"/>
      <c r="CS664" s="358"/>
      <c r="CT664" s="358"/>
      <c r="CU664" s="358"/>
      <c r="CV664" s="358"/>
      <c r="CW664" s="358"/>
      <c r="CX664" s="358"/>
      <c r="CY664" s="358"/>
      <c r="CZ664" s="358"/>
      <c r="DA664" s="358"/>
      <c r="DB664" s="358"/>
      <c r="DC664" s="358"/>
      <c r="DD664" s="358"/>
      <c r="DE664" s="358"/>
      <c r="DF664" s="358"/>
      <c r="DG664" s="358"/>
      <c r="DH664" s="358"/>
      <c r="DI664" s="358"/>
      <c r="DJ664" s="358"/>
      <c r="DK664" s="358"/>
      <c r="DL664" s="358"/>
      <c r="DM664" s="358"/>
      <c r="DN664" s="358"/>
      <c r="DO664" s="358"/>
      <c r="DP664" s="358"/>
      <c r="DQ664" s="358"/>
      <c r="DR664" s="358"/>
      <c r="DS664" s="358"/>
      <c r="DT664" s="358"/>
      <c r="DU664" s="358"/>
      <c r="DV664" s="358"/>
      <c r="DW664" s="358"/>
      <c r="DX664" s="358"/>
      <c r="DY664" s="358"/>
      <c r="DZ664" s="358"/>
      <c r="EA664" s="358"/>
      <c r="EB664" s="358"/>
      <c r="EC664" s="358"/>
      <c r="ED664" s="358"/>
      <c r="EE664" s="358"/>
      <c r="EF664" s="358"/>
      <c r="EG664" s="358"/>
      <c r="EH664" s="358"/>
      <c r="EI664" s="358"/>
      <c r="EJ664" s="358"/>
      <c r="EK664" s="358"/>
      <c r="EL664" s="358"/>
      <c r="EM664" s="358"/>
      <c r="EN664" s="358"/>
      <c r="EO664" s="358"/>
      <c r="EP664" s="358"/>
      <c r="EQ664" s="358"/>
      <c r="ER664" s="358"/>
      <c r="ES664" s="358"/>
      <c r="ET664" s="358"/>
      <c r="EU664" s="358"/>
      <c r="EV664" s="358"/>
      <c r="EW664" s="358"/>
      <c r="EX664" s="358"/>
      <c r="EY664" s="358"/>
      <c r="EZ664" s="358"/>
      <c r="FA664" s="358"/>
      <c r="FB664" s="358"/>
      <c r="FC664" s="358"/>
      <c r="FD664" s="358"/>
      <c r="FE664" s="358"/>
      <c r="FF664" s="358"/>
      <c r="FG664" s="358"/>
      <c r="FH664" s="358"/>
      <c r="FI664" s="358"/>
      <c r="FJ664" s="358"/>
      <c r="FK664" s="358"/>
      <c r="FL664" s="358"/>
      <c r="FM664" s="358"/>
      <c r="FN664" s="358"/>
      <c r="FO664" s="358"/>
      <c r="FP664" s="358"/>
      <c r="FQ664" s="358"/>
      <c r="FR664" s="358"/>
      <c r="FS664" s="358"/>
      <c r="FT664" s="358"/>
      <c r="FU664" s="358"/>
      <c r="FV664" s="358"/>
      <c r="FW664" s="358"/>
      <c r="FX664" s="358"/>
      <c r="FY664" s="358"/>
      <c r="FZ664" s="358"/>
      <c r="GA664" s="358"/>
      <c r="GB664" s="358"/>
      <c r="GC664" s="358"/>
      <c r="GD664" s="358"/>
      <c r="GE664" s="358"/>
      <c r="GF664" s="358"/>
      <c r="GG664" s="358"/>
      <c r="GH664" s="358"/>
      <c r="GI664" s="358"/>
      <c r="GJ664" s="358"/>
      <c r="GK664" s="358"/>
      <c r="GL664" s="358"/>
      <c r="GM664" s="358"/>
      <c r="GN664" s="358"/>
      <c r="GO664" s="358"/>
      <c r="GP664" s="358"/>
      <c r="GQ664" s="358"/>
      <c r="GR664" s="358"/>
      <c r="GS664" s="358"/>
      <c r="GT664" s="358"/>
      <c r="GU664" s="358"/>
      <c r="GV664" s="358"/>
      <c r="GW664" s="358"/>
      <c r="GX664" s="358"/>
      <c r="GY664" s="358"/>
      <c r="GZ664" s="358"/>
      <c r="HA664" s="358"/>
      <c r="HB664" s="358"/>
      <c r="HC664" s="358"/>
      <c r="HD664" s="358"/>
      <c r="HE664" s="358"/>
      <c r="HF664" s="358"/>
      <c r="HG664" s="358"/>
      <c r="HH664" s="358"/>
      <c r="HI664" s="358"/>
      <c r="HJ664" s="358"/>
      <c r="HK664" s="358"/>
      <c r="HL664" s="358"/>
      <c r="HM664" s="358"/>
      <c r="HN664" s="358"/>
      <c r="HO664" s="358"/>
      <c r="HP664" s="358"/>
      <c r="HQ664" s="358"/>
      <c r="HR664" s="358"/>
      <c r="HS664" s="358"/>
      <c r="HT664" s="358"/>
      <c r="HU664" s="358"/>
      <c r="HV664" s="358"/>
      <c r="HW664" s="358"/>
      <c r="HX664" s="358"/>
      <c r="HY664" s="358"/>
      <c r="HZ664" s="358"/>
      <c r="IA664" s="358"/>
      <c r="IB664" s="358"/>
      <c r="IC664" s="358"/>
      <c r="ID664" s="358"/>
      <c r="IE664" s="358"/>
      <c r="IF664" s="358"/>
      <c r="IG664" s="358"/>
      <c r="IH664" s="358"/>
      <c r="II664" s="358"/>
      <c r="IJ664" s="358"/>
      <c r="IK664" s="358"/>
      <c r="IL664" s="358"/>
      <c r="IM664" s="358"/>
      <c r="IN664" s="358"/>
      <c r="IO664" s="358"/>
      <c r="IP664" s="358"/>
      <c r="IQ664" s="358"/>
      <c r="IR664" s="358"/>
      <c r="IS664" s="358"/>
      <c r="IT664" s="358"/>
      <c r="IU664" s="358"/>
      <c r="IV664" s="358"/>
      <c r="IW664" s="358"/>
      <c r="IX664" s="358"/>
      <c r="IY664" s="358"/>
      <c r="IZ664" s="358"/>
      <c r="JA664" s="358"/>
      <c r="JB664" s="358"/>
      <c r="JC664" s="358"/>
      <c r="JD664" s="358"/>
      <c r="JE664" s="358"/>
      <c r="JF664" s="358"/>
      <c r="JG664" s="358"/>
      <c r="JH664" s="358"/>
      <c r="JI664" s="358"/>
      <c r="JJ664" s="358"/>
      <c r="JK664" s="358"/>
      <c r="JL664" s="358"/>
      <c r="JM664" s="358"/>
      <c r="JN664" s="358"/>
      <c r="JO664" s="358"/>
      <c r="JP664" s="358"/>
      <c r="JQ664" s="358"/>
      <c r="JR664" s="358"/>
      <c r="JS664" s="358"/>
      <c r="JT664" s="358"/>
      <c r="JU664" s="358"/>
      <c r="JV664" s="358"/>
      <c r="JW664" s="358"/>
      <c r="JX664" s="358"/>
      <c r="JY664" s="358"/>
      <c r="JZ664" s="358"/>
      <c r="KA664" s="358"/>
      <c r="KB664" s="358"/>
      <c r="KC664" s="358"/>
      <c r="KD664" s="358"/>
      <c r="KE664" s="358"/>
      <c r="KF664" s="358"/>
      <c r="KG664" s="358"/>
      <c r="KH664" s="358"/>
      <c r="KI664" s="358"/>
      <c r="KJ664" s="358"/>
      <c r="KK664" s="358"/>
      <c r="KL664" s="358"/>
      <c r="KM664" s="358"/>
      <c r="KN664" s="358"/>
      <c r="KO664" s="358"/>
      <c r="KP664" s="358"/>
      <c r="KQ664" s="358"/>
      <c r="KR664" s="358"/>
      <c r="KS664" s="358"/>
      <c r="KT664" s="358"/>
      <c r="KU664" s="358"/>
      <c r="KV664" s="358"/>
      <c r="KW664" s="358"/>
      <c r="KX664" s="358"/>
      <c r="KY664" s="358"/>
      <c r="KZ664" s="358"/>
      <c r="LA664" s="358"/>
      <c r="LB664" s="358"/>
      <c r="LC664" s="358"/>
      <c r="LD664" s="358"/>
      <c r="LE664" s="358"/>
      <c r="LF664" s="358"/>
      <c r="LG664" s="358"/>
      <c r="LH664" s="358"/>
      <c r="LI664" s="358"/>
      <c r="LJ664" s="358"/>
      <c r="LK664" s="358"/>
      <c r="LL664" s="358"/>
      <c r="LM664" s="358"/>
      <c r="LN664" s="358"/>
      <c r="LO664" s="358"/>
      <c r="LP664" s="358"/>
      <c r="LQ664" s="358"/>
      <c r="LR664" s="358"/>
      <c r="LS664" s="358"/>
      <c r="LT664" s="358"/>
      <c r="LU664" s="358"/>
      <c r="LV664" s="358"/>
      <c r="LW664" s="358"/>
      <c r="LX664" s="358"/>
      <c r="LY664" s="358"/>
      <c r="LZ664" s="358"/>
      <c r="MA664" s="358"/>
      <c r="MB664" s="358"/>
      <c r="MC664" s="358"/>
      <c r="MD664" s="358"/>
      <c r="ME664" s="358"/>
      <c r="MF664" s="358"/>
      <c r="MG664" s="358"/>
      <c r="MH664" s="358"/>
      <c r="MI664" s="358"/>
      <c r="MJ664" s="358"/>
      <c r="MK664" s="358"/>
      <c r="ML664" s="358"/>
      <c r="MM664" s="358"/>
      <c r="MN664" s="358"/>
      <c r="MO664" s="358"/>
      <c r="MP664" s="358"/>
      <c r="MQ664" s="358"/>
      <c r="MR664" s="358"/>
      <c r="MS664" s="358"/>
      <c r="MT664" s="358"/>
      <c r="MU664" s="358"/>
      <c r="MV664" s="358"/>
      <c r="MW664" s="358"/>
      <c r="MX664" s="358"/>
      <c r="MY664" s="358"/>
      <c r="MZ664" s="358"/>
      <c r="NA664" s="358"/>
      <c r="NB664" s="358"/>
      <c r="NC664" s="358"/>
      <c r="ND664" s="358"/>
      <c r="NE664" s="358"/>
      <c r="NF664" s="358"/>
      <c r="NG664" s="358"/>
      <c r="NH664" s="358"/>
      <c r="NI664" s="358"/>
      <c r="NJ664" s="358"/>
      <c r="NK664" s="358"/>
      <c r="NL664" s="358"/>
      <c r="NM664" s="358"/>
      <c r="NN664" s="358"/>
      <c r="NO664" s="358"/>
      <c r="NP664" s="358"/>
      <c r="NQ664" s="358"/>
      <c r="NR664" s="358"/>
      <c r="NS664" s="358"/>
      <c r="NT664" s="358"/>
      <c r="NU664" s="358"/>
      <c r="NV664" s="358"/>
      <c r="NW664" s="358"/>
      <c r="NX664" s="358"/>
      <c r="NY664" s="358"/>
      <c r="NZ664" s="358"/>
      <c r="OA664" s="358"/>
      <c r="OB664" s="358"/>
      <c r="OC664" s="358"/>
      <c r="OD664" s="358"/>
      <c r="OE664" s="358"/>
      <c r="OF664" s="358"/>
      <c r="OG664" s="358"/>
      <c r="OH664" s="358"/>
      <c r="OI664" s="358"/>
      <c r="OJ664" s="358"/>
      <c r="OK664" s="358"/>
      <c r="OL664" s="358"/>
      <c r="OM664" s="358"/>
      <c r="ON664" s="358"/>
      <c r="OO664" s="358"/>
      <c r="OP664" s="358"/>
      <c r="OQ664" s="358"/>
      <c r="OR664" s="358"/>
      <c r="OS664" s="358"/>
      <c r="OT664" s="358"/>
      <c r="OU664" s="358"/>
      <c r="OV664" s="358"/>
      <c r="OW664" s="358"/>
      <c r="OX664" s="358"/>
      <c r="OY664" s="358"/>
      <c r="OZ664" s="358"/>
      <c r="PA664" s="358"/>
      <c r="PB664" s="358"/>
      <c r="PC664" s="358"/>
      <c r="PD664" s="358"/>
      <c r="PE664" s="358"/>
      <c r="PF664" s="358"/>
      <c r="PG664" s="358"/>
      <c r="PH664" s="358"/>
      <c r="PI664" s="358"/>
      <c r="PJ664" s="358"/>
      <c r="PK664" s="358"/>
      <c r="PL664" s="358"/>
      <c r="PM664" s="358"/>
      <c r="PN664" s="358"/>
      <c r="PO664" s="358"/>
      <c r="PP664" s="358"/>
      <c r="PQ664" s="358"/>
      <c r="PR664" s="358"/>
      <c r="PS664" s="358"/>
      <c r="PT664" s="358"/>
      <c r="PU664" s="358"/>
      <c r="PV664" s="358"/>
      <c r="PW664" s="358"/>
      <c r="PX664" s="358"/>
      <c r="PY664" s="358"/>
      <c r="PZ664" s="358"/>
      <c r="QA664" s="358"/>
      <c r="QB664" s="358"/>
      <c r="QC664" s="358"/>
      <c r="QD664" s="358"/>
      <c r="QE664" s="358"/>
      <c r="QF664" s="358"/>
      <c r="QG664" s="358"/>
      <c r="QH664" s="358"/>
      <c r="QI664" s="358"/>
      <c r="QJ664" s="358"/>
      <c r="QK664" s="358"/>
      <c r="QL664" s="358"/>
      <c r="QM664" s="358"/>
      <c r="QN664" s="358"/>
      <c r="QO664" s="358"/>
      <c r="QP664" s="358"/>
      <c r="QQ664" s="358"/>
      <c r="QR664" s="358"/>
      <c r="QS664" s="358"/>
      <c r="QT664" s="358"/>
      <c r="QU664" s="358"/>
      <c r="QV664" s="358"/>
      <c r="QW664" s="358"/>
      <c r="QX664" s="358"/>
      <c r="QY664" s="358"/>
      <c r="QZ664" s="358"/>
      <c r="RA664" s="358"/>
      <c r="RB664" s="358"/>
      <c r="RC664" s="358"/>
      <c r="RD664" s="358"/>
      <c r="RE664" s="358"/>
      <c r="RF664" s="358"/>
      <c r="RG664" s="358"/>
      <c r="RH664" s="358"/>
      <c r="RI664" s="358"/>
      <c r="RJ664" s="358"/>
      <c r="RK664" s="358"/>
      <c r="RL664" s="358"/>
      <c r="RM664" s="358"/>
      <c r="RN664" s="358"/>
      <c r="RO664" s="358"/>
      <c r="RP664" s="358"/>
      <c r="RQ664" s="358"/>
      <c r="RR664" s="358"/>
      <c r="RS664" s="358"/>
      <c r="RT664" s="358"/>
      <c r="RU664" s="358"/>
      <c r="RV664" s="358"/>
      <c r="RW664" s="358"/>
      <c r="RX664" s="358"/>
      <c r="RY664" s="358"/>
      <c r="RZ664" s="358"/>
      <c r="SA664" s="358"/>
      <c r="SB664" s="358"/>
      <c r="SC664" s="358"/>
      <c r="SD664" s="358"/>
      <c r="SE664" s="358"/>
      <c r="SF664" s="358"/>
      <c r="SG664" s="358"/>
      <c r="SH664" s="358"/>
      <c r="SI664" s="358"/>
      <c r="SJ664" s="358"/>
      <c r="SK664" s="358"/>
      <c r="SL664" s="358"/>
      <c r="SM664" s="358"/>
      <c r="SN664" s="358"/>
      <c r="SO664" s="358"/>
      <c r="SP664" s="358"/>
      <c r="SQ664" s="358"/>
      <c r="SR664" s="358"/>
      <c r="SS664" s="358"/>
      <c r="ST664" s="358"/>
      <c r="SU664" s="358"/>
      <c r="SV664" s="358"/>
      <c r="SW664" s="358"/>
      <c r="SX664" s="358"/>
      <c r="SY664" s="358"/>
      <c r="SZ664" s="358"/>
      <c r="TA664" s="358"/>
      <c r="TB664" s="358"/>
      <c r="TC664" s="358"/>
      <c r="TD664" s="358"/>
      <c r="TE664" s="358"/>
      <c r="TF664" s="358"/>
      <c r="TG664" s="358"/>
      <c r="TH664" s="358"/>
      <c r="TI664" s="358"/>
      <c r="TJ664" s="358"/>
      <c r="TK664" s="358"/>
      <c r="TL664" s="358"/>
      <c r="TM664" s="358"/>
      <c r="TN664" s="358"/>
      <c r="TO664" s="358"/>
      <c r="TP664" s="358"/>
      <c r="TQ664" s="358"/>
      <c r="TR664" s="358"/>
      <c r="TS664" s="358"/>
      <c r="TT664" s="358"/>
      <c r="TU664" s="358"/>
      <c r="TV664" s="358"/>
      <c r="TW664" s="358"/>
      <c r="TX664" s="358"/>
      <c r="TY664" s="358"/>
      <c r="TZ664" s="358"/>
      <c r="UA664" s="358"/>
      <c r="UB664" s="358"/>
      <c r="UC664" s="358"/>
      <c r="UD664" s="358"/>
      <c r="UE664" s="358"/>
      <c r="UF664" s="358"/>
      <c r="UG664" s="358"/>
      <c r="UH664" s="358"/>
      <c r="UI664" s="358"/>
      <c r="UJ664" s="358"/>
      <c r="UK664" s="358"/>
      <c r="UL664" s="358"/>
      <c r="UM664" s="358"/>
      <c r="UN664" s="358"/>
      <c r="UO664" s="358"/>
      <c r="UP664" s="358"/>
      <c r="UQ664" s="358"/>
      <c r="UR664" s="358"/>
      <c r="US664" s="358"/>
      <c r="UT664" s="358"/>
      <c r="UU664" s="358"/>
      <c r="UV664" s="358"/>
      <c r="UW664" s="358"/>
      <c r="UX664" s="358"/>
      <c r="UY664" s="358"/>
      <c r="UZ664" s="358"/>
      <c r="VA664" s="358"/>
      <c r="VB664" s="358"/>
      <c r="VC664" s="358"/>
      <c r="VD664" s="358"/>
      <c r="VE664" s="358"/>
      <c r="VF664" s="358"/>
      <c r="VG664" s="358"/>
      <c r="VH664" s="358"/>
      <c r="VI664" s="358"/>
      <c r="VJ664" s="358"/>
      <c r="VK664" s="358"/>
      <c r="VL664" s="358"/>
      <c r="VM664" s="358"/>
      <c r="VN664" s="358"/>
      <c r="VO664" s="358"/>
      <c r="VP664" s="358"/>
      <c r="VQ664" s="358"/>
      <c r="VR664" s="358"/>
      <c r="VS664" s="358"/>
      <c r="VT664" s="358"/>
      <c r="VU664" s="358"/>
      <c r="VV664" s="358"/>
      <c r="VW664" s="358"/>
      <c r="VX664" s="358"/>
      <c r="VY664" s="358"/>
      <c r="VZ664" s="358"/>
      <c r="WA664" s="358"/>
      <c r="WB664" s="358"/>
      <c r="WC664" s="358"/>
      <c r="WD664" s="358"/>
      <c r="WE664" s="358"/>
      <c r="WF664" s="358"/>
      <c r="WG664" s="358"/>
      <c r="WH664" s="358"/>
    </row>
    <row r="665" spans="1:606" s="357" customFormat="1" ht="39.75" customHeight="1">
      <c r="A665" s="359"/>
      <c r="B665" s="794"/>
      <c r="C665" s="221"/>
      <c r="D665" s="208"/>
      <c r="E665" s="549"/>
      <c r="F665" s="474"/>
      <c r="G665" s="901"/>
      <c r="H665" s="953"/>
      <c r="I665" s="608" t="s">
        <v>17</v>
      </c>
      <c r="J665" s="608" t="s">
        <v>2</v>
      </c>
      <c r="K665" s="607" t="s">
        <v>1297</v>
      </c>
      <c r="L665" s="607" t="s">
        <v>8</v>
      </c>
      <c r="M665" s="604">
        <v>125000</v>
      </c>
      <c r="N665" s="604">
        <v>125000</v>
      </c>
      <c r="O665" s="604">
        <v>130700</v>
      </c>
      <c r="P665" s="609">
        <v>130700</v>
      </c>
      <c r="Q665" s="604">
        <v>130700</v>
      </c>
      <c r="R665" s="604">
        <v>130700</v>
      </c>
      <c r="S665" s="444">
        <v>3</v>
      </c>
      <c r="BF665" s="358"/>
      <c r="BG665" s="358"/>
      <c r="BH665" s="358"/>
      <c r="BI665" s="358"/>
      <c r="BJ665" s="358"/>
      <c r="BK665" s="358"/>
      <c r="BL665" s="358"/>
      <c r="BM665" s="358"/>
      <c r="BN665" s="358"/>
      <c r="BO665" s="358"/>
      <c r="BP665" s="358"/>
      <c r="BQ665" s="358"/>
      <c r="BR665" s="358"/>
      <c r="BS665" s="358"/>
      <c r="BT665" s="358"/>
      <c r="BU665" s="358"/>
      <c r="BV665" s="358"/>
      <c r="BW665" s="358"/>
      <c r="BX665" s="358"/>
      <c r="BY665" s="358"/>
      <c r="BZ665" s="358"/>
      <c r="CA665" s="358"/>
      <c r="CB665" s="358"/>
      <c r="CC665" s="358"/>
      <c r="CD665" s="358"/>
      <c r="CE665" s="358"/>
      <c r="CF665" s="358"/>
      <c r="CG665" s="358"/>
      <c r="CH665" s="358"/>
      <c r="CI665" s="358"/>
      <c r="CJ665" s="358"/>
      <c r="CK665" s="358"/>
      <c r="CL665" s="358"/>
      <c r="CM665" s="358"/>
      <c r="CN665" s="358"/>
      <c r="CO665" s="358"/>
      <c r="CP665" s="358"/>
      <c r="CQ665" s="358"/>
      <c r="CR665" s="358"/>
      <c r="CS665" s="358"/>
      <c r="CT665" s="358"/>
      <c r="CU665" s="358"/>
      <c r="CV665" s="358"/>
      <c r="CW665" s="358"/>
      <c r="CX665" s="358"/>
      <c r="CY665" s="358"/>
      <c r="CZ665" s="358"/>
      <c r="DA665" s="358"/>
      <c r="DB665" s="358"/>
      <c r="DC665" s="358"/>
      <c r="DD665" s="358"/>
      <c r="DE665" s="358"/>
      <c r="DF665" s="358"/>
      <c r="DG665" s="358"/>
      <c r="DH665" s="358"/>
      <c r="DI665" s="358"/>
      <c r="DJ665" s="358"/>
      <c r="DK665" s="358"/>
      <c r="DL665" s="358"/>
      <c r="DM665" s="358"/>
      <c r="DN665" s="358"/>
      <c r="DO665" s="358"/>
      <c r="DP665" s="358"/>
      <c r="DQ665" s="358"/>
      <c r="DR665" s="358"/>
      <c r="DS665" s="358"/>
      <c r="DT665" s="358"/>
      <c r="DU665" s="358"/>
      <c r="DV665" s="358"/>
      <c r="DW665" s="358"/>
      <c r="DX665" s="358"/>
      <c r="DY665" s="358"/>
      <c r="DZ665" s="358"/>
      <c r="EA665" s="358"/>
      <c r="EB665" s="358"/>
      <c r="EC665" s="358"/>
      <c r="ED665" s="358"/>
      <c r="EE665" s="358"/>
      <c r="EF665" s="358"/>
      <c r="EG665" s="358"/>
      <c r="EH665" s="358"/>
      <c r="EI665" s="358"/>
      <c r="EJ665" s="358"/>
      <c r="EK665" s="358"/>
      <c r="EL665" s="358"/>
      <c r="EM665" s="358"/>
      <c r="EN665" s="358"/>
      <c r="EO665" s="358"/>
      <c r="EP665" s="358"/>
      <c r="EQ665" s="358"/>
      <c r="ER665" s="358"/>
      <c r="ES665" s="358"/>
      <c r="ET665" s="358"/>
      <c r="EU665" s="358"/>
      <c r="EV665" s="358"/>
      <c r="EW665" s="358"/>
      <c r="EX665" s="358"/>
      <c r="EY665" s="358"/>
      <c r="EZ665" s="358"/>
      <c r="FA665" s="358"/>
      <c r="FB665" s="358"/>
      <c r="FC665" s="358"/>
      <c r="FD665" s="358"/>
      <c r="FE665" s="358"/>
      <c r="FF665" s="358"/>
      <c r="FG665" s="358"/>
      <c r="FH665" s="358"/>
      <c r="FI665" s="358"/>
      <c r="FJ665" s="358"/>
      <c r="FK665" s="358"/>
      <c r="FL665" s="358"/>
      <c r="FM665" s="358"/>
      <c r="FN665" s="358"/>
      <c r="FO665" s="358"/>
      <c r="FP665" s="358"/>
      <c r="FQ665" s="358"/>
      <c r="FR665" s="358"/>
      <c r="FS665" s="358"/>
      <c r="FT665" s="358"/>
      <c r="FU665" s="358"/>
      <c r="FV665" s="358"/>
      <c r="FW665" s="358"/>
      <c r="FX665" s="358"/>
      <c r="FY665" s="358"/>
      <c r="FZ665" s="358"/>
      <c r="GA665" s="358"/>
      <c r="GB665" s="358"/>
      <c r="GC665" s="358"/>
      <c r="GD665" s="358"/>
      <c r="GE665" s="358"/>
      <c r="GF665" s="358"/>
      <c r="GG665" s="358"/>
      <c r="GH665" s="358"/>
      <c r="GI665" s="358"/>
      <c r="GJ665" s="358"/>
      <c r="GK665" s="358"/>
      <c r="GL665" s="358"/>
      <c r="GM665" s="358"/>
      <c r="GN665" s="358"/>
      <c r="GO665" s="358"/>
      <c r="GP665" s="358"/>
      <c r="GQ665" s="358"/>
      <c r="GR665" s="358"/>
      <c r="GS665" s="358"/>
      <c r="GT665" s="358"/>
      <c r="GU665" s="358"/>
      <c r="GV665" s="358"/>
      <c r="GW665" s="358"/>
      <c r="GX665" s="358"/>
      <c r="GY665" s="358"/>
      <c r="GZ665" s="358"/>
      <c r="HA665" s="358"/>
      <c r="HB665" s="358"/>
      <c r="HC665" s="358"/>
      <c r="HD665" s="358"/>
      <c r="HE665" s="358"/>
      <c r="HF665" s="358"/>
      <c r="HG665" s="358"/>
      <c r="HH665" s="358"/>
      <c r="HI665" s="358"/>
      <c r="HJ665" s="358"/>
      <c r="HK665" s="358"/>
      <c r="HL665" s="358"/>
      <c r="HM665" s="358"/>
      <c r="HN665" s="358"/>
      <c r="HO665" s="358"/>
      <c r="HP665" s="358"/>
      <c r="HQ665" s="358"/>
      <c r="HR665" s="358"/>
      <c r="HS665" s="358"/>
      <c r="HT665" s="358"/>
      <c r="HU665" s="358"/>
      <c r="HV665" s="358"/>
      <c r="HW665" s="358"/>
      <c r="HX665" s="358"/>
      <c r="HY665" s="358"/>
      <c r="HZ665" s="358"/>
      <c r="IA665" s="358"/>
      <c r="IB665" s="358"/>
      <c r="IC665" s="358"/>
      <c r="ID665" s="358"/>
      <c r="IE665" s="358"/>
      <c r="IF665" s="358"/>
      <c r="IG665" s="358"/>
      <c r="IH665" s="358"/>
      <c r="II665" s="358"/>
      <c r="IJ665" s="358"/>
      <c r="IK665" s="358"/>
      <c r="IL665" s="358"/>
      <c r="IM665" s="358"/>
      <c r="IN665" s="358"/>
      <c r="IO665" s="358"/>
      <c r="IP665" s="358"/>
      <c r="IQ665" s="358"/>
      <c r="IR665" s="358"/>
      <c r="IS665" s="358"/>
      <c r="IT665" s="358"/>
      <c r="IU665" s="358"/>
      <c r="IV665" s="358"/>
      <c r="IW665" s="358"/>
      <c r="IX665" s="358"/>
      <c r="IY665" s="358"/>
      <c r="IZ665" s="358"/>
      <c r="JA665" s="358"/>
      <c r="JB665" s="358"/>
      <c r="JC665" s="358"/>
      <c r="JD665" s="358"/>
      <c r="JE665" s="358"/>
      <c r="JF665" s="358"/>
      <c r="JG665" s="358"/>
      <c r="JH665" s="358"/>
      <c r="JI665" s="358"/>
      <c r="JJ665" s="358"/>
      <c r="JK665" s="358"/>
      <c r="JL665" s="358"/>
      <c r="JM665" s="358"/>
      <c r="JN665" s="358"/>
      <c r="JO665" s="358"/>
      <c r="JP665" s="358"/>
      <c r="JQ665" s="358"/>
      <c r="JR665" s="358"/>
      <c r="JS665" s="358"/>
      <c r="JT665" s="358"/>
      <c r="JU665" s="358"/>
      <c r="JV665" s="358"/>
      <c r="JW665" s="358"/>
      <c r="JX665" s="358"/>
      <c r="JY665" s="358"/>
      <c r="JZ665" s="358"/>
      <c r="KA665" s="358"/>
      <c r="KB665" s="358"/>
      <c r="KC665" s="358"/>
      <c r="KD665" s="358"/>
      <c r="KE665" s="358"/>
      <c r="KF665" s="358"/>
      <c r="KG665" s="358"/>
      <c r="KH665" s="358"/>
      <c r="KI665" s="358"/>
      <c r="KJ665" s="358"/>
      <c r="KK665" s="358"/>
      <c r="KL665" s="358"/>
      <c r="KM665" s="358"/>
      <c r="KN665" s="358"/>
      <c r="KO665" s="358"/>
      <c r="KP665" s="358"/>
      <c r="KQ665" s="358"/>
      <c r="KR665" s="358"/>
      <c r="KS665" s="358"/>
      <c r="KT665" s="358"/>
      <c r="KU665" s="358"/>
      <c r="KV665" s="358"/>
      <c r="KW665" s="358"/>
      <c r="KX665" s="358"/>
      <c r="KY665" s="358"/>
      <c r="KZ665" s="358"/>
      <c r="LA665" s="358"/>
      <c r="LB665" s="358"/>
      <c r="LC665" s="358"/>
      <c r="LD665" s="358"/>
      <c r="LE665" s="358"/>
      <c r="LF665" s="358"/>
      <c r="LG665" s="358"/>
      <c r="LH665" s="358"/>
      <c r="LI665" s="358"/>
      <c r="LJ665" s="358"/>
      <c r="LK665" s="358"/>
      <c r="LL665" s="358"/>
      <c r="LM665" s="358"/>
      <c r="LN665" s="358"/>
      <c r="LO665" s="358"/>
      <c r="LP665" s="358"/>
      <c r="LQ665" s="358"/>
      <c r="LR665" s="358"/>
      <c r="LS665" s="358"/>
      <c r="LT665" s="358"/>
      <c r="LU665" s="358"/>
      <c r="LV665" s="358"/>
      <c r="LW665" s="358"/>
      <c r="LX665" s="358"/>
      <c r="LY665" s="358"/>
      <c r="LZ665" s="358"/>
      <c r="MA665" s="358"/>
      <c r="MB665" s="358"/>
      <c r="MC665" s="358"/>
      <c r="MD665" s="358"/>
      <c r="ME665" s="358"/>
      <c r="MF665" s="358"/>
      <c r="MG665" s="358"/>
      <c r="MH665" s="358"/>
      <c r="MI665" s="358"/>
      <c r="MJ665" s="358"/>
      <c r="MK665" s="358"/>
      <c r="ML665" s="358"/>
      <c r="MM665" s="358"/>
      <c r="MN665" s="358"/>
      <c r="MO665" s="358"/>
      <c r="MP665" s="358"/>
      <c r="MQ665" s="358"/>
      <c r="MR665" s="358"/>
      <c r="MS665" s="358"/>
      <c r="MT665" s="358"/>
      <c r="MU665" s="358"/>
      <c r="MV665" s="358"/>
      <c r="MW665" s="358"/>
      <c r="MX665" s="358"/>
      <c r="MY665" s="358"/>
      <c r="MZ665" s="358"/>
      <c r="NA665" s="358"/>
      <c r="NB665" s="358"/>
      <c r="NC665" s="358"/>
      <c r="ND665" s="358"/>
      <c r="NE665" s="358"/>
      <c r="NF665" s="358"/>
      <c r="NG665" s="358"/>
      <c r="NH665" s="358"/>
      <c r="NI665" s="358"/>
      <c r="NJ665" s="358"/>
      <c r="NK665" s="358"/>
      <c r="NL665" s="358"/>
      <c r="NM665" s="358"/>
      <c r="NN665" s="358"/>
      <c r="NO665" s="358"/>
      <c r="NP665" s="358"/>
      <c r="NQ665" s="358"/>
      <c r="NR665" s="358"/>
      <c r="NS665" s="358"/>
      <c r="NT665" s="358"/>
      <c r="NU665" s="358"/>
      <c r="NV665" s="358"/>
      <c r="NW665" s="358"/>
      <c r="NX665" s="358"/>
      <c r="NY665" s="358"/>
      <c r="NZ665" s="358"/>
      <c r="OA665" s="358"/>
      <c r="OB665" s="358"/>
      <c r="OC665" s="358"/>
      <c r="OD665" s="358"/>
      <c r="OE665" s="358"/>
      <c r="OF665" s="358"/>
      <c r="OG665" s="358"/>
      <c r="OH665" s="358"/>
      <c r="OI665" s="358"/>
      <c r="OJ665" s="358"/>
      <c r="OK665" s="358"/>
      <c r="OL665" s="358"/>
      <c r="OM665" s="358"/>
      <c r="ON665" s="358"/>
      <c r="OO665" s="358"/>
      <c r="OP665" s="358"/>
      <c r="OQ665" s="358"/>
      <c r="OR665" s="358"/>
      <c r="OS665" s="358"/>
      <c r="OT665" s="358"/>
      <c r="OU665" s="358"/>
      <c r="OV665" s="358"/>
      <c r="OW665" s="358"/>
      <c r="OX665" s="358"/>
      <c r="OY665" s="358"/>
      <c r="OZ665" s="358"/>
      <c r="PA665" s="358"/>
      <c r="PB665" s="358"/>
      <c r="PC665" s="358"/>
      <c r="PD665" s="358"/>
      <c r="PE665" s="358"/>
      <c r="PF665" s="358"/>
      <c r="PG665" s="358"/>
      <c r="PH665" s="358"/>
      <c r="PI665" s="358"/>
      <c r="PJ665" s="358"/>
      <c r="PK665" s="358"/>
      <c r="PL665" s="358"/>
      <c r="PM665" s="358"/>
      <c r="PN665" s="358"/>
      <c r="PO665" s="358"/>
      <c r="PP665" s="358"/>
      <c r="PQ665" s="358"/>
      <c r="PR665" s="358"/>
      <c r="PS665" s="358"/>
      <c r="PT665" s="358"/>
      <c r="PU665" s="358"/>
      <c r="PV665" s="358"/>
      <c r="PW665" s="358"/>
      <c r="PX665" s="358"/>
      <c r="PY665" s="358"/>
      <c r="PZ665" s="358"/>
      <c r="QA665" s="358"/>
      <c r="QB665" s="358"/>
      <c r="QC665" s="358"/>
      <c r="QD665" s="358"/>
      <c r="QE665" s="358"/>
      <c r="QF665" s="358"/>
      <c r="QG665" s="358"/>
      <c r="QH665" s="358"/>
      <c r="QI665" s="358"/>
      <c r="QJ665" s="358"/>
      <c r="QK665" s="358"/>
      <c r="QL665" s="358"/>
      <c r="QM665" s="358"/>
      <c r="QN665" s="358"/>
      <c r="QO665" s="358"/>
      <c r="QP665" s="358"/>
      <c r="QQ665" s="358"/>
      <c r="QR665" s="358"/>
      <c r="QS665" s="358"/>
      <c r="QT665" s="358"/>
      <c r="QU665" s="358"/>
      <c r="QV665" s="358"/>
      <c r="QW665" s="358"/>
      <c r="QX665" s="358"/>
      <c r="QY665" s="358"/>
      <c r="QZ665" s="358"/>
      <c r="RA665" s="358"/>
      <c r="RB665" s="358"/>
      <c r="RC665" s="358"/>
      <c r="RD665" s="358"/>
      <c r="RE665" s="358"/>
      <c r="RF665" s="358"/>
      <c r="RG665" s="358"/>
      <c r="RH665" s="358"/>
      <c r="RI665" s="358"/>
      <c r="RJ665" s="358"/>
      <c r="RK665" s="358"/>
      <c r="RL665" s="358"/>
      <c r="RM665" s="358"/>
      <c r="RN665" s="358"/>
      <c r="RO665" s="358"/>
      <c r="RP665" s="358"/>
      <c r="RQ665" s="358"/>
      <c r="RR665" s="358"/>
      <c r="RS665" s="358"/>
      <c r="RT665" s="358"/>
      <c r="RU665" s="358"/>
      <c r="RV665" s="358"/>
      <c r="RW665" s="358"/>
      <c r="RX665" s="358"/>
      <c r="RY665" s="358"/>
      <c r="RZ665" s="358"/>
      <c r="SA665" s="358"/>
      <c r="SB665" s="358"/>
      <c r="SC665" s="358"/>
      <c r="SD665" s="358"/>
      <c r="SE665" s="358"/>
      <c r="SF665" s="358"/>
      <c r="SG665" s="358"/>
      <c r="SH665" s="358"/>
      <c r="SI665" s="358"/>
      <c r="SJ665" s="358"/>
      <c r="SK665" s="358"/>
      <c r="SL665" s="358"/>
      <c r="SM665" s="358"/>
      <c r="SN665" s="358"/>
      <c r="SO665" s="358"/>
      <c r="SP665" s="358"/>
      <c r="SQ665" s="358"/>
      <c r="SR665" s="358"/>
      <c r="SS665" s="358"/>
      <c r="ST665" s="358"/>
      <c r="SU665" s="358"/>
      <c r="SV665" s="358"/>
      <c r="SW665" s="358"/>
      <c r="SX665" s="358"/>
      <c r="SY665" s="358"/>
      <c r="SZ665" s="358"/>
      <c r="TA665" s="358"/>
      <c r="TB665" s="358"/>
      <c r="TC665" s="358"/>
      <c r="TD665" s="358"/>
      <c r="TE665" s="358"/>
      <c r="TF665" s="358"/>
      <c r="TG665" s="358"/>
      <c r="TH665" s="358"/>
      <c r="TI665" s="358"/>
      <c r="TJ665" s="358"/>
      <c r="TK665" s="358"/>
      <c r="TL665" s="358"/>
      <c r="TM665" s="358"/>
      <c r="TN665" s="358"/>
      <c r="TO665" s="358"/>
      <c r="TP665" s="358"/>
      <c r="TQ665" s="358"/>
      <c r="TR665" s="358"/>
      <c r="TS665" s="358"/>
      <c r="TT665" s="358"/>
      <c r="TU665" s="358"/>
      <c r="TV665" s="358"/>
      <c r="TW665" s="358"/>
      <c r="TX665" s="358"/>
      <c r="TY665" s="358"/>
      <c r="TZ665" s="358"/>
      <c r="UA665" s="358"/>
      <c r="UB665" s="358"/>
      <c r="UC665" s="358"/>
      <c r="UD665" s="358"/>
      <c r="UE665" s="358"/>
      <c r="UF665" s="358"/>
      <c r="UG665" s="358"/>
      <c r="UH665" s="358"/>
      <c r="UI665" s="358"/>
      <c r="UJ665" s="358"/>
      <c r="UK665" s="358"/>
      <c r="UL665" s="358"/>
      <c r="UM665" s="358"/>
      <c r="UN665" s="358"/>
      <c r="UO665" s="358"/>
      <c r="UP665" s="358"/>
      <c r="UQ665" s="358"/>
      <c r="UR665" s="358"/>
      <c r="US665" s="358"/>
      <c r="UT665" s="358"/>
      <c r="UU665" s="358"/>
      <c r="UV665" s="358"/>
      <c r="UW665" s="358"/>
      <c r="UX665" s="358"/>
      <c r="UY665" s="358"/>
      <c r="UZ665" s="358"/>
      <c r="VA665" s="358"/>
      <c r="VB665" s="358"/>
      <c r="VC665" s="358"/>
      <c r="VD665" s="358"/>
      <c r="VE665" s="358"/>
      <c r="VF665" s="358"/>
      <c r="VG665" s="358"/>
      <c r="VH665" s="358"/>
      <c r="VI665" s="358"/>
      <c r="VJ665" s="358"/>
      <c r="VK665" s="358"/>
      <c r="VL665" s="358"/>
      <c r="VM665" s="358"/>
      <c r="VN665" s="358"/>
      <c r="VO665" s="358"/>
      <c r="VP665" s="358"/>
      <c r="VQ665" s="358"/>
      <c r="VR665" s="358"/>
      <c r="VS665" s="358"/>
      <c r="VT665" s="358"/>
      <c r="VU665" s="358"/>
      <c r="VV665" s="358"/>
      <c r="VW665" s="358"/>
      <c r="VX665" s="358"/>
      <c r="VY665" s="358"/>
      <c r="VZ665" s="358"/>
      <c r="WA665" s="358"/>
      <c r="WB665" s="358"/>
      <c r="WC665" s="358"/>
      <c r="WD665" s="358"/>
      <c r="WE665" s="358"/>
      <c r="WF665" s="358"/>
      <c r="WG665" s="358"/>
      <c r="WH665" s="358"/>
    </row>
    <row r="666" spans="1:606" s="357" customFormat="1" ht="118.5" customHeight="1">
      <c r="A666" s="359"/>
      <c r="B666" s="795"/>
      <c r="C666" s="222"/>
      <c r="D666" s="209"/>
      <c r="E666" s="89" t="s">
        <v>1298</v>
      </c>
      <c r="F666" s="892" t="s">
        <v>113</v>
      </c>
      <c r="G666" s="893">
        <v>44562</v>
      </c>
      <c r="H666" s="892" t="s">
        <v>114</v>
      </c>
      <c r="I666" s="608" t="s">
        <v>17</v>
      </c>
      <c r="J666" s="608" t="s">
        <v>2</v>
      </c>
      <c r="K666" s="607" t="s">
        <v>1297</v>
      </c>
      <c r="L666" s="607" t="s">
        <v>9</v>
      </c>
      <c r="M666" s="604">
        <v>12465300</v>
      </c>
      <c r="N666" s="604">
        <v>12465300</v>
      </c>
      <c r="O666" s="604">
        <v>13053000</v>
      </c>
      <c r="P666" s="609">
        <v>13053000</v>
      </c>
      <c r="Q666" s="604">
        <v>13053000</v>
      </c>
      <c r="R666" s="604">
        <v>13053000</v>
      </c>
      <c r="S666" s="444">
        <v>3</v>
      </c>
      <c r="BF666" s="358"/>
      <c r="BG666" s="358"/>
      <c r="BH666" s="358"/>
      <c r="BI666" s="358"/>
      <c r="BJ666" s="358"/>
      <c r="BK666" s="358"/>
      <c r="BL666" s="358"/>
      <c r="BM666" s="358"/>
      <c r="BN666" s="358"/>
      <c r="BO666" s="358"/>
      <c r="BP666" s="358"/>
      <c r="BQ666" s="358"/>
      <c r="BR666" s="358"/>
      <c r="BS666" s="358"/>
      <c r="BT666" s="358"/>
      <c r="BU666" s="358"/>
      <c r="BV666" s="358"/>
      <c r="BW666" s="358"/>
      <c r="BX666" s="358"/>
      <c r="BY666" s="358"/>
      <c r="BZ666" s="358"/>
      <c r="CA666" s="358"/>
      <c r="CB666" s="358"/>
      <c r="CC666" s="358"/>
      <c r="CD666" s="358"/>
      <c r="CE666" s="358"/>
      <c r="CF666" s="358"/>
      <c r="CG666" s="358"/>
      <c r="CH666" s="358"/>
      <c r="CI666" s="358"/>
      <c r="CJ666" s="358"/>
      <c r="CK666" s="358"/>
      <c r="CL666" s="358"/>
      <c r="CM666" s="358"/>
      <c r="CN666" s="358"/>
      <c r="CO666" s="358"/>
      <c r="CP666" s="358"/>
      <c r="CQ666" s="358"/>
      <c r="CR666" s="358"/>
      <c r="CS666" s="358"/>
      <c r="CT666" s="358"/>
      <c r="CU666" s="358"/>
      <c r="CV666" s="358"/>
      <c r="CW666" s="358"/>
      <c r="CX666" s="358"/>
      <c r="CY666" s="358"/>
      <c r="CZ666" s="358"/>
      <c r="DA666" s="358"/>
      <c r="DB666" s="358"/>
      <c r="DC666" s="358"/>
      <c r="DD666" s="358"/>
      <c r="DE666" s="358"/>
      <c r="DF666" s="358"/>
      <c r="DG666" s="358"/>
      <c r="DH666" s="358"/>
      <c r="DI666" s="358"/>
      <c r="DJ666" s="358"/>
      <c r="DK666" s="358"/>
      <c r="DL666" s="358"/>
      <c r="DM666" s="358"/>
      <c r="DN666" s="358"/>
      <c r="DO666" s="358"/>
      <c r="DP666" s="358"/>
      <c r="DQ666" s="358"/>
      <c r="DR666" s="358"/>
      <c r="DS666" s="358"/>
      <c r="DT666" s="358"/>
      <c r="DU666" s="358"/>
      <c r="DV666" s="358"/>
      <c r="DW666" s="358"/>
      <c r="DX666" s="358"/>
      <c r="DY666" s="358"/>
      <c r="DZ666" s="358"/>
      <c r="EA666" s="358"/>
      <c r="EB666" s="358"/>
      <c r="EC666" s="358"/>
      <c r="ED666" s="358"/>
      <c r="EE666" s="358"/>
      <c r="EF666" s="358"/>
      <c r="EG666" s="358"/>
      <c r="EH666" s="358"/>
      <c r="EI666" s="358"/>
      <c r="EJ666" s="358"/>
      <c r="EK666" s="358"/>
      <c r="EL666" s="358"/>
      <c r="EM666" s="358"/>
      <c r="EN666" s="358"/>
      <c r="EO666" s="358"/>
      <c r="EP666" s="358"/>
      <c r="EQ666" s="358"/>
      <c r="ER666" s="358"/>
      <c r="ES666" s="358"/>
      <c r="ET666" s="358"/>
      <c r="EU666" s="358"/>
      <c r="EV666" s="358"/>
      <c r="EW666" s="358"/>
      <c r="EX666" s="358"/>
      <c r="EY666" s="358"/>
      <c r="EZ666" s="358"/>
      <c r="FA666" s="358"/>
      <c r="FB666" s="358"/>
      <c r="FC666" s="358"/>
      <c r="FD666" s="358"/>
      <c r="FE666" s="358"/>
      <c r="FF666" s="358"/>
      <c r="FG666" s="358"/>
      <c r="FH666" s="358"/>
      <c r="FI666" s="358"/>
      <c r="FJ666" s="358"/>
      <c r="FK666" s="358"/>
      <c r="FL666" s="358"/>
      <c r="FM666" s="358"/>
      <c r="FN666" s="358"/>
      <c r="FO666" s="358"/>
      <c r="FP666" s="358"/>
      <c r="FQ666" s="358"/>
      <c r="FR666" s="358"/>
      <c r="FS666" s="358"/>
      <c r="FT666" s="358"/>
      <c r="FU666" s="358"/>
      <c r="FV666" s="358"/>
      <c r="FW666" s="358"/>
      <c r="FX666" s="358"/>
      <c r="FY666" s="358"/>
      <c r="FZ666" s="358"/>
      <c r="GA666" s="358"/>
      <c r="GB666" s="358"/>
      <c r="GC666" s="358"/>
      <c r="GD666" s="358"/>
      <c r="GE666" s="358"/>
      <c r="GF666" s="358"/>
      <c r="GG666" s="358"/>
      <c r="GH666" s="358"/>
      <c r="GI666" s="358"/>
      <c r="GJ666" s="358"/>
      <c r="GK666" s="358"/>
      <c r="GL666" s="358"/>
      <c r="GM666" s="358"/>
      <c r="GN666" s="358"/>
      <c r="GO666" s="358"/>
      <c r="GP666" s="358"/>
      <c r="GQ666" s="358"/>
      <c r="GR666" s="358"/>
      <c r="GS666" s="358"/>
      <c r="GT666" s="358"/>
      <c r="GU666" s="358"/>
      <c r="GV666" s="358"/>
      <c r="GW666" s="358"/>
      <c r="GX666" s="358"/>
      <c r="GY666" s="358"/>
      <c r="GZ666" s="358"/>
      <c r="HA666" s="358"/>
      <c r="HB666" s="358"/>
      <c r="HC666" s="358"/>
      <c r="HD666" s="358"/>
      <c r="HE666" s="358"/>
      <c r="HF666" s="358"/>
      <c r="HG666" s="358"/>
      <c r="HH666" s="358"/>
      <c r="HI666" s="358"/>
      <c r="HJ666" s="358"/>
      <c r="HK666" s="358"/>
      <c r="HL666" s="358"/>
      <c r="HM666" s="358"/>
      <c r="HN666" s="358"/>
      <c r="HO666" s="358"/>
      <c r="HP666" s="358"/>
      <c r="HQ666" s="358"/>
      <c r="HR666" s="358"/>
      <c r="HS666" s="358"/>
      <c r="HT666" s="358"/>
      <c r="HU666" s="358"/>
      <c r="HV666" s="358"/>
      <c r="HW666" s="358"/>
      <c r="HX666" s="358"/>
      <c r="HY666" s="358"/>
      <c r="HZ666" s="358"/>
      <c r="IA666" s="358"/>
      <c r="IB666" s="358"/>
      <c r="IC666" s="358"/>
      <c r="ID666" s="358"/>
      <c r="IE666" s="358"/>
      <c r="IF666" s="358"/>
      <c r="IG666" s="358"/>
      <c r="IH666" s="358"/>
      <c r="II666" s="358"/>
      <c r="IJ666" s="358"/>
      <c r="IK666" s="358"/>
      <c r="IL666" s="358"/>
      <c r="IM666" s="358"/>
      <c r="IN666" s="358"/>
      <c r="IO666" s="358"/>
      <c r="IP666" s="358"/>
      <c r="IQ666" s="358"/>
      <c r="IR666" s="358"/>
      <c r="IS666" s="358"/>
      <c r="IT666" s="358"/>
      <c r="IU666" s="358"/>
      <c r="IV666" s="358"/>
      <c r="IW666" s="358"/>
      <c r="IX666" s="358"/>
      <c r="IY666" s="358"/>
      <c r="IZ666" s="358"/>
      <c r="JA666" s="358"/>
      <c r="JB666" s="358"/>
      <c r="JC666" s="358"/>
      <c r="JD666" s="358"/>
      <c r="JE666" s="358"/>
      <c r="JF666" s="358"/>
      <c r="JG666" s="358"/>
      <c r="JH666" s="358"/>
      <c r="JI666" s="358"/>
      <c r="JJ666" s="358"/>
      <c r="JK666" s="358"/>
      <c r="JL666" s="358"/>
      <c r="JM666" s="358"/>
      <c r="JN666" s="358"/>
      <c r="JO666" s="358"/>
      <c r="JP666" s="358"/>
      <c r="JQ666" s="358"/>
      <c r="JR666" s="358"/>
      <c r="JS666" s="358"/>
      <c r="JT666" s="358"/>
      <c r="JU666" s="358"/>
      <c r="JV666" s="358"/>
      <c r="JW666" s="358"/>
      <c r="JX666" s="358"/>
      <c r="JY666" s="358"/>
      <c r="JZ666" s="358"/>
      <c r="KA666" s="358"/>
      <c r="KB666" s="358"/>
      <c r="KC666" s="358"/>
      <c r="KD666" s="358"/>
      <c r="KE666" s="358"/>
      <c r="KF666" s="358"/>
      <c r="KG666" s="358"/>
      <c r="KH666" s="358"/>
      <c r="KI666" s="358"/>
      <c r="KJ666" s="358"/>
      <c r="KK666" s="358"/>
      <c r="KL666" s="358"/>
      <c r="KM666" s="358"/>
      <c r="KN666" s="358"/>
      <c r="KO666" s="358"/>
      <c r="KP666" s="358"/>
      <c r="KQ666" s="358"/>
      <c r="KR666" s="358"/>
      <c r="KS666" s="358"/>
      <c r="KT666" s="358"/>
      <c r="KU666" s="358"/>
      <c r="KV666" s="358"/>
      <c r="KW666" s="358"/>
      <c r="KX666" s="358"/>
      <c r="KY666" s="358"/>
      <c r="KZ666" s="358"/>
      <c r="LA666" s="358"/>
      <c r="LB666" s="358"/>
      <c r="LC666" s="358"/>
      <c r="LD666" s="358"/>
      <c r="LE666" s="358"/>
      <c r="LF666" s="358"/>
      <c r="LG666" s="358"/>
      <c r="LH666" s="358"/>
      <c r="LI666" s="358"/>
      <c r="LJ666" s="358"/>
      <c r="LK666" s="358"/>
      <c r="LL666" s="358"/>
      <c r="LM666" s="358"/>
      <c r="LN666" s="358"/>
      <c r="LO666" s="358"/>
      <c r="LP666" s="358"/>
      <c r="LQ666" s="358"/>
      <c r="LR666" s="358"/>
      <c r="LS666" s="358"/>
      <c r="LT666" s="358"/>
      <c r="LU666" s="358"/>
      <c r="LV666" s="358"/>
      <c r="LW666" s="358"/>
      <c r="LX666" s="358"/>
      <c r="LY666" s="358"/>
      <c r="LZ666" s="358"/>
      <c r="MA666" s="358"/>
      <c r="MB666" s="358"/>
      <c r="MC666" s="358"/>
      <c r="MD666" s="358"/>
      <c r="ME666" s="358"/>
      <c r="MF666" s="358"/>
      <c r="MG666" s="358"/>
      <c r="MH666" s="358"/>
      <c r="MI666" s="358"/>
      <c r="MJ666" s="358"/>
      <c r="MK666" s="358"/>
      <c r="ML666" s="358"/>
      <c r="MM666" s="358"/>
      <c r="MN666" s="358"/>
      <c r="MO666" s="358"/>
      <c r="MP666" s="358"/>
      <c r="MQ666" s="358"/>
      <c r="MR666" s="358"/>
      <c r="MS666" s="358"/>
      <c r="MT666" s="358"/>
      <c r="MU666" s="358"/>
      <c r="MV666" s="358"/>
      <c r="MW666" s="358"/>
      <c r="MX666" s="358"/>
      <c r="MY666" s="358"/>
      <c r="MZ666" s="358"/>
      <c r="NA666" s="358"/>
      <c r="NB666" s="358"/>
      <c r="NC666" s="358"/>
      <c r="ND666" s="358"/>
      <c r="NE666" s="358"/>
      <c r="NF666" s="358"/>
      <c r="NG666" s="358"/>
      <c r="NH666" s="358"/>
      <c r="NI666" s="358"/>
      <c r="NJ666" s="358"/>
      <c r="NK666" s="358"/>
      <c r="NL666" s="358"/>
      <c r="NM666" s="358"/>
      <c r="NN666" s="358"/>
      <c r="NO666" s="358"/>
      <c r="NP666" s="358"/>
      <c r="NQ666" s="358"/>
      <c r="NR666" s="358"/>
      <c r="NS666" s="358"/>
      <c r="NT666" s="358"/>
      <c r="NU666" s="358"/>
      <c r="NV666" s="358"/>
      <c r="NW666" s="358"/>
      <c r="NX666" s="358"/>
      <c r="NY666" s="358"/>
      <c r="NZ666" s="358"/>
      <c r="OA666" s="358"/>
      <c r="OB666" s="358"/>
      <c r="OC666" s="358"/>
      <c r="OD666" s="358"/>
      <c r="OE666" s="358"/>
      <c r="OF666" s="358"/>
      <c r="OG666" s="358"/>
      <c r="OH666" s="358"/>
      <c r="OI666" s="358"/>
      <c r="OJ666" s="358"/>
      <c r="OK666" s="358"/>
      <c r="OL666" s="358"/>
      <c r="OM666" s="358"/>
      <c r="ON666" s="358"/>
      <c r="OO666" s="358"/>
      <c r="OP666" s="358"/>
      <c r="OQ666" s="358"/>
      <c r="OR666" s="358"/>
      <c r="OS666" s="358"/>
      <c r="OT666" s="358"/>
      <c r="OU666" s="358"/>
      <c r="OV666" s="358"/>
      <c r="OW666" s="358"/>
      <c r="OX666" s="358"/>
      <c r="OY666" s="358"/>
      <c r="OZ666" s="358"/>
      <c r="PA666" s="358"/>
      <c r="PB666" s="358"/>
      <c r="PC666" s="358"/>
      <c r="PD666" s="358"/>
      <c r="PE666" s="358"/>
      <c r="PF666" s="358"/>
      <c r="PG666" s="358"/>
      <c r="PH666" s="358"/>
      <c r="PI666" s="358"/>
      <c r="PJ666" s="358"/>
      <c r="PK666" s="358"/>
      <c r="PL666" s="358"/>
      <c r="PM666" s="358"/>
      <c r="PN666" s="358"/>
      <c r="PO666" s="358"/>
      <c r="PP666" s="358"/>
      <c r="PQ666" s="358"/>
      <c r="PR666" s="358"/>
      <c r="PS666" s="358"/>
      <c r="PT666" s="358"/>
      <c r="PU666" s="358"/>
      <c r="PV666" s="358"/>
      <c r="PW666" s="358"/>
      <c r="PX666" s="358"/>
      <c r="PY666" s="358"/>
      <c r="PZ666" s="358"/>
      <c r="QA666" s="358"/>
      <c r="QB666" s="358"/>
      <c r="QC666" s="358"/>
      <c r="QD666" s="358"/>
      <c r="QE666" s="358"/>
      <c r="QF666" s="358"/>
      <c r="QG666" s="358"/>
      <c r="QH666" s="358"/>
      <c r="QI666" s="358"/>
      <c r="QJ666" s="358"/>
      <c r="QK666" s="358"/>
      <c r="QL666" s="358"/>
      <c r="QM666" s="358"/>
      <c r="QN666" s="358"/>
      <c r="QO666" s="358"/>
      <c r="QP666" s="358"/>
      <c r="QQ666" s="358"/>
      <c r="QR666" s="358"/>
      <c r="QS666" s="358"/>
      <c r="QT666" s="358"/>
      <c r="QU666" s="358"/>
      <c r="QV666" s="358"/>
      <c r="QW666" s="358"/>
      <c r="QX666" s="358"/>
      <c r="QY666" s="358"/>
      <c r="QZ666" s="358"/>
      <c r="RA666" s="358"/>
      <c r="RB666" s="358"/>
      <c r="RC666" s="358"/>
      <c r="RD666" s="358"/>
      <c r="RE666" s="358"/>
      <c r="RF666" s="358"/>
      <c r="RG666" s="358"/>
      <c r="RH666" s="358"/>
      <c r="RI666" s="358"/>
      <c r="RJ666" s="358"/>
      <c r="RK666" s="358"/>
      <c r="RL666" s="358"/>
      <c r="RM666" s="358"/>
      <c r="RN666" s="358"/>
      <c r="RO666" s="358"/>
      <c r="RP666" s="358"/>
      <c r="RQ666" s="358"/>
      <c r="RR666" s="358"/>
      <c r="RS666" s="358"/>
      <c r="RT666" s="358"/>
      <c r="RU666" s="358"/>
      <c r="RV666" s="358"/>
      <c r="RW666" s="358"/>
      <c r="RX666" s="358"/>
      <c r="RY666" s="358"/>
      <c r="RZ666" s="358"/>
      <c r="SA666" s="358"/>
      <c r="SB666" s="358"/>
      <c r="SC666" s="358"/>
      <c r="SD666" s="358"/>
      <c r="SE666" s="358"/>
      <c r="SF666" s="358"/>
      <c r="SG666" s="358"/>
      <c r="SH666" s="358"/>
      <c r="SI666" s="358"/>
      <c r="SJ666" s="358"/>
      <c r="SK666" s="358"/>
      <c r="SL666" s="358"/>
      <c r="SM666" s="358"/>
      <c r="SN666" s="358"/>
      <c r="SO666" s="358"/>
      <c r="SP666" s="358"/>
      <c r="SQ666" s="358"/>
      <c r="SR666" s="358"/>
      <c r="SS666" s="358"/>
      <c r="ST666" s="358"/>
      <c r="SU666" s="358"/>
      <c r="SV666" s="358"/>
      <c r="SW666" s="358"/>
      <c r="SX666" s="358"/>
      <c r="SY666" s="358"/>
      <c r="SZ666" s="358"/>
      <c r="TA666" s="358"/>
      <c r="TB666" s="358"/>
      <c r="TC666" s="358"/>
      <c r="TD666" s="358"/>
      <c r="TE666" s="358"/>
      <c r="TF666" s="358"/>
      <c r="TG666" s="358"/>
      <c r="TH666" s="358"/>
      <c r="TI666" s="358"/>
      <c r="TJ666" s="358"/>
      <c r="TK666" s="358"/>
      <c r="TL666" s="358"/>
      <c r="TM666" s="358"/>
      <c r="TN666" s="358"/>
      <c r="TO666" s="358"/>
      <c r="TP666" s="358"/>
      <c r="TQ666" s="358"/>
      <c r="TR666" s="358"/>
      <c r="TS666" s="358"/>
      <c r="TT666" s="358"/>
      <c r="TU666" s="358"/>
      <c r="TV666" s="358"/>
      <c r="TW666" s="358"/>
      <c r="TX666" s="358"/>
      <c r="TY666" s="358"/>
      <c r="TZ666" s="358"/>
      <c r="UA666" s="358"/>
      <c r="UB666" s="358"/>
      <c r="UC666" s="358"/>
      <c r="UD666" s="358"/>
      <c r="UE666" s="358"/>
      <c r="UF666" s="358"/>
      <c r="UG666" s="358"/>
      <c r="UH666" s="358"/>
      <c r="UI666" s="358"/>
      <c r="UJ666" s="358"/>
      <c r="UK666" s="358"/>
      <c r="UL666" s="358"/>
      <c r="UM666" s="358"/>
      <c r="UN666" s="358"/>
      <c r="UO666" s="358"/>
      <c r="UP666" s="358"/>
      <c r="UQ666" s="358"/>
      <c r="UR666" s="358"/>
      <c r="US666" s="358"/>
      <c r="UT666" s="358"/>
      <c r="UU666" s="358"/>
      <c r="UV666" s="358"/>
      <c r="UW666" s="358"/>
      <c r="UX666" s="358"/>
      <c r="UY666" s="358"/>
      <c r="UZ666" s="358"/>
      <c r="VA666" s="358"/>
      <c r="VB666" s="358"/>
      <c r="VC666" s="358"/>
      <c r="VD666" s="358"/>
      <c r="VE666" s="358"/>
      <c r="VF666" s="358"/>
      <c r="VG666" s="358"/>
      <c r="VH666" s="358"/>
      <c r="VI666" s="358"/>
      <c r="VJ666" s="358"/>
      <c r="VK666" s="358"/>
      <c r="VL666" s="358"/>
      <c r="VM666" s="358"/>
      <c r="VN666" s="358"/>
      <c r="VO666" s="358"/>
      <c r="VP666" s="358"/>
      <c r="VQ666" s="358"/>
      <c r="VR666" s="358"/>
      <c r="VS666" s="358"/>
      <c r="VT666" s="358"/>
      <c r="VU666" s="358"/>
      <c r="VV666" s="358"/>
      <c r="VW666" s="358"/>
      <c r="VX666" s="358"/>
      <c r="VY666" s="358"/>
      <c r="VZ666" s="358"/>
      <c r="WA666" s="358"/>
      <c r="WB666" s="358"/>
      <c r="WC666" s="358"/>
      <c r="WD666" s="358"/>
      <c r="WE666" s="358"/>
      <c r="WF666" s="358"/>
      <c r="WG666" s="358"/>
      <c r="WH666" s="358"/>
    </row>
    <row r="667" spans="1:606" s="367" customFormat="1" ht="119.25" customHeight="1">
      <c r="A667" s="359"/>
      <c r="B667" s="233" t="s">
        <v>1299</v>
      </c>
      <c r="C667" s="266" t="s">
        <v>1300</v>
      </c>
      <c r="D667" s="471" t="s">
        <v>1301</v>
      </c>
      <c r="E667" s="465" t="s">
        <v>1302</v>
      </c>
      <c r="F667" s="475" t="s">
        <v>113</v>
      </c>
      <c r="G667" s="894">
        <v>40030</v>
      </c>
      <c r="H667" s="892" t="s">
        <v>114</v>
      </c>
      <c r="I667" s="608" t="s">
        <v>17</v>
      </c>
      <c r="J667" s="608" t="s">
        <v>736</v>
      </c>
      <c r="K667" s="608" t="s">
        <v>1303</v>
      </c>
      <c r="L667" s="608" t="s">
        <v>54</v>
      </c>
      <c r="M667" s="602">
        <f>M670+M668+M669</f>
        <v>2275500</v>
      </c>
      <c r="N667" s="602">
        <f>+N670+N668+N669</f>
        <v>1855695.3699999999</v>
      </c>
      <c r="O667" s="602">
        <f>O668+O669+O670</f>
        <v>2412400</v>
      </c>
      <c r="P667" s="610">
        <f>P668+P669+P670</f>
        <v>2410300</v>
      </c>
      <c r="Q667" s="602">
        <f>Q668+Q669+Q670</f>
        <v>2409400</v>
      </c>
      <c r="R667" s="602">
        <f>R668+R669+R670</f>
        <v>2409400</v>
      </c>
      <c r="S667" s="486"/>
      <c r="T667" s="357"/>
      <c r="U667" s="357"/>
      <c r="V667" s="357"/>
      <c r="W667" s="357"/>
      <c r="X667" s="357"/>
      <c r="Y667" s="357"/>
      <c r="Z667" s="357"/>
      <c r="AA667" s="357"/>
      <c r="AB667" s="357"/>
      <c r="AC667" s="357"/>
      <c r="AD667" s="357"/>
      <c r="AE667" s="357"/>
      <c r="AF667" s="357"/>
      <c r="AG667" s="357"/>
      <c r="AH667" s="357"/>
      <c r="AI667" s="357"/>
      <c r="AJ667" s="357"/>
      <c r="AK667" s="357"/>
      <c r="AL667" s="357"/>
      <c r="AM667" s="357"/>
      <c r="AN667" s="357"/>
      <c r="AO667" s="357"/>
      <c r="AP667" s="357"/>
      <c r="AQ667" s="357"/>
      <c r="AR667" s="357"/>
      <c r="AS667" s="357"/>
      <c r="AT667" s="357"/>
      <c r="AU667" s="357"/>
      <c r="AV667" s="357"/>
      <c r="AW667" s="357"/>
      <c r="AX667" s="357"/>
      <c r="AY667" s="357"/>
      <c r="AZ667" s="357"/>
      <c r="BA667" s="357"/>
      <c r="BB667" s="357"/>
      <c r="BC667" s="357"/>
      <c r="BD667" s="357"/>
      <c r="BE667" s="357"/>
      <c r="BF667" s="358"/>
      <c r="BG667" s="358"/>
      <c r="BH667" s="358"/>
      <c r="BI667" s="358"/>
      <c r="BJ667" s="358"/>
      <c r="BK667" s="358"/>
      <c r="BL667" s="358"/>
      <c r="BM667" s="358"/>
      <c r="BN667" s="358"/>
      <c r="BO667" s="358"/>
      <c r="BP667" s="358"/>
      <c r="BQ667" s="358"/>
      <c r="BR667" s="358"/>
      <c r="BS667" s="358"/>
      <c r="BT667" s="358"/>
      <c r="BU667" s="358"/>
      <c r="BV667" s="358"/>
      <c r="BW667" s="358"/>
      <c r="BX667" s="358"/>
      <c r="BY667" s="358"/>
      <c r="BZ667" s="358"/>
      <c r="CA667" s="358"/>
      <c r="CB667" s="358"/>
      <c r="CC667" s="358"/>
      <c r="CD667" s="358"/>
      <c r="CE667" s="358"/>
      <c r="CF667" s="358"/>
      <c r="CG667" s="358"/>
      <c r="CH667" s="358"/>
      <c r="CI667" s="358"/>
      <c r="CJ667" s="358"/>
      <c r="CK667" s="358"/>
      <c r="CL667" s="358"/>
      <c r="CM667" s="358"/>
      <c r="CN667" s="358"/>
      <c r="CO667" s="358"/>
      <c r="CP667" s="358"/>
      <c r="CQ667" s="358"/>
      <c r="CR667" s="358"/>
      <c r="CS667" s="358"/>
      <c r="CT667" s="358"/>
      <c r="CU667" s="358"/>
      <c r="CV667" s="358"/>
      <c r="CW667" s="358"/>
      <c r="CX667" s="358"/>
      <c r="CY667" s="358"/>
      <c r="CZ667" s="358"/>
      <c r="DA667" s="358"/>
      <c r="DB667" s="358"/>
      <c r="DC667" s="358"/>
      <c r="DD667" s="358"/>
      <c r="DE667" s="358"/>
      <c r="DF667" s="358"/>
      <c r="DG667" s="358"/>
      <c r="DH667" s="358"/>
      <c r="DI667" s="358"/>
      <c r="DJ667" s="358"/>
      <c r="DK667" s="358"/>
      <c r="DL667" s="358"/>
      <c r="DM667" s="358"/>
      <c r="DN667" s="358"/>
      <c r="DO667" s="358"/>
      <c r="DP667" s="358"/>
      <c r="DQ667" s="358"/>
      <c r="DR667" s="358"/>
      <c r="DS667" s="358"/>
      <c r="DT667" s="358"/>
      <c r="DU667" s="358"/>
      <c r="DV667" s="358"/>
      <c r="DW667" s="358"/>
      <c r="DX667" s="358"/>
      <c r="DY667" s="358"/>
      <c r="DZ667" s="358"/>
      <c r="EA667" s="358"/>
      <c r="EB667" s="358"/>
      <c r="EC667" s="358"/>
      <c r="ED667" s="358"/>
      <c r="EE667" s="358"/>
      <c r="EF667" s="358"/>
      <c r="EG667" s="358"/>
      <c r="EH667" s="358"/>
      <c r="EI667" s="358"/>
      <c r="EJ667" s="358"/>
      <c r="EK667" s="358"/>
      <c r="EL667" s="358"/>
      <c r="EM667" s="358"/>
      <c r="EN667" s="358"/>
      <c r="EO667" s="358"/>
      <c r="EP667" s="358"/>
      <c r="EQ667" s="358"/>
      <c r="ER667" s="358"/>
      <c r="ES667" s="358"/>
      <c r="ET667" s="358"/>
      <c r="EU667" s="358"/>
      <c r="EV667" s="358"/>
      <c r="EW667" s="358"/>
      <c r="EX667" s="358"/>
      <c r="EY667" s="358"/>
      <c r="EZ667" s="358"/>
      <c r="FA667" s="358"/>
      <c r="FB667" s="358"/>
      <c r="FC667" s="358"/>
      <c r="FD667" s="358"/>
      <c r="FE667" s="358"/>
      <c r="FF667" s="358"/>
      <c r="FG667" s="358"/>
      <c r="FH667" s="358"/>
      <c r="FI667" s="358"/>
      <c r="FJ667" s="358"/>
      <c r="FK667" s="358"/>
      <c r="FL667" s="358"/>
      <c r="FM667" s="358"/>
      <c r="FN667" s="358"/>
      <c r="FO667" s="358"/>
      <c r="FP667" s="358"/>
      <c r="FQ667" s="358"/>
      <c r="FR667" s="358"/>
      <c r="FS667" s="358"/>
      <c r="FT667" s="358"/>
      <c r="FU667" s="358"/>
      <c r="FV667" s="358"/>
      <c r="FW667" s="358"/>
      <c r="FX667" s="358"/>
      <c r="FY667" s="358"/>
      <c r="FZ667" s="358"/>
      <c r="GA667" s="358"/>
      <c r="GB667" s="358"/>
      <c r="GC667" s="358"/>
      <c r="GD667" s="358"/>
      <c r="GE667" s="358"/>
      <c r="GF667" s="358"/>
      <c r="GG667" s="358"/>
      <c r="GH667" s="358"/>
      <c r="GI667" s="358"/>
      <c r="GJ667" s="358"/>
      <c r="GK667" s="358"/>
      <c r="GL667" s="358"/>
      <c r="GM667" s="358"/>
      <c r="GN667" s="358"/>
      <c r="GO667" s="358"/>
      <c r="GP667" s="358"/>
      <c r="GQ667" s="358"/>
      <c r="GR667" s="358"/>
      <c r="GS667" s="358"/>
      <c r="GT667" s="358"/>
      <c r="GU667" s="358"/>
      <c r="GV667" s="358"/>
      <c r="GW667" s="358"/>
      <c r="GX667" s="358"/>
      <c r="GY667" s="358"/>
      <c r="GZ667" s="358"/>
      <c r="HA667" s="358"/>
      <c r="HB667" s="358"/>
      <c r="HC667" s="358"/>
      <c r="HD667" s="358"/>
      <c r="HE667" s="358"/>
      <c r="HF667" s="358"/>
      <c r="HG667" s="358"/>
      <c r="HH667" s="358"/>
      <c r="HI667" s="358"/>
      <c r="HJ667" s="358"/>
      <c r="HK667" s="358"/>
      <c r="HL667" s="358"/>
      <c r="HM667" s="358"/>
      <c r="HN667" s="358"/>
      <c r="HO667" s="358"/>
      <c r="HP667" s="358"/>
      <c r="HQ667" s="358"/>
      <c r="HR667" s="358"/>
      <c r="HS667" s="358"/>
      <c r="HT667" s="358"/>
      <c r="HU667" s="358"/>
      <c r="HV667" s="358"/>
      <c r="HW667" s="358"/>
      <c r="HX667" s="358"/>
      <c r="HY667" s="358"/>
      <c r="HZ667" s="358"/>
      <c r="IA667" s="358"/>
      <c r="IB667" s="358"/>
      <c r="IC667" s="358"/>
      <c r="ID667" s="358"/>
      <c r="IE667" s="358"/>
      <c r="IF667" s="358"/>
      <c r="IG667" s="358"/>
      <c r="IH667" s="358"/>
      <c r="II667" s="358"/>
      <c r="IJ667" s="358"/>
      <c r="IK667" s="358"/>
      <c r="IL667" s="358"/>
      <c r="IM667" s="358"/>
      <c r="IN667" s="358"/>
      <c r="IO667" s="358"/>
      <c r="IP667" s="358"/>
      <c r="IQ667" s="358"/>
      <c r="IR667" s="358"/>
      <c r="IS667" s="358"/>
      <c r="IT667" s="358"/>
      <c r="IU667" s="358"/>
      <c r="IV667" s="358"/>
      <c r="IW667" s="358"/>
      <c r="IX667" s="358"/>
      <c r="IY667" s="358"/>
      <c r="IZ667" s="358"/>
      <c r="JA667" s="358"/>
      <c r="JB667" s="358"/>
      <c r="JC667" s="358"/>
      <c r="JD667" s="358"/>
      <c r="JE667" s="358"/>
      <c r="JF667" s="358"/>
      <c r="JG667" s="358"/>
      <c r="JH667" s="358"/>
      <c r="JI667" s="358"/>
      <c r="JJ667" s="358"/>
      <c r="JK667" s="358"/>
      <c r="JL667" s="358"/>
      <c r="JM667" s="358"/>
      <c r="JN667" s="358"/>
      <c r="JO667" s="358"/>
      <c r="JP667" s="358"/>
      <c r="JQ667" s="358"/>
      <c r="JR667" s="358"/>
      <c r="JS667" s="358"/>
      <c r="JT667" s="358"/>
      <c r="JU667" s="358"/>
      <c r="JV667" s="358"/>
      <c r="JW667" s="358"/>
      <c r="JX667" s="358"/>
      <c r="JY667" s="358"/>
      <c r="JZ667" s="358"/>
      <c r="KA667" s="358"/>
      <c r="KB667" s="358"/>
      <c r="KC667" s="358"/>
      <c r="KD667" s="358"/>
      <c r="KE667" s="358"/>
      <c r="KF667" s="358"/>
      <c r="KG667" s="358"/>
      <c r="KH667" s="358"/>
      <c r="KI667" s="358"/>
      <c r="KJ667" s="358"/>
      <c r="KK667" s="358"/>
      <c r="KL667" s="358"/>
      <c r="KM667" s="358"/>
      <c r="KN667" s="358"/>
      <c r="KO667" s="358"/>
      <c r="KP667" s="358"/>
      <c r="KQ667" s="358"/>
      <c r="KR667" s="358"/>
      <c r="KS667" s="358"/>
      <c r="KT667" s="358"/>
      <c r="KU667" s="358"/>
      <c r="KV667" s="358"/>
      <c r="KW667" s="358"/>
      <c r="KX667" s="358"/>
      <c r="KY667" s="358"/>
      <c r="KZ667" s="358"/>
      <c r="LA667" s="358"/>
      <c r="LB667" s="358"/>
      <c r="LC667" s="358"/>
      <c r="LD667" s="358"/>
      <c r="LE667" s="358"/>
      <c r="LF667" s="358"/>
      <c r="LG667" s="358"/>
      <c r="LH667" s="358"/>
      <c r="LI667" s="358"/>
      <c r="LJ667" s="358"/>
      <c r="LK667" s="358"/>
      <c r="LL667" s="358"/>
      <c r="LM667" s="358"/>
      <c r="LN667" s="358"/>
      <c r="LO667" s="358"/>
      <c r="LP667" s="358"/>
      <c r="LQ667" s="358"/>
      <c r="LR667" s="358"/>
      <c r="LS667" s="358"/>
      <c r="LT667" s="358"/>
      <c r="LU667" s="358"/>
      <c r="LV667" s="358"/>
      <c r="LW667" s="358"/>
      <c r="LX667" s="358"/>
      <c r="LY667" s="358"/>
      <c r="LZ667" s="358"/>
      <c r="MA667" s="358"/>
      <c r="MB667" s="358"/>
      <c r="MC667" s="358"/>
      <c r="MD667" s="358"/>
      <c r="ME667" s="358"/>
      <c r="MF667" s="358"/>
      <c r="MG667" s="358"/>
      <c r="MH667" s="358"/>
      <c r="MI667" s="358"/>
      <c r="MJ667" s="358"/>
      <c r="MK667" s="358"/>
      <c r="ML667" s="358"/>
      <c r="MM667" s="358"/>
      <c r="MN667" s="358"/>
      <c r="MO667" s="358"/>
      <c r="MP667" s="358"/>
      <c r="MQ667" s="358"/>
      <c r="MR667" s="358"/>
      <c r="MS667" s="358"/>
      <c r="MT667" s="358"/>
      <c r="MU667" s="358"/>
      <c r="MV667" s="358"/>
      <c r="MW667" s="358"/>
      <c r="MX667" s="358"/>
      <c r="MY667" s="358"/>
      <c r="MZ667" s="358"/>
      <c r="NA667" s="358"/>
      <c r="NB667" s="358"/>
      <c r="NC667" s="358"/>
      <c r="ND667" s="358"/>
      <c r="NE667" s="358"/>
      <c r="NF667" s="358"/>
      <c r="NG667" s="358"/>
      <c r="NH667" s="358"/>
      <c r="NI667" s="358"/>
      <c r="NJ667" s="358"/>
      <c r="NK667" s="358"/>
      <c r="NL667" s="358"/>
      <c r="NM667" s="358"/>
      <c r="NN667" s="358"/>
      <c r="NO667" s="358"/>
      <c r="NP667" s="358"/>
      <c r="NQ667" s="358"/>
      <c r="NR667" s="358"/>
      <c r="NS667" s="358"/>
      <c r="NT667" s="358"/>
      <c r="NU667" s="358"/>
      <c r="NV667" s="358"/>
      <c r="NW667" s="358"/>
      <c r="NX667" s="358"/>
      <c r="NY667" s="358"/>
      <c r="NZ667" s="358"/>
      <c r="OA667" s="358"/>
      <c r="OB667" s="358"/>
      <c r="OC667" s="358"/>
      <c r="OD667" s="358"/>
      <c r="OE667" s="358"/>
      <c r="OF667" s="358"/>
      <c r="OG667" s="358"/>
      <c r="OH667" s="358"/>
      <c r="OI667" s="358"/>
      <c r="OJ667" s="358"/>
      <c r="OK667" s="358"/>
      <c r="OL667" s="358"/>
      <c r="OM667" s="358"/>
      <c r="ON667" s="358"/>
      <c r="OO667" s="358"/>
      <c r="OP667" s="358"/>
      <c r="OQ667" s="358"/>
      <c r="OR667" s="358"/>
      <c r="OS667" s="358"/>
      <c r="OT667" s="358"/>
      <c r="OU667" s="358"/>
      <c r="OV667" s="358"/>
      <c r="OW667" s="358"/>
      <c r="OX667" s="358"/>
      <c r="OY667" s="358"/>
      <c r="OZ667" s="358"/>
      <c r="PA667" s="358"/>
      <c r="PB667" s="358"/>
      <c r="PC667" s="358"/>
      <c r="PD667" s="358"/>
      <c r="PE667" s="358"/>
      <c r="PF667" s="358"/>
      <c r="PG667" s="358"/>
      <c r="PH667" s="358"/>
      <c r="PI667" s="358"/>
      <c r="PJ667" s="358"/>
      <c r="PK667" s="358"/>
      <c r="PL667" s="358"/>
      <c r="PM667" s="358"/>
      <c r="PN667" s="358"/>
      <c r="PO667" s="358"/>
      <c r="PP667" s="358"/>
      <c r="PQ667" s="358"/>
      <c r="PR667" s="358"/>
      <c r="PS667" s="358"/>
      <c r="PT667" s="358"/>
      <c r="PU667" s="358"/>
      <c r="PV667" s="358"/>
      <c r="PW667" s="358"/>
      <c r="PX667" s="358"/>
      <c r="PY667" s="358"/>
      <c r="PZ667" s="358"/>
      <c r="QA667" s="358"/>
      <c r="QB667" s="358"/>
      <c r="QC667" s="358"/>
      <c r="QD667" s="358"/>
      <c r="QE667" s="358"/>
      <c r="QF667" s="358"/>
      <c r="QG667" s="358"/>
      <c r="QH667" s="358"/>
      <c r="QI667" s="358"/>
      <c r="QJ667" s="358"/>
      <c r="QK667" s="358"/>
      <c r="QL667" s="358"/>
      <c r="QM667" s="358"/>
      <c r="QN667" s="358"/>
      <c r="QO667" s="358"/>
      <c r="QP667" s="358"/>
      <c r="QQ667" s="358"/>
      <c r="QR667" s="358"/>
      <c r="QS667" s="358"/>
      <c r="QT667" s="358"/>
      <c r="QU667" s="358"/>
      <c r="QV667" s="358"/>
      <c r="QW667" s="358"/>
      <c r="QX667" s="358"/>
      <c r="QY667" s="358"/>
      <c r="QZ667" s="358"/>
      <c r="RA667" s="358"/>
      <c r="RB667" s="358"/>
      <c r="RC667" s="358"/>
      <c r="RD667" s="358"/>
      <c r="RE667" s="358"/>
      <c r="RF667" s="358"/>
      <c r="RG667" s="358"/>
      <c r="RH667" s="358"/>
      <c r="RI667" s="358"/>
      <c r="RJ667" s="358"/>
      <c r="RK667" s="358"/>
      <c r="RL667" s="358"/>
      <c r="RM667" s="358"/>
      <c r="RN667" s="358"/>
      <c r="RO667" s="358"/>
      <c r="RP667" s="358"/>
      <c r="RQ667" s="358"/>
      <c r="RR667" s="358"/>
      <c r="RS667" s="358"/>
      <c r="RT667" s="358"/>
      <c r="RU667" s="358"/>
      <c r="RV667" s="358"/>
      <c r="RW667" s="358"/>
      <c r="RX667" s="358"/>
      <c r="RY667" s="358"/>
      <c r="RZ667" s="358"/>
      <c r="SA667" s="358"/>
      <c r="SB667" s="358"/>
      <c r="SC667" s="358"/>
      <c r="SD667" s="358"/>
      <c r="SE667" s="358"/>
      <c r="SF667" s="358"/>
      <c r="SG667" s="358"/>
      <c r="SH667" s="358"/>
      <c r="SI667" s="358"/>
      <c r="SJ667" s="358"/>
      <c r="SK667" s="358"/>
      <c r="SL667" s="358"/>
      <c r="SM667" s="358"/>
      <c r="SN667" s="358"/>
      <c r="SO667" s="358"/>
      <c r="SP667" s="358"/>
      <c r="SQ667" s="358"/>
      <c r="SR667" s="358"/>
      <c r="SS667" s="358"/>
      <c r="ST667" s="358"/>
      <c r="SU667" s="358"/>
      <c r="SV667" s="358"/>
      <c r="SW667" s="358"/>
      <c r="SX667" s="358"/>
      <c r="SY667" s="358"/>
      <c r="SZ667" s="358"/>
      <c r="TA667" s="358"/>
      <c r="TB667" s="358"/>
      <c r="TC667" s="358"/>
      <c r="TD667" s="358"/>
      <c r="TE667" s="358"/>
      <c r="TF667" s="358"/>
      <c r="TG667" s="358"/>
      <c r="TH667" s="358"/>
      <c r="TI667" s="358"/>
      <c r="TJ667" s="358"/>
      <c r="TK667" s="358"/>
      <c r="TL667" s="358"/>
      <c r="TM667" s="358"/>
      <c r="TN667" s="358"/>
      <c r="TO667" s="358"/>
      <c r="TP667" s="358"/>
      <c r="TQ667" s="358"/>
      <c r="TR667" s="358"/>
      <c r="TS667" s="358"/>
      <c r="TT667" s="358"/>
      <c r="TU667" s="358"/>
      <c r="TV667" s="358"/>
      <c r="TW667" s="358"/>
      <c r="TX667" s="358"/>
      <c r="TY667" s="358"/>
      <c r="TZ667" s="358"/>
      <c r="UA667" s="358"/>
      <c r="UB667" s="358"/>
      <c r="UC667" s="358"/>
      <c r="UD667" s="358"/>
      <c r="UE667" s="358"/>
      <c r="UF667" s="358"/>
      <c r="UG667" s="358"/>
      <c r="UH667" s="358"/>
      <c r="UI667" s="358"/>
      <c r="UJ667" s="358"/>
      <c r="UK667" s="358"/>
      <c r="UL667" s="358"/>
      <c r="UM667" s="358"/>
      <c r="UN667" s="358"/>
      <c r="UO667" s="358"/>
      <c r="UP667" s="358"/>
      <c r="UQ667" s="358"/>
      <c r="UR667" s="358"/>
      <c r="US667" s="358"/>
      <c r="UT667" s="358"/>
      <c r="UU667" s="358"/>
      <c r="UV667" s="358"/>
      <c r="UW667" s="358"/>
      <c r="UX667" s="358"/>
      <c r="UY667" s="358"/>
      <c r="UZ667" s="358"/>
      <c r="VA667" s="358"/>
      <c r="VB667" s="358"/>
      <c r="VC667" s="358"/>
      <c r="VD667" s="358"/>
      <c r="VE667" s="358"/>
      <c r="VF667" s="358"/>
      <c r="VG667" s="358"/>
      <c r="VH667" s="358"/>
      <c r="VI667" s="358"/>
      <c r="VJ667" s="358"/>
      <c r="VK667" s="358"/>
      <c r="VL667" s="358"/>
      <c r="VM667" s="358"/>
      <c r="VN667" s="358"/>
      <c r="VO667" s="358"/>
      <c r="VP667" s="358"/>
      <c r="VQ667" s="358"/>
      <c r="VR667" s="358"/>
      <c r="VS667" s="358"/>
      <c r="VT667" s="358"/>
      <c r="VU667" s="358"/>
      <c r="VV667" s="358"/>
      <c r="VW667" s="358"/>
      <c r="VX667" s="358"/>
      <c r="VY667" s="358"/>
      <c r="VZ667" s="358"/>
      <c r="WA667" s="358"/>
      <c r="WB667" s="358"/>
      <c r="WC667" s="358"/>
      <c r="WD667" s="358"/>
      <c r="WE667" s="358"/>
      <c r="WF667" s="358"/>
      <c r="WG667" s="358"/>
      <c r="WH667" s="358"/>
    </row>
    <row r="668" spans="1:606" s="357" customFormat="1" ht="18" customHeight="1">
      <c r="A668" s="359"/>
      <c r="B668" s="208"/>
      <c r="C668" s="221"/>
      <c r="D668" s="180"/>
      <c r="E668" s="465"/>
      <c r="F668" s="474"/>
      <c r="G668" s="901"/>
      <c r="H668" s="953"/>
      <c r="I668" s="621" t="s">
        <v>17</v>
      </c>
      <c r="J668" s="621" t="s">
        <v>736</v>
      </c>
      <c r="K668" s="608" t="s">
        <v>1303</v>
      </c>
      <c r="L668" s="607" t="s">
        <v>228</v>
      </c>
      <c r="M668" s="604">
        <v>1613500</v>
      </c>
      <c r="N668" s="604">
        <v>1362804.67</v>
      </c>
      <c r="O668" s="604">
        <v>1718000</v>
      </c>
      <c r="P668" s="609">
        <v>1718000</v>
      </c>
      <c r="Q668" s="604">
        <v>1718000</v>
      </c>
      <c r="R668" s="604">
        <v>1718000</v>
      </c>
      <c r="S668" s="444">
        <v>3</v>
      </c>
      <c r="BF668" s="358"/>
      <c r="BG668" s="358"/>
      <c r="BH668" s="358"/>
      <c r="BI668" s="358"/>
      <c r="BJ668" s="358"/>
      <c r="BK668" s="358"/>
      <c r="BL668" s="358"/>
      <c r="BM668" s="358"/>
      <c r="BN668" s="358"/>
      <c r="BO668" s="358"/>
      <c r="BP668" s="358"/>
      <c r="BQ668" s="358"/>
      <c r="BR668" s="358"/>
      <c r="BS668" s="358"/>
      <c r="BT668" s="358"/>
      <c r="BU668" s="358"/>
      <c r="BV668" s="358"/>
      <c r="BW668" s="358"/>
      <c r="BX668" s="358"/>
      <c r="BY668" s="358"/>
      <c r="BZ668" s="358"/>
      <c r="CA668" s="358"/>
      <c r="CB668" s="358"/>
      <c r="CC668" s="358"/>
      <c r="CD668" s="358"/>
      <c r="CE668" s="358"/>
      <c r="CF668" s="358"/>
      <c r="CG668" s="358"/>
      <c r="CH668" s="358"/>
      <c r="CI668" s="358"/>
      <c r="CJ668" s="358"/>
      <c r="CK668" s="358"/>
      <c r="CL668" s="358"/>
      <c r="CM668" s="358"/>
      <c r="CN668" s="358"/>
      <c r="CO668" s="358"/>
      <c r="CP668" s="358"/>
      <c r="CQ668" s="358"/>
      <c r="CR668" s="358"/>
      <c r="CS668" s="358"/>
      <c r="CT668" s="358"/>
      <c r="CU668" s="358"/>
      <c r="CV668" s="358"/>
      <c r="CW668" s="358"/>
      <c r="CX668" s="358"/>
      <c r="CY668" s="358"/>
      <c r="CZ668" s="358"/>
      <c r="DA668" s="358"/>
      <c r="DB668" s="358"/>
      <c r="DC668" s="358"/>
      <c r="DD668" s="358"/>
      <c r="DE668" s="358"/>
      <c r="DF668" s="358"/>
      <c r="DG668" s="358"/>
      <c r="DH668" s="358"/>
      <c r="DI668" s="358"/>
      <c r="DJ668" s="358"/>
      <c r="DK668" s="358"/>
      <c r="DL668" s="358"/>
      <c r="DM668" s="358"/>
      <c r="DN668" s="358"/>
      <c r="DO668" s="358"/>
      <c r="DP668" s="358"/>
      <c r="DQ668" s="358"/>
      <c r="DR668" s="358"/>
      <c r="DS668" s="358"/>
      <c r="DT668" s="358"/>
      <c r="DU668" s="358"/>
      <c r="DV668" s="358"/>
      <c r="DW668" s="358"/>
      <c r="DX668" s="358"/>
      <c r="DY668" s="358"/>
      <c r="DZ668" s="358"/>
      <c r="EA668" s="358"/>
      <c r="EB668" s="358"/>
      <c r="EC668" s="358"/>
      <c r="ED668" s="358"/>
      <c r="EE668" s="358"/>
      <c r="EF668" s="358"/>
      <c r="EG668" s="358"/>
      <c r="EH668" s="358"/>
      <c r="EI668" s="358"/>
      <c r="EJ668" s="358"/>
      <c r="EK668" s="358"/>
      <c r="EL668" s="358"/>
      <c r="EM668" s="358"/>
      <c r="EN668" s="358"/>
      <c r="EO668" s="358"/>
      <c r="EP668" s="358"/>
      <c r="EQ668" s="358"/>
      <c r="ER668" s="358"/>
      <c r="ES668" s="358"/>
      <c r="ET668" s="358"/>
      <c r="EU668" s="358"/>
      <c r="EV668" s="358"/>
      <c r="EW668" s="358"/>
      <c r="EX668" s="358"/>
      <c r="EY668" s="358"/>
      <c r="EZ668" s="358"/>
      <c r="FA668" s="358"/>
      <c r="FB668" s="358"/>
      <c r="FC668" s="358"/>
      <c r="FD668" s="358"/>
      <c r="FE668" s="358"/>
      <c r="FF668" s="358"/>
      <c r="FG668" s="358"/>
      <c r="FH668" s="358"/>
      <c r="FI668" s="358"/>
      <c r="FJ668" s="358"/>
      <c r="FK668" s="358"/>
      <c r="FL668" s="358"/>
      <c r="FM668" s="358"/>
      <c r="FN668" s="358"/>
      <c r="FO668" s="358"/>
      <c r="FP668" s="358"/>
      <c r="FQ668" s="358"/>
      <c r="FR668" s="358"/>
      <c r="FS668" s="358"/>
      <c r="FT668" s="358"/>
      <c r="FU668" s="358"/>
      <c r="FV668" s="358"/>
      <c r="FW668" s="358"/>
      <c r="FX668" s="358"/>
      <c r="FY668" s="358"/>
      <c r="FZ668" s="358"/>
      <c r="GA668" s="358"/>
      <c r="GB668" s="358"/>
      <c r="GC668" s="358"/>
      <c r="GD668" s="358"/>
      <c r="GE668" s="358"/>
      <c r="GF668" s="358"/>
      <c r="GG668" s="358"/>
      <c r="GH668" s="358"/>
      <c r="GI668" s="358"/>
      <c r="GJ668" s="358"/>
      <c r="GK668" s="358"/>
      <c r="GL668" s="358"/>
      <c r="GM668" s="358"/>
      <c r="GN668" s="358"/>
      <c r="GO668" s="358"/>
      <c r="GP668" s="358"/>
      <c r="GQ668" s="358"/>
      <c r="GR668" s="358"/>
      <c r="GS668" s="358"/>
      <c r="GT668" s="358"/>
      <c r="GU668" s="358"/>
      <c r="GV668" s="358"/>
      <c r="GW668" s="358"/>
      <c r="GX668" s="358"/>
      <c r="GY668" s="358"/>
      <c r="GZ668" s="358"/>
      <c r="HA668" s="358"/>
      <c r="HB668" s="358"/>
      <c r="HC668" s="358"/>
      <c r="HD668" s="358"/>
      <c r="HE668" s="358"/>
      <c r="HF668" s="358"/>
      <c r="HG668" s="358"/>
      <c r="HH668" s="358"/>
      <c r="HI668" s="358"/>
      <c r="HJ668" s="358"/>
      <c r="HK668" s="358"/>
      <c r="HL668" s="358"/>
      <c r="HM668" s="358"/>
      <c r="HN668" s="358"/>
      <c r="HO668" s="358"/>
      <c r="HP668" s="358"/>
      <c r="HQ668" s="358"/>
      <c r="HR668" s="358"/>
      <c r="HS668" s="358"/>
      <c r="HT668" s="358"/>
      <c r="HU668" s="358"/>
      <c r="HV668" s="358"/>
      <c r="HW668" s="358"/>
      <c r="HX668" s="358"/>
      <c r="HY668" s="358"/>
      <c r="HZ668" s="358"/>
      <c r="IA668" s="358"/>
      <c r="IB668" s="358"/>
      <c r="IC668" s="358"/>
      <c r="ID668" s="358"/>
      <c r="IE668" s="358"/>
      <c r="IF668" s="358"/>
      <c r="IG668" s="358"/>
      <c r="IH668" s="358"/>
      <c r="II668" s="358"/>
      <c r="IJ668" s="358"/>
      <c r="IK668" s="358"/>
      <c r="IL668" s="358"/>
      <c r="IM668" s="358"/>
      <c r="IN668" s="358"/>
      <c r="IO668" s="358"/>
      <c r="IP668" s="358"/>
      <c r="IQ668" s="358"/>
      <c r="IR668" s="358"/>
      <c r="IS668" s="358"/>
      <c r="IT668" s="358"/>
      <c r="IU668" s="358"/>
      <c r="IV668" s="358"/>
      <c r="IW668" s="358"/>
      <c r="IX668" s="358"/>
      <c r="IY668" s="358"/>
      <c r="IZ668" s="358"/>
      <c r="JA668" s="358"/>
      <c r="JB668" s="358"/>
      <c r="JC668" s="358"/>
      <c r="JD668" s="358"/>
      <c r="JE668" s="358"/>
      <c r="JF668" s="358"/>
      <c r="JG668" s="358"/>
      <c r="JH668" s="358"/>
      <c r="JI668" s="358"/>
      <c r="JJ668" s="358"/>
      <c r="JK668" s="358"/>
      <c r="JL668" s="358"/>
      <c r="JM668" s="358"/>
      <c r="JN668" s="358"/>
      <c r="JO668" s="358"/>
      <c r="JP668" s="358"/>
      <c r="JQ668" s="358"/>
      <c r="JR668" s="358"/>
      <c r="JS668" s="358"/>
      <c r="JT668" s="358"/>
      <c r="JU668" s="358"/>
      <c r="JV668" s="358"/>
      <c r="JW668" s="358"/>
      <c r="JX668" s="358"/>
      <c r="JY668" s="358"/>
      <c r="JZ668" s="358"/>
      <c r="KA668" s="358"/>
      <c r="KB668" s="358"/>
      <c r="KC668" s="358"/>
      <c r="KD668" s="358"/>
      <c r="KE668" s="358"/>
      <c r="KF668" s="358"/>
      <c r="KG668" s="358"/>
      <c r="KH668" s="358"/>
      <c r="KI668" s="358"/>
      <c r="KJ668" s="358"/>
      <c r="KK668" s="358"/>
      <c r="KL668" s="358"/>
      <c r="KM668" s="358"/>
      <c r="KN668" s="358"/>
      <c r="KO668" s="358"/>
      <c r="KP668" s="358"/>
      <c r="KQ668" s="358"/>
      <c r="KR668" s="358"/>
      <c r="KS668" s="358"/>
      <c r="KT668" s="358"/>
      <c r="KU668" s="358"/>
      <c r="KV668" s="358"/>
      <c r="KW668" s="358"/>
      <c r="KX668" s="358"/>
      <c r="KY668" s="358"/>
      <c r="KZ668" s="358"/>
      <c r="LA668" s="358"/>
      <c r="LB668" s="358"/>
      <c r="LC668" s="358"/>
      <c r="LD668" s="358"/>
      <c r="LE668" s="358"/>
      <c r="LF668" s="358"/>
      <c r="LG668" s="358"/>
      <c r="LH668" s="358"/>
      <c r="LI668" s="358"/>
      <c r="LJ668" s="358"/>
      <c r="LK668" s="358"/>
      <c r="LL668" s="358"/>
      <c r="LM668" s="358"/>
      <c r="LN668" s="358"/>
      <c r="LO668" s="358"/>
      <c r="LP668" s="358"/>
      <c r="LQ668" s="358"/>
      <c r="LR668" s="358"/>
      <c r="LS668" s="358"/>
      <c r="LT668" s="358"/>
      <c r="LU668" s="358"/>
      <c r="LV668" s="358"/>
      <c r="LW668" s="358"/>
      <c r="LX668" s="358"/>
      <c r="LY668" s="358"/>
      <c r="LZ668" s="358"/>
      <c r="MA668" s="358"/>
      <c r="MB668" s="358"/>
      <c r="MC668" s="358"/>
      <c r="MD668" s="358"/>
      <c r="ME668" s="358"/>
      <c r="MF668" s="358"/>
      <c r="MG668" s="358"/>
      <c r="MH668" s="358"/>
      <c r="MI668" s="358"/>
      <c r="MJ668" s="358"/>
      <c r="MK668" s="358"/>
      <c r="ML668" s="358"/>
      <c r="MM668" s="358"/>
      <c r="MN668" s="358"/>
      <c r="MO668" s="358"/>
      <c r="MP668" s="358"/>
      <c r="MQ668" s="358"/>
      <c r="MR668" s="358"/>
      <c r="MS668" s="358"/>
      <c r="MT668" s="358"/>
      <c r="MU668" s="358"/>
      <c r="MV668" s="358"/>
      <c r="MW668" s="358"/>
      <c r="MX668" s="358"/>
      <c r="MY668" s="358"/>
      <c r="MZ668" s="358"/>
      <c r="NA668" s="358"/>
      <c r="NB668" s="358"/>
      <c r="NC668" s="358"/>
      <c r="ND668" s="358"/>
      <c r="NE668" s="358"/>
      <c r="NF668" s="358"/>
      <c r="NG668" s="358"/>
      <c r="NH668" s="358"/>
      <c r="NI668" s="358"/>
      <c r="NJ668" s="358"/>
      <c r="NK668" s="358"/>
      <c r="NL668" s="358"/>
      <c r="NM668" s="358"/>
      <c r="NN668" s="358"/>
      <c r="NO668" s="358"/>
      <c r="NP668" s="358"/>
      <c r="NQ668" s="358"/>
      <c r="NR668" s="358"/>
      <c r="NS668" s="358"/>
      <c r="NT668" s="358"/>
      <c r="NU668" s="358"/>
      <c r="NV668" s="358"/>
      <c r="NW668" s="358"/>
      <c r="NX668" s="358"/>
      <c r="NY668" s="358"/>
      <c r="NZ668" s="358"/>
      <c r="OA668" s="358"/>
      <c r="OB668" s="358"/>
      <c r="OC668" s="358"/>
      <c r="OD668" s="358"/>
      <c r="OE668" s="358"/>
      <c r="OF668" s="358"/>
      <c r="OG668" s="358"/>
      <c r="OH668" s="358"/>
      <c r="OI668" s="358"/>
      <c r="OJ668" s="358"/>
      <c r="OK668" s="358"/>
      <c r="OL668" s="358"/>
      <c r="OM668" s="358"/>
      <c r="ON668" s="358"/>
      <c r="OO668" s="358"/>
      <c r="OP668" s="358"/>
      <c r="OQ668" s="358"/>
      <c r="OR668" s="358"/>
      <c r="OS668" s="358"/>
      <c r="OT668" s="358"/>
      <c r="OU668" s="358"/>
      <c r="OV668" s="358"/>
      <c r="OW668" s="358"/>
      <c r="OX668" s="358"/>
      <c r="OY668" s="358"/>
      <c r="OZ668" s="358"/>
      <c r="PA668" s="358"/>
      <c r="PB668" s="358"/>
      <c r="PC668" s="358"/>
      <c r="PD668" s="358"/>
      <c r="PE668" s="358"/>
      <c r="PF668" s="358"/>
      <c r="PG668" s="358"/>
      <c r="PH668" s="358"/>
      <c r="PI668" s="358"/>
      <c r="PJ668" s="358"/>
      <c r="PK668" s="358"/>
      <c r="PL668" s="358"/>
      <c r="PM668" s="358"/>
      <c r="PN668" s="358"/>
      <c r="PO668" s="358"/>
      <c r="PP668" s="358"/>
      <c r="PQ668" s="358"/>
      <c r="PR668" s="358"/>
      <c r="PS668" s="358"/>
      <c r="PT668" s="358"/>
      <c r="PU668" s="358"/>
      <c r="PV668" s="358"/>
      <c r="PW668" s="358"/>
      <c r="PX668" s="358"/>
      <c r="PY668" s="358"/>
      <c r="PZ668" s="358"/>
      <c r="QA668" s="358"/>
      <c r="QB668" s="358"/>
      <c r="QC668" s="358"/>
      <c r="QD668" s="358"/>
      <c r="QE668" s="358"/>
      <c r="QF668" s="358"/>
      <c r="QG668" s="358"/>
      <c r="QH668" s="358"/>
      <c r="QI668" s="358"/>
      <c r="QJ668" s="358"/>
      <c r="QK668" s="358"/>
      <c r="QL668" s="358"/>
      <c r="QM668" s="358"/>
      <c r="QN668" s="358"/>
      <c r="QO668" s="358"/>
      <c r="QP668" s="358"/>
      <c r="QQ668" s="358"/>
      <c r="QR668" s="358"/>
      <c r="QS668" s="358"/>
      <c r="QT668" s="358"/>
      <c r="QU668" s="358"/>
      <c r="QV668" s="358"/>
      <c r="QW668" s="358"/>
      <c r="QX668" s="358"/>
      <c r="QY668" s="358"/>
      <c r="QZ668" s="358"/>
      <c r="RA668" s="358"/>
      <c r="RB668" s="358"/>
      <c r="RC668" s="358"/>
      <c r="RD668" s="358"/>
      <c r="RE668" s="358"/>
      <c r="RF668" s="358"/>
      <c r="RG668" s="358"/>
      <c r="RH668" s="358"/>
      <c r="RI668" s="358"/>
      <c r="RJ668" s="358"/>
      <c r="RK668" s="358"/>
      <c r="RL668" s="358"/>
      <c r="RM668" s="358"/>
      <c r="RN668" s="358"/>
      <c r="RO668" s="358"/>
      <c r="RP668" s="358"/>
      <c r="RQ668" s="358"/>
      <c r="RR668" s="358"/>
      <c r="RS668" s="358"/>
      <c r="RT668" s="358"/>
      <c r="RU668" s="358"/>
      <c r="RV668" s="358"/>
      <c r="RW668" s="358"/>
      <c r="RX668" s="358"/>
      <c r="RY668" s="358"/>
      <c r="RZ668" s="358"/>
      <c r="SA668" s="358"/>
      <c r="SB668" s="358"/>
      <c r="SC668" s="358"/>
      <c r="SD668" s="358"/>
      <c r="SE668" s="358"/>
      <c r="SF668" s="358"/>
      <c r="SG668" s="358"/>
      <c r="SH668" s="358"/>
      <c r="SI668" s="358"/>
      <c r="SJ668" s="358"/>
      <c r="SK668" s="358"/>
      <c r="SL668" s="358"/>
      <c r="SM668" s="358"/>
      <c r="SN668" s="358"/>
      <c r="SO668" s="358"/>
      <c r="SP668" s="358"/>
      <c r="SQ668" s="358"/>
      <c r="SR668" s="358"/>
      <c r="SS668" s="358"/>
      <c r="ST668" s="358"/>
      <c r="SU668" s="358"/>
      <c r="SV668" s="358"/>
      <c r="SW668" s="358"/>
      <c r="SX668" s="358"/>
      <c r="SY668" s="358"/>
      <c r="SZ668" s="358"/>
      <c r="TA668" s="358"/>
      <c r="TB668" s="358"/>
      <c r="TC668" s="358"/>
      <c r="TD668" s="358"/>
      <c r="TE668" s="358"/>
      <c r="TF668" s="358"/>
      <c r="TG668" s="358"/>
      <c r="TH668" s="358"/>
      <c r="TI668" s="358"/>
      <c r="TJ668" s="358"/>
      <c r="TK668" s="358"/>
      <c r="TL668" s="358"/>
      <c r="TM668" s="358"/>
      <c r="TN668" s="358"/>
      <c r="TO668" s="358"/>
      <c r="TP668" s="358"/>
      <c r="TQ668" s="358"/>
      <c r="TR668" s="358"/>
      <c r="TS668" s="358"/>
      <c r="TT668" s="358"/>
      <c r="TU668" s="358"/>
      <c r="TV668" s="358"/>
      <c r="TW668" s="358"/>
      <c r="TX668" s="358"/>
      <c r="TY668" s="358"/>
      <c r="TZ668" s="358"/>
      <c r="UA668" s="358"/>
      <c r="UB668" s="358"/>
      <c r="UC668" s="358"/>
      <c r="UD668" s="358"/>
      <c r="UE668" s="358"/>
      <c r="UF668" s="358"/>
      <c r="UG668" s="358"/>
      <c r="UH668" s="358"/>
      <c r="UI668" s="358"/>
      <c r="UJ668" s="358"/>
      <c r="UK668" s="358"/>
      <c r="UL668" s="358"/>
      <c r="UM668" s="358"/>
      <c r="UN668" s="358"/>
      <c r="UO668" s="358"/>
      <c r="UP668" s="358"/>
      <c r="UQ668" s="358"/>
      <c r="UR668" s="358"/>
      <c r="US668" s="358"/>
      <c r="UT668" s="358"/>
      <c r="UU668" s="358"/>
      <c r="UV668" s="358"/>
      <c r="UW668" s="358"/>
      <c r="UX668" s="358"/>
      <c r="UY668" s="358"/>
      <c r="UZ668" s="358"/>
      <c r="VA668" s="358"/>
      <c r="VB668" s="358"/>
      <c r="VC668" s="358"/>
      <c r="VD668" s="358"/>
      <c r="VE668" s="358"/>
      <c r="VF668" s="358"/>
      <c r="VG668" s="358"/>
      <c r="VH668" s="358"/>
      <c r="VI668" s="358"/>
      <c r="VJ668" s="358"/>
      <c r="VK668" s="358"/>
      <c r="VL668" s="358"/>
      <c r="VM668" s="358"/>
      <c r="VN668" s="358"/>
      <c r="VO668" s="358"/>
      <c r="VP668" s="358"/>
      <c r="VQ668" s="358"/>
      <c r="VR668" s="358"/>
      <c r="VS668" s="358"/>
      <c r="VT668" s="358"/>
      <c r="VU668" s="358"/>
      <c r="VV668" s="358"/>
      <c r="VW668" s="358"/>
      <c r="VX668" s="358"/>
      <c r="VY668" s="358"/>
      <c r="VZ668" s="358"/>
      <c r="WA668" s="358"/>
      <c r="WB668" s="358"/>
      <c r="WC668" s="358"/>
      <c r="WD668" s="358"/>
      <c r="WE668" s="358"/>
      <c r="WF668" s="358"/>
      <c r="WG668" s="358"/>
      <c r="WH668" s="358"/>
    </row>
    <row r="669" spans="1:606" s="357" customFormat="1" ht="18" customHeight="1">
      <c r="A669" s="359"/>
      <c r="B669" s="208"/>
      <c r="C669" s="221"/>
      <c r="D669" s="180"/>
      <c r="E669" s="373" t="s">
        <v>1304</v>
      </c>
      <c r="F669" s="475" t="s">
        <v>113</v>
      </c>
      <c r="G669" s="894">
        <v>41275</v>
      </c>
      <c r="H669" s="475" t="s">
        <v>114</v>
      </c>
      <c r="I669" s="621" t="s">
        <v>17</v>
      </c>
      <c r="J669" s="621" t="s">
        <v>736</v>
      </c>
      <c r="K669" s="608" t="s">
        <v>1303</v>
      </c>
      <c r="L669" s="607" t="s">
        <v>229</v>
      </c>
      <c r="M669" s="604">
        <v>486200</v>
      </c>
      <c r="N669" s="604">
        <v>407049.99</v>
      </c>
      <c r="O669" s="604">
        <v>518600</v>
      </c>
      <c r="P669" s="609">
        <v>518600</v>
      </c>
      <c r="Q669" s="604">
        <v>518600</v>
      </c>
      <c r="R669" s="604">
        <v>518600</v>
      </c>
      <c r="S669" s="444">
        <v>3</v>
      </c>
      <c r="BF669" s="358"/>
      <c r="BG669" s="358"/>
      <c r="BH669" s="358"/>
      <c r="BI669" s="358"/>
      <c r="BJ669" s="358"/>
      <c r="BK669" s="358"/>
      <c r="BL669" s="358"/>
      <c r="BM669" s="358"/>
      <c r="BN669" s="358"/>
      <c r="BO669" s="358"/>
      <c r="BP669" s="358"/>
      <c r="BQ669" s="358"/>
      <c r="BR669" s="358"/>
      <c r="BS669" s="358"/>
      <c r="BT669" s="358"/>
      <c r="BU669" s="358"/>
      <c r="BV669" s="358"/>
      <c r="BW669" s="358"/>
      <c r="BX669" s="358"/>
      <c r="BY669" s="358"/>
      <c r="BZ669" s="358"/>
      <c r="CA669" s="358"/>
      <c r="CB669" s="358"/>
      <c r="CC669" s="358"/>
      <c r="CD669" s="358"/>
      <c r="CE669" s="358"/>
      <c r="CF669" s="358"/>
      <c r="CG669" s="358"/>
      <c r="CH669" s="358"/>
      <c r="CI669" s="358"/>
      <c r="CJ669" s="358"/>
      <c r="CK669" s="358"/>
      <c r="CL669" s="358"/>
      <c r="CM669" s="358"/>
      <c r="CN669" s="358"/>
      <c r="CO669" s="358"/>
      <c r="CP669" s="358"/>
      <c r="CQ669" s="358"/>
      <c r="CR669" s="358"/>
      <c r="CS669" s="358"/>
      <c r="CT669" s="358"/>
      <c r="CU669" s="358"/>
      <c r="CV669" s="358"/>
      <c r="CW669" s="358"/>
      <c r="CX669" s="358"/>
      <c r="CY669" s="358"/>
      <c r="CZ669" s="358"/>
      <c r="DA669" s="358"/>
      <c r="DB669" s="358"/>
      <c r="DC669" s="358"/>
      <c r="DD669" s="358"/>
      <c r="DE669" s="358"/>
      <c r="DF669" s="358"/>
      <c r="DG669" s="358"/>
      <c r="DH669" s="358"/>
      <c r="DI669" s="358"/>
      <c r="DJ669" s="358"/>
      <c r="DK669" s="358"/>
      <c r="DL669" s="358"/>
      <c r="DM669" s="358"/>
      <c r="DN669" s="358"/>
      <c r="DO669" s="358"/>
      <c r="DP669" s="358"/>
      <c r="DQ669" s="358"/>
      <c r="DR669" s="358"/>
      <c r="DS669" s="358"/>
      <c r="DT669" s="358"/>
      <c r="DU669" s="358"/>
      <c r="DV669" s="358"/>
      <c r="DW669" s="358"/>
      <c r="DX669" s="358"/>
      <c r="DY669" s="358"/>
      <c r="DZ669" s="358"/>
      <c r="EA669" s="358"/>
      <c r="EB669" s="358"/>
      <c r="EC669" s="358"/>
      <c r="ED669" s="358"/>
      <c r="EE669" s="358"/>
      <c r="EF669" s="358"/>
      <c r="EG669" s="358"/>
      <c r="EH669" s="358"/>
      <c r="EI669" s="358"/>
      <c r="EJ669" s="358"/>
      <c r="EK669" s="358"/>
      <c r="EL669" s="358"/>
      <c r="EM669" s="358"/>
      <c r="EN669" s="358"/>
      <c r="EO669" s="358"/>
      <c r="EP669" s="358"/>
      <c r="EQ669" s="358"/>
      <c r="ER669" s="358"/>
      <c r="ES669" s="358"/>
      <c r="ET669" s="358"/>
      <c r="EU669" s="358"/>
      <c r="EV669" s="358"/>
      <c r="EW669" s="358"/>
      <c r="EX669" s="358"/>
      <c r="EY669" s="358"/>
      <c r="EZ669" s="358"/>
      <c r="FA669" s="358"/>
      <c r="FB669" s="358"/>
      <c r="FC669" s="358"/>
      <c r="FD669" s="358"/>
      <c r="FE669" s="358"/>
      <c r="FF669" s="358"/>
      <c r="FG669" s="358"/>
      <c r="FH669" s="358"/>
      <c r="FI669" s="358"/>
      <c r="FJ669" s="358"/>
      <c r="FK669" s="358"/>
      <c r="FL669" s="358"/>
      <c r="FM669" s="358"/>
      <c r="FN669" s="358"/>
      <c r="FO669" s="358"/>
      <c r="FP669" s="358"/>
      <c r="FQ669" s="358"/>
      <c r="FR669" s="358"/>
      <c r="FS669" s="358"/>
      <c r="FT669" s="358"/>
      <c r="FU669" s="358"/>
      <c r="FV669" s="358"/>
      <c r="FW669" s="358"/>
      <c r="FX669" s="358"/>
      <c r="FY669" s="358"/>
      <c r="FZ669" s="358"/>
      <c r="GA669" s="358"/>
      <c r="GB669" s="358"/>
      <c r="GC669" s="358"/>
      <c r="GD669" s="358"/>
      <c r="GE669" s="358"/>
      <c r="GF669" s="358"/>
      <c r="GG669" s="358"/>
      <c r="GH669" s="358"/>
      <c r="GI669" s="358"/>
      <c r="GJ669" s="358"/>
      <c r="GK669" s="358"/>
      <c r="GL669" s="358"/>
      <c r="GM669" s="358"/>
      <c r="GN669" s="358"/>
      <c r="GO669" s="358"/>
      <c r="GP669" s="358"/>
      <c r="GQ669" s="358"/>
      <c r="GR669" s="358"/>
      <c r="GS669" s="358"/>
      <c r="GT669" s="358"/>
      <c r="GU669" s="358"/>
      <c r="GV669" s="358"/>
      <c r="GW669" s="358"/>
      <c r="GX669" s="358"/>
      <c r="GY669" s="358"/>
      <c r="GZ669" s="358"/>
      <c r="HA669" s="358"/>
      <c r="HB669" s="358"/>
      <c r="HC669" s="358"/>
      <c r="HD669" s="358"/>
      <c r="HE669" s="358"/>
      <c r="HF669" s="358"/>
      <c r="HG669" s="358"/>
      <c r="HH669" s="358"/>
      <c r="HI669" s="358"/>
      <c r="HJ669" s="358"/>
      <c r="HK669" s="358"/>
      <c r="HL669" s="358"/>
      <c r="HM669" s="358"/>
      <c r="HN669" s="358"/>
      <c r="HO669" s="358"/>
      <c r="HP669" s="358"/>
      <c r="HQ669" s="358"/>
      <c r="HR669" s="358"/>
      <c r="HS669" s="358"/>
      <c r="HT669" s="358"/>
      <c r="HU669" s="358"/>
      <c r="HV669" s="358"/>
      <c r="HW669" s="358"/>
      <c r="HX669" s="358"/>
      <c r="HY669" s="358"/>
      <c r="HZ669" s="358"/>
      <c r="IA669" s="358"/>
      <c r="IB669" s="358"/>
      <c r="IC669" s="358"/>
      <c r="ID669" s="358"/>
      <c r="IE669" s="358"/>
      <c r="IF669" s="358"/>
      <c r="IG669" s="358"/>
      <c r="IH669" s="358"/>
      <c r="II669" s="358"/>
      <c r="IJ669" s="358"/>
      <c r="IK669" s="358"/>
      <c r="IL669" s="358"/>
      <c r="IM669" s="358"/>
      <c r="IN669" s="358"/>
      <c r="IO669" s="358"/>
      <c r="IP669" s="358"/>
      <c r="IQ669" s="358"/>
      <c r="IR669" s="358"/>
      <c r="IS669" s="358"/>
      <c r="IT669" s="358"/>
      <c r="IU669" s="358"/>
      <c r="IV669" s="358"/>
      <c r="IW669" s="358"/>
      <c r="IX669" s="358"/>
      <c r="IY669" s="358"/>
      <c r="IZ669" s="358"/>
      <c r="JA669" s="358"/>
      <c r="JB669" s="358"/>
      <c r="JC669" s="358"/>
      <c r="JD669" s="358"/>
      <c r="JE669" s="358"/>
      <c r="JF669" s="358"/>
      <c r="JG669" s="358"/>
      <c r="JH669" s="358"/>
      <c r="JI669" s="358"/>
      <c r="JJ669" s="358"/>
      <c r="JK669" s="358"/>
      <c r="JL669" s="358"/>
      <c r="JM669" s="358"/>
      <c r="JN669" s="358"/>
      <c r="JO669" s="358"/>
      <c r="JP669" s="358"/>
      <c r="JQ669" s="358"/>
      <c r="JR669" s="358"/>
      <c r="JS669" s="358"/>
      <c r="JT669" s="358"/>
      <c r="JU669" s="358"/>
      <c r="JV669" s="358"/>
      <c r="JW669" s="358"/>
      <c r="JX669" s="358"/>
      <c r="JY669" s="358"/>
      <c r="JZ669" s="358"/>
      <c r="KA669" s="358"/>
      <c r="KB669" s="358"/>
      <c r="KC669" s="358"/>
      <c r="KD669" s="358"/>
      <c r="KE669" s="358"/>
      <c r="KF669" s="358"/>
      <c r="KG669" s="358"/>
      <c r="KH669" s="358"/>
      <c r="KI669" s="358"/>
      <c r="KJ669" s="358"/>
      <c r="KK669" s="358"/>
      <c r="KL669" s="358"/>
      <c r="KM669" s="358"/>
      <c r="KN669" s="358"/>
      <c r="KO669" s="358"/>
      <c r="KP669" s="358"/>
      <c r="KQ669" s="358"/>
      <c r="KR669" s="358"/>
      <c r="KS669" s="358"/>
      <c r="KT669" s="358"/>
      <c r="KU669" s="358"/>
      <c r="KV669" s="358"/>
      <c r="KW669" s="358"/>
      <c r="KX669" s="358"/>
      <c r="KY669" s="358"/>
      <c r="KZ669" s="358"/>
      <c r="LA669" s="358"/>
      <c r="LB669" s="358"/>
      <c r="LC669" s="358"/>
      <c r="LD669" s="358"/>
      <c r="LE669" s="358"/>
      <c r="LF669" s="358"/>
      <c r="LG669" s="358"/>
      <c r="LH669" s="358"/>
      <c r="LI669" s="358"/>
      <c r="LJ669" s="358"/>
      <c r="LK669" s="358"/>
      <c r="LL669" s="358"/>
      <c r="LM669" s="358"/>
      <c r="LN669" s="358"/>
      <c r="LO669" s="358"/>
      <c r="LP669" s="358"/>
      <c r="LQ669" s="358"/>
      <c r="LR669" s="358"/>
      <c r="LS669" s="358"/>
      <c r="LT669" s="358"/>
      <c r="LU669" s="358"/>
      <c r="LV669" s="358"/>
      <c r="LW669" s="358"/>
      <c r="LX669" s="358"/>
      <c r="LY669" s="358"/>
      <c r="LZ669" s="358"/>
      <c r="MA669" s="358"/>
      <c r="MB669" s="358"/>
      <c r="MC669" s="358"/>
      <c r="MD669" s="358"/>
      <c r="ME669" s="358"/>
      <c r="MF669" s="358"/>
      <c r="MG669" s="358"/>
      <c r="MH669" s="358"/>
      <c r="MI669" s="358"/>
      <c r="MJ669" s="358"/>
      <c r="MK669" s="358"/>
      <c r="ML669" s="358"/>
      <c r="MM669" s="358"/>
      <c r="MN669" s="358"/>
      <c r="MO669" s="358"/>
      <c r="MP669" s="358"/>
      <c r="MQ669" s="358"/>
      <c r="MR669" s="358"/>
      <c r="MS669" s="358"/>
      <c r="MT669" s="358"/>
      <c r="MU669" s="358"/>
      <c r="MV669" s="358"/>
      <c r="MW669" s="358"/>
      <c r="MX669" s="358"/>
      <c r="MY669" s="358"/>
      <c r="MZ669" s="358"/>
      <c r="NA669" s="358"/>
      <c r="NB669" s="358"/>
      <c r="NC669" s="358"/>
      <c r="ND669" s="358"/>
      <c r="NE669" s="358"/>
      <c r="NF669" s="358"/>
      <c r="NG669" s="358"/>
      <c r="NH669" s="358"/>
      <c r="NI669" s="358"/>
      <c r="NJ669" s="358"/>
      <c r="NK669" s="358"/>
      <c r="NL669" s="358"/>
      <c r="NM669" s="358"/>
      <c r="NN669" s="358"/>
      <c r="NO669" s="358"/>
      <c r="NP669" s="358"/>
      <c r="NQ669" s="358"/>
      <c r="NR669" s="358"/>
      <c r="NS669" s="358"/>
      <c r="NT669" s="358"/>
      <c r="NU669" s="358"/>
      <c r="NV669" s="358"/>
      <c r="NW669" s="358"/>
      <c r="NX669" s="358"/>
      <c r="NY669" s="358"/>
      <c r="NZ669" s="358"/>
      <c r="OA669" s="358"/>
      <c r="OB669" s="358"/>
      <c r="OC669" s="358"/>
      <c r="OD669" s="358"/>
      <c r="OE669" s="358"/>
      <c r="OF669" s="358"/>
      <c r="OG669" s="358"/>
      <c r="OH669" s="358"/>
      <c r="OI669" s="358"/>
      <c r="OJ669" s="358"/>
      <c r="OK669" s="358"/>
      <c r="OL669" s="358"/>
      <c r="OM669" s="358"/>
      <c r="ON669" s="358"/>
      <c r="OO669" s="358"/>
      <c r="OP669" s="358"/>
      <c r="OQ669" s="358"/>
      <c r="OR669" s="358"/>
      <c r="OS669" s="358"/>
      <c r="OT669" s="358"/>
      <c r="OU669" s="358"/>
      <c r="OV669" s="358"/>
      <c r="OW669" s="358"/>
      <c r="OX669" s="358"/>
      <c r="OY669" s="358"/>
      <c r="OZ669" s="358"/>
      <c r="PA669" s="358"/>
      <c r="PB669" s="358"/>
      <c r="PC669" s="358"/>
      <c r="PD669" s="358"/>
      <c r="PE669" s="358"/>
      <c r="PF669" s="358"/>
      <c r="PG669" s="358"/>
      <c r="PH669" s="358"/>
      <c r="PI669" s="358"/>
      <c r="PJ669" s="358"/>
      <c r="PK669" s="358"/>
      <c r="PL669" s="358"/>
      <c r="PM669" s="358"/>
      <c r="PN669" s="358"/>
      <c r="PO669" s="358"/>
      <c r="PP669" s="358"/>
      <c r="PQ669" s="358"/>
      <c r="PR669" s="358"/>
      <c r="PS669" s="358"/>
      <c r="PT669" s="358"/>
      <c r="PU669" s="358"/>
      <c r="PV669" s="358"/>
      <c r="PW669" s="358"/>
      <c r="PX669" s="358"/>
      <c r="PY669" s="358"/>
      <c r="PZ669" s="358"/>
      <c r="QA669" s="358"/>
      <c r="QB669" s="358"/>
      <c r="QC669" s="358"/>
      <c r="QD669" s="358"/>
      <c r="QE669" s="358"/>
      <c r="QF669" s="358"/>
      <c r="QG669" s="358"/>
      <c r="QH669" s="358"/>
      <c r="QI669" s="358"/>
      <c r="QJ669" s="358"/>
      <c r="QK669" s="358"/>
      <c r="QL669" s="358"/>
      <c r="QM669" s="358"/>
      <c r="QN669" s="358"/>
      <c r="QO669" s="358"/>
      <c r="QP669" s="358"/>
      <c r="QQ669" s="358"/>
      <c r="QR669" s="358"/>
      <c r="QS669" s="358"/>
      <c r="QT669" s="358"/>
      <c r="QU669" s="358"/>
      <c r="QV669" s="358"/>
      <c r="QW669" s="358"/>
      <c r="QX669" s="358"/>
      <c r="QY669" s="358"/>
      <c r="QZ669" s="358"/>
      <c r="RA669" s="358"/>
      <c r="RB669" s="358"/>
      <c r="RC669" s="358"/>
      <c r="RD669" s="358"/>
      <c r="RE669" s="358"/>
      <c r="RF669" s="358"/>
      <c r="RG669" s="358"/>
      <c r="RH669" s="358"/>
      <c r="RI669" s="358"/>
      <c r="RJ669" s="358"/>
      <c r="RK669" s="358"/>
      <c r="RL669" s="358"/>
      <c r="RM669" s="358"/>
      <c r="RN669" s="358"/>
      <c r="RO669" s="358"/>
      <c r="RP669" s="358"/>
      <c r="RQ669" s="358"/>
      <c r="RR669" s="358"/>
      <c r="RS669" s="358"/>
      <c r="RT669" s="358"/>
      <c r="RU669" s="358"/>
      <c r="RV669" s="358"/>
      <c r="RW669" s="358"/>
      <c r="RX669" s="358"/>
      <c r="RY669" s="358"/>
      <c r="RZ669" s="358"/>
      <c r="SA669" s="358"/>
      <c r="SB669" s="358"/>
      <c r="SC669" s="358"/>
      <c r="SD669" s="358"/>
      <c r="SE669" s="358"/>
      <c r="SF669" s="358"/>
      <c r="SG669" s="358"/>
      <c r="SH669" s="358"/>
      <c r="SI669" s="358"/>
      <c r="SJ669" s="358"/>
      <c r="SK669" s="358"/>
      <c r="SL669" s="358"/>
      <c r="SM669" s="358"/>
      <c r="SN669" s="358"/>
      <c r="SO669" s="358"/>
      <c r="SP669" s="358"/>
      <c r="SQ669" s="358"/>
      <c r="SR669" s="358"/>
      <c r="SS669" s="358"/>
      <c r="ST669" s="358"/>
      <c r="SU669" s="358"/>
      <c r="SV669" s="358"/>
      <c r="SW669" s="358"/>
      <c r="SX669" s="358"/>
      <c r="SY669" s="358"/>
      <c r="SZ669" s="358"/>
      <c r="TA669" s="358"/>
      <c r="TB669" s="358"/>
      <c r="TC669" s="358"/>
      <c r="TD669" s="358"/>
      <c r="TE669" s="358"/>
      <c r="TF669" s="358"/>
      <c r="TG669" s="358"/>
      <c r="TH669" s="358"/>
      <c r="TI669" s="358"/>
      <c r="TJ669" s="358"/>
      <c r="TK669" s="358"/>
      <c r="TL669" s="358"/>
      <c r="TM669" s="358"/>
      <c r="TN669" s="358"/>
      <c r="TO669" s="358"/>
      <c r="TP669" s="358"/>
      <c r="TQ669" s="358"/>
      <c r="TR669" s="358"/>
      <c r="TS669" s="358"/>
      <c r="TT669" s="358"/>
      <c r="TU669" s="358"/>
      <c r="TV669" s="358"/>
      <c r="TW669" s="358"/>
      <c r="TX669" s="358"/>
      <c r="TY669" s="358"/>
      <c r="TZ669" s="358"/>
      <c r="UA669" s="358"/>
      <c r="UB669" s="358"/>
      <c r="UC669" s="358"/>
      <c r="UD669" s="358"/>
      <c r="UE669" s="358"/>
      <c r="UF669" s="358"/>
      <c r="UG669" s="358"/>
      <c r="UH669" s="358"/>
      <c r="UI669" s="358"/>
      <c r="UJ669" s="358"/>
      <c r="UK669" s="358"/>
      <c r="UL669" s="358"/>
      <c r="UM669" s="358"/>
      <c r="UN669" s="358"/>
      <c r="UO669" s="358"/>
      <c r="UP669" s="358"/>
      <c r="UQ669" s="358"/>
      <c r="UR669" s="358"/>
      <c r="US669" s="358"/>
      <c r="UT669" s="358"/>
      <c r="UU669" s="358"/>
      <c r="UV669" s="358"/>
      <c r="UW669" s="358"/>
      <c r="UX669" s="358"/>
      <c r="UY669" s="358"/>
      <c r="UZ669" s="358"/>
      <c r="VA669" s="358"/>
      <c r="VB669" s="358"/>
      <c r="VC669" s="358"/>
      <c r="VD669" s="358"/>
      <c r="VE669" s="358"/>
      <c r="VF669" s="358"/>
      <c r="VG669" s="358"/>
      <c r="VH669" s="358"/>
      <c r="VI669" s="358"/>
      <c r="VJ669" s="358"/>
      <c r="VK669" s="358"/>
      <c r="VL669" s="358"/>
      <c r="VM669" s="358"/>
      <c r="VN669" s="358"/>
      <c r="VO669" s="358"/>
      <c r="VP669" s="358"/>
      <c r="VQ669" s="358"/>
      <c r="VR669" s="358"/>
      <c r="VS669" s="358"/>
      <c r="VT669" s="358"/>
      <c r="VU669" s="358"/>
      <c r="VV669" s="358"/>
      <c r="VW669" s="358"/>
      <c r="VX669" s="358"/>
      <c r="VY669" s="358"/>
      <c r="VZ669" s="358"/>
      <c r="WA669" s="358"/>
      <c r="WB669" s="358"/>
      <c r="WC669" s="358"/>
      <c r="WD669" s="358"/>
      <c r="WE669" s="358"/>
      <c r="WF669" s="358"/>
      <c r="WG669" s="358"/>
      <c r="WH669" s="358"/>
    </row>
    <row r="670" spans="1:606" s="357" customFormat="1" ht="89.25" customHeight="1">
      <c r="A670" s="359"/>
      <c r="B670" s="208"/>
      <c r="C670" s="221"/>
      <c r="D670" s="180"/>
      <c r="E670" s="454"/>
      <c r="F670" s="473"/>
      <c r="G670" s="902"/>
      <c r="H670" s="473"/>
      <c r="I670" s="646" t="s">
        <v>17</v>
      </c>
      <c r="J670" s="646" t="s">
        <v>736</v>
      </c>
      <c r="K670" s="646" t="s">
        <v>1303</v>
      </c>
      <c r="L670" s="173" t="s">
        <v>8</v>
      </c>
      <c r="M670" s="606">
        <v>175800</v>
      </c>
      <c r="N670" s="606">
        <v>85840.71</v>
      </c>
      <c r="O670" s="606">
        <v>175800</v>
      </c>
      <c r="P670" s="605">
        <v>173700</v>
      </c>
      <c r="Q670" s="606">
        <v>172800</v>
      </c>
      <c r="R670" s="606">
        <v>172800</v>
      </c>
      <c r="S670" s="364">
        <v>3</v>
      </c>
      <c r="BF670" s="358"/>
      <c r="BG670" s="358"/>
      <c r="BH670" s="358"/>
      <c r="BI670" s="358"/>
      <c r="BJ670" s="358"/>
      <c r="BK670" s="358"/>
      <c r="BL670" s="358"/>
      <c r="BM670" s="358"/>
      <c r="BN670" s="358"/>
      <c r="BO670" s="358"/>
      <c r="BP670" s="358"/>
      <c r="BQ670" s="358"/>
      <c r="BR670" s="358"/>
      <c r="BS670" s="358"/>
      <c r="BT670" s="358"/>
      <c r="BU670" s="358"/>
      <c r="BV670" s="358"/>
      <c r="BW670" s="358"/>
      <c r="BX670" s="358"/>
      <c r="BY670" s="358"/>
      <c r="BZ670" s="358"/>
      <c r="CA670" s="358"/>
      <c r="CB670" s="358"/>
      <c r="CC670" s="358"/>
      <c r="CD670" s="358"/>
      <c r="CE670" s="358"/>
      <c r="CF670" s="358"/>
      <c r="CG670" s="358"/>
      <c r="CH670" s="358"/>
      <c r="CI670" s="358"/>
      <c r="CJ670" s="358"/>
      <c r="CK670" s="358"/>
      <c r="CL670" s="358"/>
      <c r="CM670" s="358"/>
      <c r="CN670" s="358"/>
      <c r="CO670" s="358"/>
      <c r="CP670" s="358"/>
      <c r="CQ670" s="358"/>
      <c r="CR670" s="358"/>
      <c r="CS670" s="358"/>
      <c r="CT670" s="358"/>
      <c r="CU670" s="358"/>
      <c r="CV670" s="358"/>
      <c r="CW670" s="358"/>
      <c r="CX670" s="358"/>
      <c r="CY670" s="358"/>
      <c r="CZ670" s="358"/>
      <c r="DA670" s="358"/>
      <c r="DB670" s="358"/>
      <c r="DC670" s="358"/>
      <c r="DD670" s="358"/>
      <c r="DE670" s="358"/>
      <c r="DF670" s="358"/>
      <c r="DG670" s="358"/>
      <c r="DH670" s="358"/>
      <c r="DI670" s="358"/>
      <c r="DJ670" s="358"/>
      <c r="DK670" s="358"/>
      <c r="DL670" s="358"/>
      <c r="DM670" s="358"/>
      <c r="DN670" s="358"/>
      <c r="DO670" s="358"/>
      <c r="DP670" s="358"/>
      <c r="DQ670" s="358"/>
      <c r="DR670" s="358"/>
      <c r="DS670" s="358"/>
      <c r="DT670" s="358"/>
      <c r="DU670" s="358"/>
      <c r="DV670" s="358"/>
      <c r="DW670" s="358"/>
      <c r="DX670" s="358"/>
      <c r="DY670" s="358"/>
      <c r="DZ670" s="358"/>
      <c r="EA670" s="358"/>
      <c r="EB670" s="358"/>
      <c r="EC670" s="358"/>
      <c r="ED670" s="358"/>
      <c r="EE670" s="358"/>
      <c r="EF670" s="358"/>
      <c r="EG670" s="358"/>
      <c r="EH670" s="358"/>
      <c r="EI670" s="358"/>
      <c r="EJ670" s="358"/>
      <c r="EK670" s="358"/>
      <c r="EL670" s="358"/>
      <c r="EM670" s="358"/>
      <c r="EN670" s="358"/>
      <c r="EO670" s="358"/>
      <c r="EP670" s="358"/>
      <c r="EQ670" s="358"/>
      <c r="ER670" s="358"/>
      <c r="ES670" s="358"/>
      <c r="ET670" s="358"/>
      <c r="EU670" s="358"/>
      <c r="EV670" s="358"/>
      <c r="EW670" s="358"/>
      <c r="EX670" s="358"/>
      <c r="EY670" s="358"/>
      <c r="EZ670" s="358"/>
      <c r="FA670" s="358"/>
      <c r="FB670" s="358"/>
      <c r="FC670" s="358"/>
      <c r="FD670" s="358"/>
      <c r="FE670" s="358"/>
      <c r="FF670" s="358"/>
      <c r="FG670" s="358"/>
      <c r="FH670" s="358"/>
      <c r="FI670" s="358"/>
      <c r="FJ670" s="358"/>
      <c r="FK670" s="358"/>
      <c r="FL670" s="358"/>
      <c r="FM670" s="358"/>
      <c r="FN670" s="358"/>
      <c r="FO670" s="358"/>
      <c r="FP670" s="358"/>
      <c r="FQ670" s="358"/>
      <c r="FR670" s="358"/>
      <c r="FS670" s="358"/>
      <c r="FT670" s="358"/>
      <c r="FU670" s="358"/>
      <c r="FV670" s="358"/>
      <c r="FW670" s="358"/>
      <c r="FX670" s="358"/>
      <c r="FY670" s="358"/>
      <c r="FZ670" s="358"/>
      <c r="GA670" s="358"/>
      <c r="GB670" s="358"/>
      <c r="GC670" s="358"/>
      <c r="GD670" s="358"/>
      <c r="GE670" s="358"/>
      <c r="GF670" s="358"/>
      <c r="GG670" s="358"/>
      <c r="GH670" s="358"/>
      <c r="GI670" s="358"/>
      <c r="GJ670" s="358"/>
      <c r="GK670" s="358"/>
      <c r="GL670" s="358"/>
      <c r="GM670" s="358"/>
      <c r="GN670" s="358"/>
      <c r="GO670" s="358"/>
      <c r="GP670" s="358"/>
      <c r="GQ670" s="358"/>
      <c r="GR670" s="358"/>
      <c r="GS670" s="358"/>
      <c r="GT670" s="358"/>
      <c r="GU670" s="358"/>
      <c r="GV670" s="358"/>
      <c r="GW670" s="358"/>
      <c r="GX670" s="358"/>
      <c r="GY670" s="358"/>
      <c r="GZ670" s="358"/>
      <c r="HA670" s="358"/>
      <c r="HB670" s="358"/>
      <c r="HC670" s="358"/>
      <c r="HD670" s="358"/>
      <c r="HE670" s="358"/>
      <c r="HF670" s="358"/>
      <c r="HG670" s="358"/>
      <c r="HH670" s="358"/>
      <c r="HI670" s="358"/>
      <c r="HJ670" s="358"/>
      <c r="HK670" s="358"/>
      <c r="HL670" s="358"/>
      <c r="HM670" s="358"/>
      <c r="HN670" s="358"/>
      <c r="HO670" s="358"/>
      <c r="HP670" s="358"/>
      <c r="HQ670" s="358"/>
      <c r="HR670" s="358"/>
      <c r="HS670" s="358"/>
      <c r="HT670" s="358"/>
      <c r="HU670" s="358"/>
      <c r="HV670" s="358"/>
      <c r="HW670" s="358"/>
      <c r="HX670" s="358"/>
      <c r="HY670" s="358"/>
      <c r="HZ670" s="358"/>
      <c r="IA670" s="358"/>
      <c r="IB670" s="358"/>
      <c r="IC670" s="358"/>
      <c r="ID670" s="358"/>
      <c r="IE670" s="358"/>
      <c r="IF670" s="358"/>
      <c r="IG670" s="358"/>
      <c r="IH670" s="358"/>
      <c r="II670" s="358"/>
      <c r="IJ670" s="358"/>
      <c r="IK670" s="358"/>
      <c r="IL670" s="358"/>
      <c r="IM670" s="358"/>
      <c r="IN670" s="358"/>
      <c r="IO670" s="358"/>
      <c r="IP670" s="358"/>
      <c r="IQ670" s="358"/>
      <c r="IR670" s="358"/>
      <c r="IS670" s="358"/>
      <c r="IT670" s="358"/>
      <c r="IU670" s="358"/>
      <c r="IV670" s="358"/>
      <c r="IW670" s="358"/>
      <c r="IX670" s="358"/>
      <c r="IY670" s="358"/>
      <c r="IZ670" s="358"/>
      <c r="JA670" s="358"/>
      <c r="JB670" s="358"/>
      <c r="JC670" s="358"/>
      <c r="JD670" s="358"/>
      <c r="JE670" s="358"/>
      <c r="JF670" s="358"/>
      <c r="JG670" s="358"/>
      <c r="JH670" s="358"/>
      <c r="JI670" s="358"/>
      <c r="JJ670" s="358"/>
      <c r="JK670" s="358"/>
      <c r="JL670" s="358"/>
      <c r="JM670" s="358"/>
      <c r="JN670" s="358"/>
      <c r="JO670" s="358"/>
      <c r="JP670" s="358"/>
      <c r="JQ670" s="358"/>
      <c r="JR670" s="358"/>
      <c r="JS670" s="358"/>
      <c r="JT670" s="358"/>
      <c r="JU670" s="358"/>
      <c r="JV670" s="358"/>
      <c r="JW670" s="358"/>
      <c r="JX670" s="358"/>
      <c r="JY670" s="358"/>
      <c r="JZ670" s="358"/>
      <c r="KA670" s="358"/>
      <c r="KB670" s="358"/>
      <c r="KC670" s="358"/>
      <c r="KD670" s="358"/>
      <c r="KE670" s="358"/>
      <c r="KF670" s="358"/>
      <c r="KG670" s="358"/>
      <c r="KH670" s="358"/>
      <c r="KI670" s="358"/>
      <c r="KJ670" s="358"/>
      <c r="KK670" s="358"/>
      <c r="KL670" s="358"/>
      <c r="KM670" s="358"/>
      <c r="KN670" s="358"/>
      <c r="KO670" s="358"/>
      <c r="KP670" s="358"/>
      <c r="KQ670" s="358"/>
      <c r="KR670" s="358"/>
      <c r="KS670" s="358"/>
      <c r="KT670" s="358"/>
      <c r="KU670" s="358"/>
      <c r="KV670" s="358"/>
      <c r="KW670" s="358"/>
      <c r="KX670" s="358"/>
      <c r="KY670" s="358"/>
      <c r="KZ670" s="358"/>
      <c r="LA670" s="358"/>
      <c r="LB670" s="358"/>
      <c r="LC670" s="358"/>
      <c r="LD670" s="358"/>
      <c r="LE670" s="358"/>
      <c r="LF670" s="358"/>
      <c r="LG670" s="358"/>
      <c r="LH670" s="358"/>
      <c r="LI670" s="358"/>
      <c r="LJ670" s="358"/>
      <c r="LK670" s="358"/>
      <c r="LL670" s="358"/>
      <c r="LM670" s="358"/>
      <c r="LN670" s="358"/>
      <c r="LO670" s="358"/>
      <c r="LP670" s="358"/>
      <c r="LQ670" s="358"/>
      <c r="LR670" s="358"/>
      <c r="LS670" s="358"/>
      <c r="LT670" s="358"/>
      <c r="LU670" s="358"/>
      <c r="LV670" s="358"/>
      <c r="LW670" s="358"/>
      <c r="LX670" s="358"/>
      <c r="LY670" s="358"/>
      <c r="LZ670" s="358"/>
      <c r="MA670" s="358"/>
      <c r="MB670" s="358"/>
      <c r="MC670" s="358"/>
      <c r="MD670" s="358"/>
      <c r="ME670" s="358"/>
      <c r="MF670" s="358"/>
      <c r="MG670" s="358"/>
      <c r="MH670" s="358"/>
      <c r="MI670" s="358"/>
      <c r="MJ670" s="358"/>
      <c r="MK670" s="358"/>
      <c r="ML670" s="358"/>
      <c r="MM670" s="358"/>
      <c r="MN670" s="358"/>
      <c r="MO670" s="358"/>
      <c r="MP670" s="358"/>
      <c r="MQ670" s="358"/>
      <c r="MR670" s="358"/>
      <c r="MS670" s="358"/>
      <c r="MT670" s="358"/>
      <c r="MU670" s="358"/>
      <c r="MV670" s="358"/>
      <c r="MW670" s="358"/>
      <c r="MX670" s="358"/>
      <c r="MY670" s="358"/>
      <c r="MZ670" s="358"/>
      <c r="NA670" s="358"/>
      <c r="NB670" s="358"/>
      <c r="NC670" s="358"/>
      <c r="ND670" s="358"/>
      <c r="NE670" s="358"/>
      <c r="NF670" s="358"/>
      <c r="NG670" s="358"/>
      <c r="NH670" s="358"/>
      <c r="NI670" s="358"/>
      <c r="NJ670" s="358"/>
      <c r="NK670" s="358"/>
      <c r="NL670" s="358"/>
      <c r="NM670" s="358"/>
      <c r="NN670" s="358"/>
      <c r="NO670" s="358"/>
      <c r="NP670" s="358"/>
      <c r="NQ670" s="358"/>
      <c r="NR670" s="358"/>
      <c r="NS670" s="358"/>
      <c r="NT670" s="358"/>
      <c r="NU670" s="358"/>
      <c r="NV670" s="358"/>
      <c r="NW670" s="358"/>
      <c r="NX670" s="358"/>
      <c r="NY670" s="358"/>
      <c r="NZ670" s="358"/>
      <c r="OA670" s="358"/>
      <c r="OB670" s="358"/>
      <c r="OC670" s="358"/>
      <c r="OD670" s="358"/>
      <c r="OE670" s="358"/>
      <c r="OF670" s="358"/>
      <c r="OG670" s="358"/>
      <c r="OH670" s="358"/>
      <c r="OI670" s="358"/>
      <c r="OJ670" s="358"/>
      <c r="OK670" s="358"/>
      <c r="OL670" s="358"/>
      <c r="OM670" s="358"/>
      <c r="ON670" s="358"/>
      <c r="OO670" s="358"/>
      <c r="OP670" s="358"/>
      <c r="OQ670" s="358"/>
      <c r="OR670" s="358"/>
      <c r="OS670" s="358"/>
      <c r="OT670" s="358"/>
      <c r="OU670" s="358"/>
      <c r="OV670" s="358"/>
      <c r="OW670" s="358"/>
      <c r="OX670" s="358"/>
      <c r="OY670" s="358"/>
      <c r="OZ670" s="358"/>
      <c r="PA670" s="358"/>
      <c r="PB670" s="358"/>
      <c r="PC670" s="358"/>
      <c r="PD670" s="358"/>
      <c r="PE670" s="358"/>
      <c r="PF670" s="358"/>
      <c r="PG670" s="358"/>
      <c r="PH670" s="358"/>
      <c r="PI670" s="358"/>
      <c r="PJ670" s="358"/>
      <c r="PK670" s="358"/>
      <c r="PL670" s="358"/>
      <c r="PM670" s="358"/>
      <c r="PN670" s="358"/>
      <c r="PO670" s="358"/>
      <c r="PP670" s="358"/>
      <c r="PQ670" s="358"/>
      <c r="PR670" s="358"/>
      <c r="PS670" s="358"/>
      <c r="PT670" s="358"/>
      <c r="PU670" s="358"/>
      <c r="PV670" s="358"/>
      <c r="PW670" s="358"/>
      <c r="PX670" s="358"/>
      <c r="PY670" s="358"/>
      <c r="PZ670" s="358"/>
      <c r="QA670" s="358"/>
      <c r="QB670" s="358"/>
      <c r="QC670" s="358"/>
      <c r="QD670" s="358"/>
      <c r="QE670" s="358"/>
      <c r="QF670" s="358"/>
      <c r="QG670" s="358"/>
      <c r="QH670" s="358"/>
      <c r="QI670" s="358"/>
      <c r="QJ670" s="358"/>
      <c r="QK670" s="358"/>
      <c r="QL670" s="358"/>
      <c r="QM670" s="358"/>
      <c r="QN670" s="358"/>
      <c r="QO670" s="358"/>
      <c r="QP670" s="358"/>
      <c r="QQ670" s="358"/>
      <c r="QR670" s="358"/>
      <c r="QS670" s="358"/>
      <c r="QT670" s="358"/>
      <c r="QU670" s="358"/>
      <c r="QV670" s="358"/>
      <c r="QW670" s="358"/>
      <c r="QX670" s="358"/>
      <c r="QY670" s="358"/>
      <c r="QZ670" s="358"/>
      <c r="RA670" s="358"/>
      <c r="RB670" s="358"/>
      <c r="RC670" s="358"/>
      <c r="RD670" s="358"/>
      <c r="RE670" s="358"/>
      <c r="RF670" s="358"/>
      <c r="RG670" s="358"/>
      <c r="RH670" s="358"/>
      <c r="RI670" s="358"/>
      <c r="RJ670" s="358"/>
      <c r="RK670" s="358"/>
      <c r="RL670" s="358"/>
      <c r="RM670" s="358"/>
      <c r="RN670" s="358"/>
      <c r="RO670" s="358"/>
      <c r="RP670" s="358"/>
      <c r="RQ670" s="358"/>
      <c r="RR670" s="358"/>
      <c r="RS670" s="358"/>
      <c r="RT670" s="358"/>
      <c r="RU670" s="358"/>
      <c r="RV670" s="358"/>
      <c r="RW670" s="358"/>
      <c r="RX670" s="358"/>
      <c r="RY670" s="358"/>
      <c r="RZ670" s="358"/>
      <c r="SA670" s="358"/>
      <c r="SB670" s="358"/>
      <c r="SC670" s="358"/>
      <c r="SD670" s="358"/>
      <c r="SE670" s="358"/>
      <c r="SF670" s="358"/>
      <c r="SG670" s="358"/>
      <c r="SH670" s="358"/>
      <c r="SI670" s="358"/>
      <c r="SJ670" s="358"/>
      <c r="SK670" s="358"/>
      <c r="SL670" s="358"/>
      <c r="SM670" s="358"/>
      <c r="SN670" s="358"/>
      <c r="SO670" s="358"/>
      <c r="SP670" s="358"/>
      <c r="SQ670" s="358"/>
      <c r="SR670" s="358"/>
      <c r="SS670" s="358"/>
      <c r="ST670" s="358"/>
      <c r="SU670" s="358"/>
      <c r="SV670" s="358"/>
      <c r="SW670" s="358"/>
      <c r="SX670" s="358"/>
      <c r="SY670" s="358"/>
      <c r="SZ670" s="358"/>
      <c r="TA670" s="358"/>
      <c r="TB670" s="358"/>
      <c r="TC670" s="358"/>
      <c r="TD670" s="358"/>
      <c r="TE670" s="358"/>
      <c r="TF670" s="358"/>
      <c r="TG670" s="358"/>
      <c r="TH670" s="358"/>
      <c r="TI670" s="358"/>
      <c r="TJ670" s="358"/>
      <c r="TK670" s="358"/>
      <c r="TL670" s="358"/>
      <c r="TM670" s="358"/>
      <c r="TN670" s="358"/>
      <c r="TO670" s="358"/>
      <c r="TP670" s="358"/>
      <c r="TQ670" s="358"/>
      <c r="TR670" s="358"/>
      <c r="TS670" s="358"/>
      <c r="TT670" s="358"/>
      <c r="TU670" s="358"/>
      <c r="TV670" s="358"/>
      <c r="TW670" s="358"/>
      <c r="TX670" s="358"/>
      <c r="TY670" s="358"/>
      <c r="TZ670" s="358"/>
      <c r="UA670" s="358"/>
      <c r="UB670" s="358"/>
      <c r="UC670" s="358"/>
      <c r="UD670" s="358"/>
      <c r="UE670" s="358"/>
      <c r="UF670" s="358"/>
      <c r="UG670" s="358"/>
      <c r="UH670" s="358"/>
      <c r="UI670" s="358"/>
      <c r="UJ670" s="358"/>
      <c r="UK670" s="358"/>
      <c r="UL670" s="358"/>
      <c r="UM670" s="358"/>
      <c r="UN670" s="358"/>
      <c r="UO670" s="358"/>
      <c r="UP670" s="358"/>
      <c r="UQ670" s="358"/>
      <c r="UR670" s="358"/>
      <c r="US670" s="358"/>
      <c r="UT670" s="358"/>
      <c r="UU670" s="358"/>
      <c r="UV670" s="358"/>
      <c r="UW670" s="358"/>
      <c r="UX670" s="358"/>
      <c r="UY670" s="358"/>
      <c r="UZ670" s="358"/>
      <c r="VA670" s="358"/>
      <c r="VB670" s="358"/>
      <c r="VC670" s="358"/>
      <c r="VD670" s="358"/>
      <c r="VE670" s="358"/>
      <c r="VF670" s="358"/>
      <c r="VG670" s="358"/>
      <c r="VH670" s="358"/>
      <c r="VI670" s="358"/>
      <c r="VJ670" s="358"/>
      <c r="VK670" s="358"/>
      <c r="VL670" s="358"/>
      <c r="VM670" s="358"/>
      <c r="VN670" s="358"/>
      <c r="VO670" s="358"/>
      <c r="VP670" s="358"/>
      <c r="VQ670" s="358"/>
      <c r="VR670" s="358"/>
      <c r="VS670" s="358"/>
      <c r="VT670" s="358"/>
      <c r="VU670" s="358"/>
      <c r="VV670" s="358"/>
      <c r="VW670" s="358"/>
      <c r="VX670" s="358"/>
      <c r="VY670" s="358"/>
      <c r="VZ670" s="358"/>
      <c r="WA670" s="358"/>
      <c r="WB670" s="358"/>
      <c r="WC670" s="358"/>
      <c r="WD670" s="358"/>
      <c r="WE670" s="358"/>
      <c r="WF670" s="358"/>
      <c r="WG670" s="358"/>
      <c r="WH670" s="358"/>
    </row>
    <row r="671" spans="1:606" s="357" customFormat="1" ht="101.25" customHeight="1">
      <c r="A671" s="359"/>
      <c r="B671" s="207" t="s">
        <v>1305</v>
      </c>
      <c r="C671" s="266" t="s">
        <v>1306</v>
      </c>
      <c r="D671" s="471" t="s">
        <v>1307</v>
      </c>
      <c r="E671" s="373" t="s">
        <v>1308</v>
      </c>
      <c r="F671" s="475" t="s">
        <v>113</v>
      </c>
      <c r="G671" s="894">
        <v>45033</v>
      </c>
      <c r="H671" s="475" t="s">
        <v>114</v>
      </c>
      <c r="I671" s="608" t="s">
        <v>45</v>
      </c>
      <c r="J671" s="607" t="s">
        <v>544</v>
      </c>
      <c r="K671" s="608" t="s">
        <v>1309</v>
      </c>
      <c r="L671" s="608" t="s">
        <v>54</v>
      </c>
      <c r="M671" s="602">
        <f>M672</f>
        <v>133400</v>
      </c>
      <c r="N671" s="602">
        <f>N672</f>
        <v>133400</v>
      </c>
      <c r="O671" s="602">
        <f>O672</f>
        <v>225000</v>
      </c>
      <c r="P671" s="602">
        <f t="shared" ref="P671:R671" si="123">P672</f>
        <v>225000</v>
      </c>
      <c r="Q671" s="602">
        <f t="shared" si="123"/>
        <v>225000</v>
      </c>
      <c r="R671" s="602">
        <f t="shared" si="123"/>
        <v>225000</v>
      </c>
      <c r="S671" s="462"/>
      <c r="BF671" s="358"/>
      <c r="BG671" s="358"/>
      <c r="BH671" s="358"/>
      <c r="BI671" s="358"/>
      <c r="BJ671" s="358"/>
      <c r="BK671" s="358"/>
      <c r="BL671" s="358"/>
      <c r="BM671" s="358"/>
      <c r="BN671" s="358"/>
      <c r="BO671" s="358"/>
      <c r="BP671" s="358"/>
      <c r="BQ671" s="358"/>
      <c r="BR671" s="358"/>
      <c r="BS671" s="358"/>
      <c r="BT671" s="358"/>
      <c r="BU671" s="358"/>
      <c r="BV671" s="358"/>
      <c r="BW671" s="358"/>
      <c r="BX671" s="358"/>
      <c r="BY671" s="358"/>
      <c r="BZ671" s="358"/>
      <c r="CA671" s="358"/>
      <c r="CB671" s="358"/>
      <c r="CC671" s="358"/>
      <c r="CD671" s="358"/>
      <c r="CE671" s="358"/>
      <c r="CF671" s="358"/>
      <c r="CG671" s="358"/>
      <c r="CH671" s="358"/>
      <c r="CI671" s="358"/>
      <c r="CJ671" s="358"/>
      <c r="CK671" s="358"/>
      <c r="CL671" s="358"/>
      <c r="CM671" s="358"/>
      <c r="CN671" s="358"/>
      <c r="CO671" s="358"/>
      <c r="CP671" s="358"/>
      <c r="CQ671" s="358"/>
      <c r="CR671" s="358"/>
      <c r="CS671" s="358"/>
      <c r="CT671" s="358"/>
      <c r="CU671" s="358"/>
      <c r="CV671" s="358"/>
      <c r="CW671" s="358"/>
      <c r="CX671" s="358"/>
      <c r="CY671" s="358"/>
      <c r="CZ671" s="358"/>
      <c r="DA671" s="358"/>
      <c r="DB671" s="358"/>
      <c r="DC671" s="358"/>
      <c r="DD671" s="358"/>
      <c r="DE671" s="358"/>
      <c r="DF671" s="358"/>
      <c r="DG671" s="358"/>
      <c r="DH671" s="358"/>
      <c r="DI671" s="358"/>
      <c r="DJ671" s="358"/>
      <c r="DK671" s="358"/>
      <c r="DL671" s="358"/>
      <c r="DM671" s="358"/>
      <c r="DN671" s="358"/>
      <c r="DO671" s="358"/>
      <c r="DP671" s="358"/>
      <c r="DQ671" s="358"/>
      <c r="DR671" s="358"/>
      <c r="DS671" s="358"/>
      <c r="DT671" s="358"/>
      <c r="DU671" s="358"/>
      <c r="DV671" s="358"/>
      <c r="DW671" s="358"/>
      <c r="DX671" s="358"/>
      <c r="DY671" s="358"/>
      <c r="DZ671" s="358"/>
      <c r="EA671" s="358"/>
      <c r="EB671" s="358"/>
      <c r="EC671" s="358"/>
      <c r="ED671" s="358"/>
      <c r="EE671" s="358"/>
      <c r="EF671" s="358"/>
      <c r="EG671" s="358"/>
      <c r="EH671" s="358"/>
      <c r="EI671" s="358"/>
      <c r="EJ671" s="358"/>
      <c r="EK671" s="358"/>
      <c r="EL671" s="358"/>
      <c r="EM671" s="358"/>
      <c r="EN671" s="358"/>
      <c r="EO671" s="358"/>
      <c r="EP671" s="358"/>
      <c r="EQ671" s="358"/>
      <c r="ER671" s="358"/>
      <c r="ES671" s="358"/>
      <c r="ET671" s="358"/>
      <c r="EU671" s="358"/>
      <c r="EV671" s="358"/>
      <c r="EW671" s="358"/>
      <c r="EX671" s="358"/>
      <c r="EY671" s="358"/>
      <c r="EZ671" s="358"/>
      <c r="FA671" s="358"/>
      <c r="FB671" s="358"/>
      <c r="FC671" s="358"/>
      <c r="FD671" s="358"/>
      <c r="FE671" s="358"/>
      <c r="FF671" s="358"/>
      <c r="FG671" s="358"/>
      <c r="FH671" s="358"/>
      <c r="FI671" s="358"/>
      <c r="FJ671" s="358"/>
      <c r="FK671" s="358"/>
      <c r="FL671" s="358"/>
      <c r="FM671" s="358"/>
      <c r="FN671" s="358"/>
      <c r="FO671" s="358"/>
      <c r="FP671" s="358"/>
      <c r="FQ671" s="358"/>
      <c r="FR671" s="358"/>
      <c r="FS671" s="358"/>
      <c r="FT671" s="358"/>
      <c r="FU671" s="358"/>
      <c r="FV671" s="358"/>
      <c r="FW671" s="358"/>
      <c r="FX671" s="358"/>
      <c r="FY671" s="358"/>
      <c r="FZ671" s="358"/>
      <c r="GA671" s="358"/>
      <c r="GB671" s="358"/>
      <c r="GC671" s="358"/>
      <c r="GD671" s="358"/>
      <c r="GE671" s="358"/>
      <c r="GF671" s="358"/>
      <c r="GG671" s="358"/>
      <c r="GH671" s="358"/>
      <c r="GI671" s="358"/>
      <c r="GJ671" s="358"/>
      <c r="GK671" s="358"/>
      <c r="GL671" s="358"/>
      <c r="GM671" s="358"/>
      <c r="GN671" s="358"/>
      <c r="GO671" s="358"/>
      <c r="GP671" s="358"/>
      <c r="GQ671" s="358"/>
      <c r="GR671" s="358"/>
      <c r="GS671" s="358"/>
      <c r="GT671" s="358"/>
      <c r="GU671" s="358"/>
      <c r="GV671" s="358"/>
      <c r="GW671" s="358"/>
      <c r="GX671" s="358"/>
      <c r="GY671" s="358"/>
      <c r="GZ671" s="358"/>
      <c r="HA671" s="358"/>
      <c r="HB671" s="358"/>
      <c r="HC671" s="358"/>
      <c r="HD671" s="358"/>
      <c r="HE671" s="358"/>
      <c r="HF671" s="358"/>
      <c r="HG671" s="358"/>
      <c r="HH671" s="358"/>
      <c r="HI671" s="358"/>
      <c r="HJ671" s="358"/>
      <c r="HK671" s="358"/>
      <c r="HL671" s="358"/>
      <c r="HM671" s="358"/>
      <c r="HN671" s="358"/>
      <c r="HO671" s="358"/>
      <c r="HP671" s="358"/>
      <c r="HQ671" s="358"/>
      <c r="HR671" s="358"/>
      <c r="HS671" s="358"/>
      <c r="HT671" s="358"/>
      <c r="HU671" s="358"/>
      <c r="HV671" s="358"/>
      <c r="HW671" s="358"/>
      <c r="HX671" s="358"/>
      <c r="HY671" s="358"/>
      <c r="HZ671" s="358"/>
      <c r="IA671" s="358"/>
      <c r="IB671" s="358"/>
      <c r="IC671" s="358"/>
      <c r="ID671" s="358"/>
      <c r="IE671" s="358"/>
      <c r="IF671" s="358"/>
      <c r="IG671" s="358"/>
      <c r="IH671" s="358"/>
      <c r="II671" s="358"/>
      <c r="IJ671" s="358"/>
      <c r="IK671" s="358"/>
      <c r="IL671" s="358"/>
      <c r="IM671" s="358"/>
      <c r="IN671" s="358"/>
      <c r="IO671" s="358"/>
      <c r="IP671" s="358"/>
      <c r="IQ671" s="358"/>
      <c r="IR671" s="358"/>
      <c r="IS671" s="358"/>
      <c r="IT671" s="358"/>
      <c r="IU671" s="358"/>
      <c r="IV671" s="358"/>
      <c r="IW671" s="358"/>
      <c r="IX671" s="358"/>
      <c r="IY671" s="358"/>
      <c r="IZ671" s="358"/>
      <c r="JA671" s="358"/>
      <c r="JB671" s="358"/>
      <c r="JC671" s="358"/>
      <c r="JD671" s="358"/>
      <c r="JE671" s="358"/>
      <c r="JF671" s="358"/>
      <c r="JG671" s="358"/>
      <c r="JH671" s="358"/>
      <c r="JI671" s="358"/>
      <c r="JJ671" s="358"/>
      <c r="JK671" s="358"/>
      <c r="JL671" s="358"/>
      <c r="JM671" s="358"/>
      <c r="JN671" s="358"/>
      <c r="JO671" s="358"/>
      <c r="JP671" s="358"/>
      <c r="JQ671" s="358"/>
      <c r="JR671" s="358"/>
      <c r="JS671" s="358"/>
      <c r="JT671" s="358"/>
      <c r="JU671" s="358"/>
      <c r="JV671" s="358"/>
      <c r="JW671" s="358"/>
      <c r="JX671" s="358"/>
      <c r="JY671" s="358"/>
      <c r="JZ671" s="358"/>
      <c r="KA671" s="358"/>
      <c r="KB671" s="358"/>
      <c r="KC671" s="358"/>
      <c r="KD671" s="358"/>
      <c r="KE671" s="358"/>
      <c r="KF671" s="358"/>
      <c r="KG671" s="358"/>
      <c r="KH671" s="358"/>
      <c r="KI671" s="358"/>
      <c r="KJ671" s="358"/>
      <c r="KK671" s="358"/>
      <c r="KL671" s="358"/>
      <c r="KM671" s="358"/>
      <c r="KN671" s="358"/>
      <c r="KO671" s="358"/>
      <c r="KP671" s="358"/>
      <c r="KQ671" s="358"/>
      <c r="KR671" s="358"/>
      <c r="KS671" s="358"/>
      <c r="KT671" s="358"/>
      <c r="KU671" s="358"/>
      <c r="KV671" s="358"/>
      <c r="KW671" s="358"/>
      <c r="KX671" s="358"/>
      <c r="KY671" s="358"/>
      <c r="KZ671" s="358"/>
      <c r="LA671" s="358"/>
      <c r="LB671" s="358"/>
      <c r="LC671" s="358"/>
      <c r="LD671" s="358"/>
      <c r="LE671" s="358"/>
      <c r="LF671" s="358"/>
      <c r="LG671" s="358"/>
      <c r="LH671" s="358"/>
      <c r="LI671" s="358"/>
      <c r="LJ671" s="358"/>
      <c r="LK671" s="358"/>
      <c r="LL671" s="358"/>
      <c r="LM671" s="358"/>
      <c r="LN671" s="358"/>
      <c r="LO671" s="358"/>
      <c r="LP671" s="358"/>
      <c r="LQ671" s="358"/>
      <c r="LR671" s="358"/>
      <c r="LS671" s="358"/>
      <c r="LT671" s="358"/>
      <c r="LU671" s="358"/>
      <c r="LV671" s="358"/>
      <c r="LW671" s="358"/>
      <c r="LX671" s="358"/>
      <c r="LY671" s="358"/>
      <c r="LZ671" s="358"/>
      <c r="MA671" s="358"/>
      <c r="MB671" s="358"/>
      <c r="MC671" s="358"/>
      <c r="MD671" s="358"/>
      <c r="ME671" s="358"/>
      <c r="MF671" s="358"/>
      <c r="MG671" s="358"/>
      <c r="MH671" s="358"/>
      <c r="MI671" s="358"/>
      <c r="MJ671" s="358"/>
      <c r="MK671" s="358"/>
      <c r="ML671" s="358"/>
      <c r="MM671" s="358"/>
      <c r="MN671" s="358"/>
      <c r="MO671" s="358"/>
      <c r="MP671" s="358"/>
      <c r="MQ671" s="358"/>
      <c r="MR671" s="358"/>
      <c r="MS671" s="358"/>
      <c r="MT671" s="358"/>
      <c r="MU671" s="358"/>
      <c r="MV671" s="358"/>
      <c r="MW671" s="358"/>
      <c r="MX671" s="358"/>
      <c r="MY671" s="358"/>
      <c r="MZ671" s="358"/>
      <c r="NA671" s="358"/>
      <c r="NB671" s="358"/>
      <c r="NC671" s="358"/>
      <c r="ND671" s="358"/>
      <c r="NE671" s="358"/>
      <c r="NF671" s="358"/>
      <c r="NG671" s="358"/>
      <c r="NH671" s="358"/>
      <c r="NI671" s="358"/>
      <c r="NJ671" s="358"/>
      <c r="NK671" s="358"/>
      <c r="NL671" s="358"/>
      <c r="NM671" s="358"/>
      <c r="NN671" s="358"/>
      <c r="NO671" s="358"/>
      <c r="NP671" s="358"/>
      <c r="NQ671" s="358"/>
      <c r="NR671" s="358"/>
      <c r="NS671" s="358"/>
      <c r="NT671" s="358"/>
      <c r="NU671" s="358"/>
      <c r="NV671" s="358"/>
      <c r="NW671" s="358"/>
      <c r="NX671" s="358"/>
      <c r="NY671" s="358"/>
      <c r="NZ671" s="358"/>
      <c r="OA671" s="358"/>
      <c r="OB671" s="358"/>
      <c r="OC671" s="358"/>
      <c r="OD671" s="358"/>
      <c r="OE671" s="358"/>
      <c r="OF671" s="358"/>
      <c r="OG671" s="358"/>
      <c r="OH671" s="358"/>
      <c r="OI671" s="358"/>
      <c r="OJ671" s="358"/>
      <c r="OK671" s="358"/>
      <c r="OL671" s="358"/>
      <c r="OM671" s="358"/>
      <c r="ON671" s="358"/>
      <c r="OO671" s="358"/>
      <c r="OP671" s="358"/>
      <c r="OQ671" s="358"/>
      <c r="OR671" s="358"/>
      <c r="OS671" s="358"/>
      <c r="OT671" s="358"/>
      <c r="OU671" s="358"/>
      <c r="OV671" s="358"/>
      <c r="OW671" s="358"/>
      <c r="OX671" s="358"/>
      <c r="OY671" s="358"/>
      <c r="OZ671" s="358"/>
      <c r="PA671" s="358"/>
      <c r="PB671" s="358"/>
      <c r="PC671" s="358"/>
      <c r="PD671" s="358"/>
      <c r="PE671" s="358"/>
      <c r="PF671" s="358"/>
      <c r="PG671" s="358"/>
      <c r="PH671" s="358"/>
      <c r="PI671" s="358"/>
      <c r="PJ671" s="358"/>
      <c r="PK671" s="358"/>
      <c r="PL671" s="358"/>
      <c r="PM671" s="358"/>
      <c r="PN671" s="358"/>
      <c r="PO671" s="358"/>
      <c r="PP671" s="358"/>
      <c r="PQ671" s="358"/>
      <c r="PR671" s="358"/>
      <c r="PS671" s="358"/>
      <c r="PT671" s="358"/>
      <c r="PU671" s="358"/>
      <c r="PV671" s="358"/>
      <c r="PW671" s="358"/>
      <c r="PX671" s="358"/>
      <c r="PY671" s="358"/>
      <c r="PZ671" s="358"/>
      <c r="QA671" s="358"/>
      <c r="QB671" s="358"/>
      <c r="QC671" s="358"/>
      <c r="QD671" s="358"/>
      <c r="QE671" s="358"/>
      <c r="QF671" s="358"/>
      <c r="QG671" s="358"/>
      <c r="QH671" s="358"/>
      <c r="QI671" s="358"/>
      <c r="QJ671" s="358"/>
      <c r="QK671" s="358"/>
      <c r="QL671" s="358"/>
      <c r="QM671" s="358"/>
      <c r="QN671" s="358"/>
      <c r="QO671" s="358"/>
      <c r="QP671" s="358"/>
      <c r="QQ671" s="358"/>
      <c r="QR671" s="358"/>
      <c r="QS671" s="358"/>
      <c r="QT671" s="358"/>
      <c r="QU671" s="358"/>
      <c r="QV671" s="358"/>
      <c r="QW671" s="358"/>
      <c r="QX671" s="358"/>
      <c r="QY671" s="358"/>
      <c r="QZ671" s="358"/>
      <c r="RA671" s="358"/>
      <c r="RB671" s="358"/>
      <c r="RC671" s="358"/>
      <c r="RD671" s="358"/>
      <c r="RE671" s="358"/>
      <c r="RF671" s="358"/>
      <c r="RG671" s="358"/>
      <c r="RH671" s="358"/>
      <c r="RI671" s="358"/>
      <c r="RJ671" s="358"/>
      <c r="RK671" s="358"/>
      <c r="RL671" s="358"/>
      <c r="RM671" s="358"/>
      <c r="RN671" s="358"/>
      <c r="RO671" s="358"/>
      <c r="RP671" s="358"/>
      <c r="RQ671" s="358"/>
      <c r="RR671" s="358"/>
      <c r="RS671" s="358"/>
      <c r="RT671" s="358"/>
      <c r="RU671" s="358"/>
      <c r="RV671" s="358"/>
      <c r="RW671" s="358"/>
      <c r="RX671" s="358"/>
      <c r="RY671" s="358"/>
      <c r="RZ671" s="358"/>
      <c r="SA671" s="358"/>
      <c r="SB671" s="358"/>
      <c r="SC671" s="358"/>
      <c r="SD671" s="358"/>
      <c r="SE671" s="358"/>
      <c r="SF671" s="358"/>
      <c r="SG671" s="358"/>
      <c r="SH671" s="358"/>
      <c r="SI671" s="358"/>
      <c r="SJ671" s="358"/>
      <c r="SK671" s="358"/>
      <c r="SL671" s="358"/>
      <c r="SM671" s="358"/>
      <c r="SN671" s="358"/>
      <c r="SO671" s="358"/>
      <c r="SP671" s="358"/>
      <c r="SQ671" s="358"/>
      <c r="SR671" s="358"/>
      <c r="SS671" s="358"/>
      <c r="ST671" s="358"/>
      <c r="SU671" s="358"/>
      <c r="SV671" s="358"/>
      <c r="SW671" s="358"/>
      <c r="SX671" s="358"/>
      <c r="SY671" s="358"/>
      <c r="SZ671" s="358"/>
      <c r="TA671" s="358"/>
      <c r="TB671" s="358"/>
      <c r="TC671" s="358"/>
      <c r="TD671" s="358"/>
      <c r="TE671" s="358"/>
      <c r="TF671" s="358"/>
      <c r="TG671" s="358"/>
      <c r="TH671" s="358"/>
      <c r="TI671" s="358"/>
      <c r="TJ671" s="358"/>
      <c r="TK671" s="358"/>
      <c r="TL671" s="358"/>
      <c r="TM671" s="358"/>
      <c r="TN671" s="358"/>
      <c r="TO671" s="358"/>
      <c r="TP671" s="358"/>
      <c r="TQ671" s="358"/>
      <c r="TR671" s="358"/>
      <c r="TS671" s="358"/>
      <c r="TT671" s="358"/>
      <c r="TU671" s="358"/>
      <c r="TV671" s="358"/>
      <c r="TW671" s="358"/>
      <c r="TX671" s="358"/>
      <c r="TY671" s="358"/>
      <c r="TZ671" s="358"/>
      <c r="UA671" s="358"/>
      <c r="UB671" s="358"/>
      <c r="UC671" s="358"/>
      <c r="UD671" s="358"/>
      <c r="UE671" s="358"/>
      <c r="UF671" s="358"/>
      <c r="UG671" s="358"/>
      <c r="UH671" s="358"/>
      <c r="UI671" s="358"/>
      <c r="UJ671" s="358"/>
      <c r="UK671" s="358"/>
      <c r="UL671" s="358"/>
      <c r="UM671" s="358"/>
      <c r="UN671" s="358"/>
      <c r="UO671" s="358"/>
      <c r="UP671" s="358"/>
      <c r="UQ671" s="358"/>
      <c r="UR671" s="358"/>
      <c r="US671" s="358"/>
      <c r="UT671" s="358"/>
      <c r="UU671" s="358"/>
      <c r="UV671" s="358"/>
      <c r="UW671" s="358"/>
      <c r="UX671" s="358"/>
      <c r="UY671" s="358"/>
      <c r="UZ671" s="358"/>
      <c r="VA671" s="358"/>
      <c r="VB671" s="358"/>
      <c r="VC671" s="358"/>
      <c r="VD671" s="358"/>
      <c r="VE671" s="358"/>
      <c r="VF671" s="358"/>
      <c r="VG671" s="358"/>
      <c r="VH671" s="358"/>
      <c r="VI671" s="358"/>
      <c r="VJ671" s="358"/>
      <c r="VK671" s="358"/>
      <c r="VL671" s="358"/>
      <c r="VM671" s="358"/>
      <c r="VN671" s="358"/>
      <c r="VO671" s="358"/>
      <c r="VP671" s="358"/>
      <c r="VQ671" s="358"/>
      <c r="VR671" s="358"/>
      <c r="VS671" s="358"/>
      <c r="VT671" s="358"/>
      <c r="VU671" s="358"/>
      <c r="VV671" s="358"/>
      <c r="VW671" s="358"/>
      <c r="VX671" s="358"/>
      <c r="VY671" s="358"/>
      <c r="VZ671" s="358"/>
      <c r="WA671" s="358"/>
      <c r="WB671" s="358"/>
      <c r="WC671" s="358"/>
      <c r="WD671" s="358"/>
      <c r="WE671" s="358"/>
      <c r="WF671" s="358"/>
      <c r="WG671" s="358"/>
      <c r="WH671" s="358"/>
    </row>
    <row r="672" spans="1:606" s="357" customFormat="1" ht="69" customHeight="1">
      <c r="A672" s="359"/>
      <c r="B672" s="209"/>
      <c r="C672" s="222"/>
      <c r="D672" s="181"/>
      <c r="E672" s="374"/>
      <c r="F672" s="474"/>
      <c r="G672" s="901"/>
      <c r="H672" s="474"/>
      <c r="I672" s="144">
        <v>11</v>
      </c>
      <c r="J672" s="144">
        <v>2</v>
      </c>
      <c r="K672" s="144">
        <v>1800120013</v>
      </c>
      <c r="L672" s="144">
        <v>612</v>
      </c>
      <c r="M672" s="606">
        <v>133400</v>
      </c>
      <c r="N672" s="606">
        <v>133400</v>
      </c>
      <c r="O672" s="606">
        <v>225000</v>
      </c>
      <c r="P672" s="605">
        <v>225000</v>
      </c>
      <c r="Q672" s="606">
        <v>225000</v>
      </c>
      <c r="R672" s="606">
        <v>225000</v>
      </c>
      <c r="S672" s="364">
        <v>3</v>
      </c>
      <c r="BF672" s="358"/>
      <c r="BG672" s="358"/>
      <c r="BH672" s="358"/>
      <c r="BI672" s="358"/>
      <c r="BJ672" s="358"/>
      <c r="BK672" s="358"/>
      <c r="BL672" s="358"/>
      <c r="BM672" s="358"/>
      <c r="BN672" s="358"/>
      <c r="BO672" s="358"/>
      <c r="BP672" s="358"/>
      <c r="BQ672" s="358"/>
      <c r="BR672" s="358"/>
      <c r="BS672" s="358"/>
      <c r="BT672" s="358"/>
      <c r="BU672" s="358"/>
      <c r="BV672" s="358"/>
      <c r="BW672" s="358"/>
      <c r="BX672" s="358"/>
      <c r="BY672" s="358"/>
      <c r="BZ672" s="358"/>
      <c r="CA672" s="358"/>
      <c r="CB672" s="358"/>
      <c r="CC672" s="358"/>
      <c r="CD672" s="358"/>
      <c r="CE672" s="358"/>
      <c r="CF672" s="358"/>
      <c r="CG672" s="358"/>
      <c r="CH672" s="358"/>
      <c r="CI672" s="358"/>
      <c r="CJ672" s="358"/>
      <c r="CK672" s="358"/>
      <c r="CL672" s="358"/>
      <c r="CM672" s="358"/>
      <c r="CN672" s="358"/>
      <c r="CO672" s="358"/>
      <c r="CP672" s="358"/>
      <c r="CQ672" s="358"/>
      <c r="CR672" s="358"/>
      <c r="CS672" s="358"/>
      <c r="CT672" s="358"/>
      <c r="CU672" s="358"/>
      <c r="CV672" s="358"/>
      <c r="CW672" s="358"/>
      <c r="CX672" s="358"/>
      <c r="CY672" s="358"/>
      <c r="CZ672" s="358"/>
      <c r="DA672" s="358"/>
      <c r="DB672" s="358"/>
      <c r="DC672" s="358"/>
      <c r="DD672" s="358"/>
      <c r="DE672" s="358"/>
      <c r="DF672" s="358"/>
      <c r="DG672" s="358"/>
      <c r="DH672" s="358"/>
      <c r="DI672" s="358"/>
      <c r="DJ672" s="358"/>
      <c r="DK672" s="358"/>
      <c r="DL672" s="358"/>
      <c r="DM672" s="358"/>
      <c r="DN672" s="358"/>
      <c r="DO672" s="358"/>
      <c r="DP672" s="358"/>
      <c r="DQ672" s="358"/>
      <c r="DR672" s="358"/>
      <c r="DS672" s="358"/>
      <c r="DT672" s="358"/>
      <c r="DU672" s="358"/>
      <c r="DV672" s="358"/>
      <c r="DW672" s="358"/>
      <c r="DX672" s="358"/>
      <c r="DY672" s="358"/>
      <c r="DZ672" s="358"/>
      <c r="EA672" s="358"/>
      <c r="EB672" s="358"/>
      <c r="EC672" s="358"/>
      <c r="ED672" s="358"/>
      <c r="EE672" s="358"/>
      <c r="EF672" s="358"/>
      <c r="EG672" s="358"/>
      <c r="EH672" s="358"/>
      <c r="EI672" s="358"/>
      <c r="EJ672" s="358"/>
      <c r="EK672" s="358"/>
      <c r="EL672" s="358"/>
      <c r="EM672" s="358"/>
      <c r="EN672" s="358"/>
      <c r="EO672" s="358"/>
      <c r="EP672" s="358"/>
      <c r="EQ672" s="358"/>
      <c r="ER672" s="358"/>
      <c r="ES672" s="358"/>
      <c r="ET672" s="358"/>
      <c r="EU672" s="358"/>
      <c r="EV672" s="358"/>
      <c r="EW672" s="358"/>
      <c r="EX672" s="358"/>
      <c r="EY672" s="358"/>
      <c r="EZ672" s="358"/>
      <c r="FA672" s="358"/>
      <c r="FB672" s="358"/>
      <c r="FC672" s="358"/>
      <c r="FD672" s="358"/>
      <c r="FE672" s="358"/>
      <c r="FF672" s="358"/>
      <c r="FG672" s="358"/>
      <c r="FH672" s="358"/>
      <c r="FI672" s="358"/>
      <c r="FJ672" s="358"/>
      <c r="FK672" s="358"/>
      <c r="FL672" s="358"/>
      <c r="FM672" s="358"/>
      <c r="FN672" s="358"/>
      <c r="FO672" s="358"/>
      <c r="FP672" s="358"/>
      <c r="FQ672" s="358"/>
      <c r="FR672" s="358"/>
      <c r="FS672" s="358"/>
      <c r="FT672" s="358"/>
      <c r="FU672" s="358"/>
      <c r="FV672" s="358"/>
      <c r="FW672" s="358"/>
      <c r="FX672" s="358"/>
      <c r="FY672" s="358"/>
      <c r="FZ672" s="358"/>
      <c r="GA672" s="358"/>
      <c r="GB672" s="358"/>
      <c r="GC672" s="358"/>
      <c r="GD672" s="358"/>
      <c r="GE672" s="358"/>
      <c r="GF672" s="358"/>
      <c r="GG672" s="358"/>
      <c r="GH672" s="358"/>
      <c r="GI672" s="358"/>
      <c r="GJ672" s="358"/>
      <c r="GK672" s="358"/>
      <c r="GL672" s="358"/>
      <c r="GM672" s="358"/>
      <c r="GN672" s="358"/>
      <c r="GO672" s="358"/>
      <c r="GP672" s="358"/>
      <c r="GQ672" s="358"/>
      <c r="GR672" s="358"/>
      <c r="GS672" s="358"/>
      <c r="GT672" s="358"/>
      <c r="GU672" s="358"/>
      <c r="GV672" s="358"/>
      <c r="GW672" s="358"/>
      <c r="GX672" s="358"/>
      <c r="GY672" s="358"/>
      <c r="GZ672" s="358"/>
      <c r="HA672" s="358"/>
      <c r="HB672" s="358"/>
      <c r="HC672" s="358"/>
      <c r="HD672" s="358"/>
      <c r="HE672" s="358"/>
      <c r="HF672" s="358"/>
      <c r="HG672" s="358"/>
      <c r="HH672" s="358"/>
      <c r="HI672" s="358"/>
      <c r="HJ672" s="358"/>
      <c r="HK672" s="358"/>
      <c r="HL672" s="358"/>
      <c r="HM672" s="358"/>
      <c r="HN672" s="358"/>
      <c r="HO672" s="358"/>
      <c r="HP672" s="358"/>
      <c r="HQ672" s="358"/>
      <c r="HR672" s="358"/>
      <c r="HS672" s="358"/>
      <c r="HT672" s="358"/>
      <c r="HU672" s="358"/>
      <c r="HV672" s="358"/>
      <c r="HW672" s="358"/>
      <c r="HX672" s="358"/>
      <c r="HY672" s="358"/>
      <c r="HZ672" s="358"/>
      <c r="IA672" s="358"/>
      <c r="IB672" s="358"/>
      <c r="IC672" s="358"/>
      <c r="ID672" s="358"/>
      <c r="IE672" s="358"/>
      <c r="IF672" s="358"/>
      <c r="IG672" s="358"/>
      <c r="IH672" s="358"/>
      <c r="II672" s="358"/>
      <c r="IJ672" s="358"/>
      <c r="IK672" s="358"/>
      <c r="IL672" s="358"/>
      <c r="IM672" s="358"/>
      <c r="IN672" s="358"/>
      <c r="IO672" s="358"/>
      <c r="IP672" s="358"/>
      <c r="IQ672" s="358"/>
      <c r="IR672" s="358"/>
      <c r="IS672" s="358"/>
      <c r="IT672" s="358"/>
      <c r="IU672" s="358"/>
      <c r="IV672" s="358"/>
      <c r="IW672" s="358"/>
      <c r="IX672" s="358"/>
      <c r="IY672" s="358"/>
      <c r="IZ672" s="358"/>
      <c r="JA672" s="358"/>
      <c r="JB672" s="358"/>
      <c r="JC672" s="358"/>
      <c r="JD672" s="358"/>
      <c r="JE672" s="358"/>
      <c r="JF672" s="358"/>
      <c r="JG672" s="358"/>
      <c r="JH672" s="358"/>
      <c r="JI672" s="358"/>
      <c r="JJ672" s="358"/>
      <c r="JK672" s="358"/>
      <c r="JL672" s="358"/>
      <c r="JM672" s="358"/>
      <c r="JN672" s="358"/>
      <c r="JO672" s="358"/>
      <c r="JP672" s="358"/>
      <c r="JQ672" s="358"/>
      <c r="JR672" s="358"/>
      <c r="JS672" s="358"/>
      <c r="JT672" s="358"/>
      <c r="JU672" s="358"/>
      <c r="JV672" s="358"/>
      <c r="JW672" s="358"/>
      <c r="JX672" s="358"/>
      <c r="JY672" s="358"/>
      <c r="JZ672" s="358"/>
      <c r="KA672" s="358"/>
      <c r="KB672" s="358"/>
      <c r="KC672" s="358"/>
      <c r="KD672" s="358"/>
      <c r="KE672" s="358"/>
      <c r="KF672" s="358"/>
      <c r="KG672" s="358"/>
      <c r="KH672" s="358"/>
      <c r="KI672" s="358"/>
      <c r="KJ672" s="358"/>
      <c r="KK672" s="358"/>
      <c r="KL672" s="358"/>
      <c r="KM672" s="358"/>
      <c r="KN672" s="358"/>
      <c r="KO672" s="358"/>
      <c r="KP672" s="358"/>
      <c r="KQ672" s="358"/>
      <c r="KR672" s="358"/>
      <c r="KS672" s="358"/>
      <c r="KT672" s="358"/>
      <c r="KU672" s="358"/>
      <c r="KV672" s="358"/>
      <c r="KW672" s="358"/>
      <c r="KX672" s="358"/>
      <c r="KY672" s="358"/>
      <c r="KZ672" s="358"/>
      <c r="LA672" s="358"/>
      <c r="LB672" s="358"/>
      <c r="LC672" s="358"/>
      <c r="LD672" s="358"/>
      <c r="LE672" s="358"/>
      <c r="LF672" s="358"/>
      <c r="LG672" s="358"/>
      <c r="LH672" s="358"/>
      <c r="LI672" s="358"/>
      <c r="LJ672" s="358"/>
      <c r="LK672" s="358"/>
      <c r="LL672" s="358"/>
      <c r="LM672" s="358"/>
      <c r="LN672" s="358"/>
      <c r="LO672" s="358"/>
      <c r="LP672" s="358"/>
      <c r="LQ672" s="358"/>
      <c r="LR672" s="358"/>
      <c r="LS672" s="358"/>
      <c r="LT672" s="358"/>
      <c r="LU672" s="358"/>
      <c r="LV672" s="358"/>
      <c r="LW672" s="358"/>
      <c r="LX672" s="358"/>
      <c r="LY672" s="358"/>
      <c r="LZ672" s="358"/>
      <c r="MA672" s="358"/>
      <c r="MB672" s="358"/>
      <c r="MC672" s="358"/>
      <c r="MD672" s="358"/>
      <c r="ME672" s="358"/>
      <c r="MF672" s="358"/>
      <c r="MG672" s="358"/>
      <c r="MH672" s="358"/>
      <c r="MI672" s="358"/>
      <c r="MJ672" s="358"/>
      <c r="MK672" s="358"/>
      <c r="ML672" s="358"/>
      <c r="MM672" s="358"/>
      <c r="MN672" s="358"/>
      <c r="MO672" s="358"/>
      <c r="MP672" s="358"/>
      <c r="MQ672" s="358"/>
      <c r="MR672" s="358"/>
      <c r="MS672" s="358"/>
      <c r="MT672" s="358"/>
      <c r="MU672" s="358"/>
      <c r="MV672" s="358"/>
      <c r="MW672" s="358"/>
      <c r="MX672" s="358"/>
      <c r="MY672" s="358"/>
      <c r="MZ672" s="358"/>
      <c r="NA672" s="358"/>
      <c r="NB672" s="358"/>
      <c r="NC672" s="358"/>
      <c r="ND672" s="358"/>
      <c r="NE672" s="358"/>
      <c r="NF672" s="358"/>
      <c r="NG672" s="358"/>
      <c r="NH672" s="358"/>
      <c r="NI672" s="358"/>
      <c r="NJ672" s="358"/>
      <c r="NK672" s="358"/>
      <c r="NL672" s="358"/>
      <c r="NM672" s="358"/>
      <c r="NN672" s="358"/>
      <c r="NO672" s="358"/>
      <c r="NP672" s="358"/>
      <c r="NQ672" s="358"/>
      <c r="NR672" s="358"/>
      <c r="NS672" s="358"/>
      <c r="NT672" s="358"/>
      <c r="NU672" s="358"/>
      <c r="NV672" s="358"/>
      <c r="NW672" s="358"/>
      <c r="NX672" s="358"/>
      <c r="NY672" s="358"/>
      <c r="NZ672" s="358"/>
      <c r="OA672" s="358"/>
      <c r="OB672" s="358"/>
      <c r="OC672" s="358"/>
      <c r="OD672" s="358"/>
      <c r="OE672" s="358"/>
      <c r="OF672" s="358"/>
      <c r="OG672" s="358"/>
      <c r="OH672" s="358"/>
      <c r="OI672" s="358"/>
      <c r="OJ672" s="358"/>
      <c r="OK672" s="358"/>
      <c r="OL672" s="358"/>
      <c r="OM672" s="358"/>
      <c r="ON672" s="358"/>
      <c r="OO672" s="358"/>
      <c r="OP672" s="358"/>
      <c r="OQ672" s="358"/>
      <c r="OR672" s="358"/>
      <c r="OS672" s="358"/>
      <c r="OT672" s="358"/>
      <c r="OU672" s="358"/>
      <c r="OV672" s="358"/>
      <c r="OW672" s="358"/>
      <c r="OX672" s="358"/>
      <c r="OY672" s="358"/>
      <c r="OZ672" s="358"/>
      <c r="PA672" s="358"/>
      <c r="PB672" s="358"/>
      <c r="PC672" s="358"/>
      <c r="PD672" s="358"/>
      <c r="PE672" s="358"/>
      <c r="PF672" s="358"/>
      <c r="PG672" s="358"/>
      <c r="PH672" s="358"/>
      <c r="PI672" s="358"/>
      <c r="PJ672" s="358"/>
      <c r="PK672" s="358"/>
      <c r="PL672" s="358"/>
      <c r="PM672" s="358"/>
      <c r="PN672" s="358"/>
      <c r="PO672" s="358"/>
      <c r="PP672" s="358"/>
      <c r="PQ672" s="358"/>
      <c r="PR672" s="358"/>
      <c r="PS672" s="358"/>
      <c r="PT672" s="358"/>
      <c r="PU672" s="358"/>
      <c r="PV672" s="358"/>
      <c r="PW672" s="358"/>
      <c r="PX672" s="358"/>
      <c r="PY672" s="358"/>
      <c r="PZ672" s="358"/>
      <c r="QA672" s="358"/>
      <c r="QB672" s="358"/>
      <c r="QC672" s="358"/>
      <c r="QD672" s="358"/>
      <c r="QE672" s="358"/>
      <c r="QF672" s="358"/>
      <c r="QG672" s="358"/>
      <c r="QH672" s="358"/>
      <c r="QI672" s="358"/>
      <c r="QJ672" s="358"/>
      <c r="QK672" s="358"/>
      <c r="QL672" s="358"/>
      <c r="QM672" s="358"/>
      <c r="QN672" s="358"/>
      <c r="QO672" s="358"/>
      <c r="QP672" s="358"/>
      <c r="QQ672" s="358"/>
      <c r="QR672" s="358"/>
      <c r="QS672" s="358"/>
      <c r="QT672" s="358"/>
      <c r="QU672" s="358"/>
      <c r="QV672" s="358"/>
      <c r="QW672" s="358"/>
      <c r="QX672" s="358"/>
      <c r="QY672" s="358"/>
      <c r="QZ672" s="358"/>
      <c r="RA672" s="358"/>
      <c r="RB672" s="358"/>
      <c r="RC672" s="358"/>
      <c r="RD672" s="358"/>
      <c r="RE672" s="358"/>
      <c r="RF672" s="358"/>
      <c r="RG672" s="358"/>
      <c r="RH672" s="358"/>
      <c r="RI672" s="358"/>
      <c r="RJ672" s="358"/>
      <c r="RK672" s="358"/>
      <c r="RL672" s="358"/>
      <c r="RM672" s="358"/>
      <c r="RN672" s="358"/>
      <c r="RO672" s="358"/>
      <c r="RP672" s="358"/>
      <c r="RQ672" s="358"/>
      <c r="RR672" s="358"/>
      <c r="RS672" s="358"/>
      <c r="RT672" s="358"/>
      <c r="RU672" s="358"/>
      <c r="RV672" s="358"/>
      <c r="RW672" s="358"/>
      <c r="RX672" s="358"/>
      <c r="RY672" s="358"/>
      <c r="RZ672" s="358"/>
      <c r="SA672" s="358"/>
      <c r="SB672" s="358"/>
      <c r="SC672" s="358"/>
      <c r="SD672" s="358"/>
      <c r="SE672" s="358"/>
      <c r="SF672" s="358"/>
      <c r="SG672" s="358"/>
      <c r="SH672" s="358"/>
      <c r="SI672" s="358"/>
      <c r="SJ672" s="358"/>
      <c r="SK672" s="358"/>
      <c r="SL672" s="358"/>
      <c r="SM672" s="358"/>
      <c r="SN672" s="358"/>
      <c r="SO672" s="358"/>
      <c r="SP672" s="358"/>
      <c r="SQ672" s="358"/>
      <c r="SR672" s="358"/>
      <c r="SS672" s="358"/>
      <c r="ST672" s="358"/>
      <c r="SU672" s="358"/>
      <c r="SV672" s="358"/>
      <c r="SW672" s="358"/>
      <c r="SX672" s="358"/>
      <c r="SY672" s="358"/>
      <c r="SZ672" s="358"/>
      <c r="TA672" s="358"/>
      <c r="TB672" s="358"/>
      <c r="TC672" s="358"/>
      <c r="TD672" s="358"/>
      <c r="TE672" s="358"/>
      <c r="TF672" s="358"/>
      <c r="TG672" s="358"/>
      <c r="TH672" s="358"/>
      <c r="TI672" s="358"/>
      <c r="TJ672" s="358"/>
      <c r="TK672" s="358"/>
      <c r="TL672" s="358"/>
      <c r="TM672" s="358"/>
      <c r="TN672" s="358"/>
      <c r="TO672" s="358"/>
      <c r="TP672" s="358"/>
      <c r="TQ672" s="358"/>
      <c r="TR672" s="358"/>
      <c r="TS672" s="358"/>
      <c r="TT672" s="358"/>
      <c r="TU672" s="358"/>
      <c r="TV672" s="358"/>
      <c r="TW672" s="358"/>
      <c r="TX672" s="358"/>
      <c r="TY672" s="358"/>
      <c r="TZ672" s="358"/>
      <c r="UA672" s="358"/>
      <c r="UB672" s="358"/>
      <c r="UC672" s="358"/>
      <c r="UD672" s="358"/>
      <c r="UE672" s="358"/>
      <c r="UF672" s="358"/>
      <c r="UG672" s="358"/>
      <c r="UH672" s="358"/>
      <c r="UI672" s="358"/>
      <c r="UJ672" s="358"/>
      <c r="UK672" s="358"/>
      <c r="UL672" s="358"/>
      <c r="UM672" s="358"/>
      <c r="UN672" s="358"/>
      <c r="UO672" s="358"/>
      <c r="UP672" s="358"/>
      <c r="UQ672" s="358"/>
      <c r="UR672" s="358"/>
      <c r="US672" s="358"/>
      <c r="UT672" s="358"/>
      <c r="UU672" s="358"/>
      <c r="UV672" s="358"/>
      <c r="UW672" s="358"/>
      <c r="UX672" s="358"/>
      <c r="UY672" s="358"/>
      <c r="UZ672" s="358"/>
      <c r="VA672" s="358"/>
      <c r="VB672" s="358"/>
      <c r="VC672" s="358"/>
      <c r="VD672" s="358"/>
      <c r="VE672" s="358"/>
      <c r="VF672" s="358"/>
      <c r="VG672" s="358"/>
      <c r="VH672" s="358"/>
      <c r="VI672" s="358"/>
      <c r="VJ672" s="358"/>
      <c r="VK672" s="358"/>
      <c r="VL672" s="358"/>
      <c r="VM672" s="358"/>
      <c r="VN672" s="358"/>
      <c r="VO672" s="358"/>
      <c r="VP672" s="358"/>
      <c r="VQ672" s="358"/>
      <c r="VR672" s="358"/>
      <c r="VS672" s="358"/>
      <c r="VT672" s="358"/>
      <c r="VU672" s="358"/>
      <c r="VV672" s="358"/>
      <c r="VW672" s="358"/>
      <c r="VX672" s="358"/>
      <c r="VY672" s="358"/>
      <c r="VZ672" s="358"/>
      <c r="WA672" s="358"/>
      <c r="WB672" s="358"/>
      <c r="WC672" s="358"/>
      <c r="WD672" s="358"/>
      <c r="WE672" s="358"/>
      <c r="WF672" s="358"/>
      <c r="WG672" s="358"/>
      <c r="WH672" s="358"/>
    </row>
    <row r="673" spans="1:606" s="357" customFormat="1" ht="69" customHeight="1">
      <c r="A673" s="359"/>
      <c r="B673" s="796" t="s">
        <v>1310</v>
      </c>
      <c r="C673" s="223" t="s">
        <v>1311</v>
      </c>
      <c r="D673" s="483" t="s">
        <v>1312</v>
      </c>
      <c r="E673" s="549" t="s">
        <v>1313</v>
      </c>
      <c r="F673" s="480" t="s">
        <v>113</v>
      </c>
      <c r="G673" s="914">
        <v>45292</v>
      </c>
      <c r="H673" s="475" t="s">
        <v>114</v>
      </c>
      <c r="I673" s="603" t="s">
        <v>45</v>
      </c>
      <c r="J673" s="603" t="s">
        <v>544</v>
      </c>
      <c r="K673" s="607" t="s">
        <v>1314</v>
      </c>
      <c r="L673" s="603" t="s">
        <v>54</v>
      </c>
      <c r="M673" s="602">
        <f>M674</f>
        <v>0</v>
      </c>
      <c r="N673" s="602">
        <f t="shared" ref="N673:R673" si="124">N674</f>
        <v>0</v>
      </c>
      <c r="O673" s="602">
        <f t="shared" si="124"/>
        <v>350000</v>
      </c>
      <c r="P673" s="602">
        <f t="shared" si="124"/>
        <v>537700</v>
      </c>
      <c r="Q673" s="602">
        <f t="shared" si="124"/>
        <v>500000</v>
      </c>
      <c r="R673" s="602">
        <f t="shared" si="124"/>
        <v>500000</v>
      </c>
      <c r="S673" s="486"/>
      <c r="BF673" s="358"/>
      <c r="BG673" s="358"/>
      <c r="BH673" s="358"/>
      <c r="BI673" s="358"/>
      <c r="BJ673" s="358"/>
      <c r="BK673" s="358"/>
      <c r="BL673" s="358"/>
      <c r="BM673" s="358"/>
      <c r="BN673" s="358"/>
      <c r="BO673" s="358"/>
      <c r="BP673" s="358"/>
      <c r="BQ673" s="358"/>
      <c r="BR673" s="358"/>
      <c r="BS673" s="358"/>
      <c r="BT673" s="358"/>
      <c r="BU673" s="358"/>
      <c r="BV673" s="358"/>
      <c r="BW673" s="358"/>
      <c r="BX673" s="358"/>
      <c r="BY673" s="358"/>
      <c r="BZ673" s="358"/>
      <c r="CA673" s="358"/>
      <c r="CB673" s="358"/>
      <c r="CC673" s="358"/>
      <c r="CD673" s="358"/>
      <c r="CE673" s="358"/>
      <c r="CF673" s="358"/>
      <c r="CG673" s="358"/>
      <c r="CH673" s="358"/>
      <c r="CI673" s="358"/>
      <c r="CJ673" s="358"/>
      <c r="CK673" s="358"/>
      <c r="CL673" s="358"/>
      <c r="CM673" s="358"/>
      <c r="CN673" s="358"/>
      <c r="CO673" s="358"/>
      <c r="CP673" s="358"/>
      <c r="CQ673" s="358"/>
      <c r="CR673" s="358"/>
      <c r="CS673" s="358"/>
      <c r="CT673" s="358"/>
      <c r="CU673" s="358"/>
      <c r="CV673" s="358"/>
      <c r="CW673" s="358"/>
      <c r="CX673" s="358"/>
      <c r="CY673" s="358"/>
      <c r="CZ673" s="358"/>
      <c r="DA673" s="358"/>
      <c r="DB673" s="358"/>
      <c r="DC673" s="358"/>
      <c r="DD673" s="358"/>
      <c r="DE673" s="358"/>
      <c r="DF673" s="358"/>
      <c r="DG673" s="358"/>
      <c r="DH673" s="358"/>
      <c r="DI673" s="358"/>
      <c r="DJ673" s="358"/>
      <c r="DK673" s="358"/>
      <c r="DL673" s="358"/>
      <c r="DM673" s="358"/>
      <c r="DN673" s="358"/>
      <c r="DO673" s="358"/>
      <c r="DP673" s="358"/>
      <c r="DQ673" s="358"/>
      <c r="DR673" s="358"/>
      <c r="DS673" s="358"/>
      <c r="DT673" s="358"/>
      <c r="DU673" s="358"/>
      <c r="DV673" s="358"/>
      <c r="DW673" s="358"/>
      <c r="DX673" s="358"/>
      <c r="DY673" s="358"/>
      <c r="DZ673" s="358"/>
      <c r="EA673" s="358"/>
      <c r="EB673" s="358"/>
      <c r="EC673" s="358"/>
      <c r="ED673" s="358"/>
      <c r="EE673" s="358"/>
      <c r="EF673" s="358"/>
      <c r="EG673" s="358"/>
      <c r="EH673" s="358"/>
      <c r="EI673" s="358"/>
      <c r="EJ673" s="358"/>
      <c r="EK673" s="358"/>
      <c r="EL673" s="358"/>
      <c r="EM673" s="358"/>
      <c r="EN673" s="358"/>
      <c r="EO673" s="358"/>
      <c r="EP673" s="358"/>
      <c r="EQ673" s="358"/>
      <c r="ER673" s="358"/>
      <c r="ES673" s="358"/>
      <c r="ET673" s="358"/>
      <c r="EU673" s="358"/>
      <c r="EV673" s="358"/>
      <c r="EW673" s="358"/>
      <c r="EX673" s="358"/>
      <c r="EY673" s="358"/>
      <c r="EZ673" s="358"/>
      <c r="FA673" s="358"/>
      <c r="FB673" s="358"/>
      <c r="FC673" s="358"/>
      <c r="FD673" s="358"/>
      <c r="FE673" s="358"/>
      <c r="FF673" s="358"/>
      <c r="FG673" s="358"/>
      <c r="FH673" s="358"/>
      <c r="FI673" s="358"/>
      <c r="FJ673" s="358"/>
      <c r="FK673" s="358"/>
      <c r="FL673" s="358"/>
      <c r="FM673" s="358"/>
      <c r="FN673" s="358"/>
      <c r="FO673" s="358"/>
      <c r="FP673" s="358"/>
      <c r="FQ673" s="358"/>
      <c r="FR673" s="358"/>
      <c r="FS673" s="358"/>
      <c r="FT673" s="358"/>
      <c r="FU673" s="358"/>
      <c r="FV673" s="358"/>
      <c r="FW673" s="358"/>
      <c r="FX673" s="358"/>
      <c r="FY673" s="358"/>
      <c r="FZ673" s="358"/>
      <c r="GA673" s="358"/>
      <c r="GB673" s="358"/>
      <c r="GC673" s="358"/>
      <c r="GD673" s="358"/>
      <c r="GE673" s="358"/>
      <c r="GF673" s="358"/>
      <c r="GG673" s="358"/>
      <c r="GH673" s="358"/>
      <c r="GI673" s="358"/>
      <c r="GJ673" s="358"/>
      <c r="GK673" s="358"/>
      <c r="GL673" s="358"/>
      <c r="GM673" s="358"/>
      <c r="GN673" s="358"/>
      <c r="GO673" s="358"/>
      <c r="GP673" s="358"/>
      <c r="GQ673" s="358"/>
      <c r="GR673" s="358"/>
      <c r="GS673" s="358"/>
      <c r="GT673" s="358"/>
      <c r="GU673" s="358"/>
      <c r="GV673" s="358"/>
      <c r="GW673" s="358"/>
      <c r="GX673" s="358"/>
      <c r="GY673" s="358"/>
      <c r="GZ673" s="358"/>
      <c r="HA673" s="358"/>
      <c r="HB673" s="358"/>
      <c r="HC673" s="358"/>
      <c r="HD673" s="358"/>
      <c r="HE673" s="358"/>
      <c r="HF673" s="358"/>
      <c r="HG673" s="358"/>
      <c r="HH673" s="358"/>
      <c r="HI673" s="358"/>
      <c r="HJ673" s="358"/>
      <c r="HK673" s="358"/>
      <c r="HL673" s="358"/>
      <c r="HM673" s="358"/>
      <c r="HN673" s="358"/>
      <c r="HO673" s="358"/>
      <c r="HP673" s="358"/>
      <c r="HQ673" s="358"/>
      <c r="HR673" s="358"/>
      <c r="HS673" s="358"/>
      <c r="HT673" s="358"/>
      <c r="HU673" s="358"/>
      <c r="HV673" s="358"/>
      <c r="HW673" s="358"/>
      <c r="HX673" s="358"/>
      <c r="HY673" s="358"/>
      <c r="HZ673" s="358"/>
      <c r="IA673" s="358"/>
      <c r="IB673" s="358"/>
      <c r="IC673" s="358"/>
      <c r="ID673" s="358"/>
      <c r="IE673" s="358"/>
      <c r="IF673" s="358"/>
      <c r="IG673" s="358"/>
      <c r="IH673" s="358"/>
      <c r="II673" s="358"/>
      <c r="IJ673" s="358"/>
      <c r="IK673" s="358"/>
      <c r="IL673" s="358"/>
      <c r="IM673" s="358"/>
      <c r="IN673" s="358"/>
      <c r="IO673" s="358"/>
      <c r="IP673" s="358"/>
      <c r="IQ673" s="358"/>
      <c r="IR673" s="358"/>
      <c r="IS673" s="358"/>
      <c r="IT673" s="358"/>
      <c r="IU673" s="358"/>
      <c r="IV673" s="358"/>
      <c r="IW673" s="358"/>
      <c r="IX673" s="358"/>
      <c r="IY673" s="358"/>
      <c r="IZ673" s="358"/>
      <c r="JA673" s="358"/>
      <c r="JB673" s="358"/>
      <c r="JC673" s="358"/>
      <c r="JD673" s="358"/>
      <c r="JE673" s="358"/>
      <c r="JF673" s="358"/>
      <c r="JG673" s="358"/>
      <c r="JH673" s="358"/>
      <c r="JI673" s="358"/>
      <c r="JJ673" s="358"/>
      <c r="JK673" s="358"/>
      <c r="JL673" s="358"/>
      <c r="JM673" s="358"/>
      <c r="JN673" s="358"/>
      <c r="JO673" s="358"/>
      <c r="JP673" s="358"/>
      <c r="JQ673" s="358"/>
      <c r="JR673" s="358"/>
      <c r="JS673" s="358"/>
      <c r="JT673" s="358"/>
      <c r="JU673" s="358"/>
      <c r="JV673" s="358"/>
      <c r="JW673" s="358"/>
      <c r="JX673" s="358"/>
      <c r="JY673" s="358"/>
      <c r="JZ673" s="358"/>
      <c r="KA673" s="358"/>
      <c r="KB673" s="358"/>
      <c r="KC673" s="358"/>
      <c r="KD673" s="358"/>
      <c r="KE673" s="358"/>
      <c r="KF673" s="358"/>
      <c r="KG673" s="358"/>
      <c r="KH673" s="358"/>
      <c r="KI673" s="358"/>
      <c r="KJ673" s="358"/>
      <c r="KK673" s="358"/>
      <c r="KL673" s="358"/>
      <c r="KM673" s="358"/>
      <c r="KN673" s="358"/>
      <c r="KO673" s="358"/>
      <c r="KP673" s="358"/>
      <c r="KQ673" s="358"/>
      <c r="KR673" s="358"/>
      <c r="KS673" s="358"/>
      <c r="KT673" s="358"/>
      <c r="KU673" s="358"/>
      <c r="KV673" s="358"/>
      <c r="KW673" s="358"/>
      <c r="KX673" s="358"/>
      <c r="KY673" s="358"/>
      <c r="KZ673" s="358"/>
      <c r="LA673" s="358"/>
      <c r="LB673" s="358"/>
      <c r="LC673" s="358"/>
      <c r="LD673" s="358"/>
      <c r="LE673" s="358"/>
      <c r="LF673" s="358"/>
      <c r="LG673" s="358"/>
      <c r="LH673" s="358"/>
      <c r="LI673" s="358"/>
      <c r="LJ673" s="358"/>
      <c r="LK673" s="358"/>
      <c r="LL673" s="358"/>
      <c r="LM673" s="358"/>
      <c r="LN673" s="358"/>
      <c r="LO673" s="358"/>
      <c r="LP673" s="358"/>
      <c r="LQ673" s="358"/>
      <c r="LR673" s="358"/>
      <c r="LS673" s="358"/>
      <c r="LT673" s="358"/>
      <c r="LU673" s="358"/>
      <c r="LV673" s="358"/>
      <c r="LW673" s="358"/>
      <c r="LX673" s="358"/>
      <c r="LY673" s="358"/>
      <c r="LZ673" s="358"/>
      <c r="MA673" s="358"/>
      <c r="MB673" s="358"/>
      <c r="MC673" s="358"/>
      <c r="MD673" s="358"/>
      <c r="ME673" s="358"/>
      <c r="MF673" s="358"/>
      <c r="MG673" s="358"/>
      <c r="MH673" s="358"/>
      <c r="MI673" s="358"/>
      <c r="MJ673" s="358"/>
      <c r="MK673" s="358"/>
      <c r="ML673" s="358"/>
      <c r="MM673" s="358"/>
      <c r="MN673" s="358"/>
      <c r="MO673" s="358"/>
      <c r="MP673" s="358"/>
      <c r="MQ673" s="358"/>
      <c r="MR673" s="358"/>
      <c r="MS673" s="358"/>
      <c r="MT673" s="358"/>
      <c r="MU673" s="358"/>
      <c r="MV673" s="358"/>
      <c r="MW673" s="358"/>
      <c r="MX673" s="358"/>
      <c r="MY673" s="358"/>
      <c r="MZ673" s="358"/>
      <c r="NA673" s="358"/>
      <c r="NB673" s="358"/>
      <c r="NC673" s="358"/>
      <c r="ND673" s="358"/>
      <c r="NE673" s="358"/>
      <c r="NF673" s="358"/>
      <c r="NG673" s="358"/>
      <c r="NH673" s="358"/>
      <c r="NI673" s="358"/>
      <c r="NJ673" s="358"/>
      <c r="NK673" s="358"/>
      <c r="NL673" s="358"/>
      <c r="NM673" s="358"/>
      <c r="NN673" s="358"/>
      <c r="NO673" s="358"/>
      <c r="NP673" s="358"/>
      <c r="NQ673" s="358"/>
      <c r="NR673" s="358"/>
      <c r="NS673" s="358"/>
      <c r="NT673" s="358"/>
      <c r="NU673" s="358"/>
      <c r="NV673" s="358"/>
      <c r="NW673" s="358"/>
      <c r="NX673" s="358"/>
      <c r="NY673" s="358"/>
      <c r="NZ673" s="358"/>
      <c r="OA673" s="358"/>
      <c r="OB673" s="358"/>
      <c r="OC673" s="358"/>
      <c r="OD673" s="358"/>
      <c r="OE673" s="358"/>
      <c r="OF673" s="358"/>
      <c r="OG673" s="358"/>
      <c r="OH673" s="358"/>
      <c r="OI673" s="358"/>
      <c r="OJ673" s="358"/>
      <c r="OK673" s="358"/>
      <c r="OL673" s="358"/>
      <c r="OM673" s="358"/>
      <c r="ON673" s="358"/>
      <c r="OO673" s="358"/>
      <c r="OP673" s="358"/>
      <c r="OQ673" s="358"/>
      <c r="OR673" s="358"/>
      <c r="OS673" s="358"/>
      <c r="OT673" s="358"/>
      <c r="OU673" s="358"/>
      <c r="OV673" s="358"/>
      <c r="OW673" s="358"/>
      <c r="OX673" s="358"/>
      <c r="OY673" s="358"/>
      <c r="OZ673" s="358"/>
      <c r="PA673" s="358"/>
      <c r="PB673" s="358"/>
      <c r="PC673" s="358"/>
      <c r="PD673" s="358"/>
      <c r="PE673" s="358"/>
      <c r="PF673" s="358"/>
      <c r="PG673" s="358"/>
      <c r="PH673" s="358"/>
      <c r="PI673" s="358"/>
      <c r="PJ673" s="358"/>
      <c r="PK673" s="358"/>
      <c r="PL673" s="358"/>
      <c r="PM673" s="358"/>
      <c r="PN673" s="358"/>
      <c r="PO673" s="358"/>
      <c r="PP673" s="358"/>
      <c r="PQ673" s="358"/>
      <c r="PR673" s="358"/>
      <c r="PS673" s="358"/>
      <c r="PT673" s="358"/>
      <c r="PU673" s="358"/>
      <c r="PV673" s="358"/>
      <c r="PW673" s="358"/>
      <c r="PX673" s="358"/>
      <c r="PY673" s="358"/>
      <c r="PZ673" s="358"/>
      <c r="QA673" s="358"/>
      <c r="QB673" s="358"/>
      <c r="QC673" s="358"/>
      <c r="QD673" s="358"/>
      <c r="QE673" s="358"/>
      <c r="QF673" s="358"/>
      <c r="QG673" s="358"/>
      <c r="QH673" s="358"/>
      <c r="QI673" s="358"/>
      <c r="QJ673" s="358"/>
      <c r="QK673" s="358"/>
      <c r="QL673" s="358"/>
      <c r="QM673" s="358"/>
      <c r="QN673" s="358"/>
      <c r="QO673" s="358"/>
      <c r="QP673" s="358"/>
      <c r="QQ673" s="358"/>
      <c r="QR673" s="358"/>
      <c r="QS673" s="358"/>
      <c r="QT673" s="358"/>
      <c r="QU673" s="358"/>
      <c r="QV673" s="358"/>
      <c r="QW673" s="358"/>
      <c r="QX673" s="358"/>
      <c r="QY673" s="358"/>
      <c r="QZ673" s="358"/>
      <c r="RA673" s="358"/>
      <c r="RB673" s="358"/>
      <c r="RC673" s="358"/>
      <c r="RD673" s="358"/>
      <c r="RE673" s="358"/>
      <c r="RF673" s="358"/>
      <c r="RG673" s="358"/>
      <c r="RH673" s="358"/>
      <c r="RI673" s="358"/>
      <c r="RJ673" s="358"/>
      <c r="RK673" s="358"/>
      <c r="RL673" s="358"/>
      <c r="RM673" s="358"/>
      <c r="RN673" s="358"/>
      <c r="RO673" s="358"/>
      <c r="RP673" s="358"/>
      <c r="RQ673" s="358"/>
      <c r="RR673" s="358"/>
      <c r="RS673" s="358"/>
      <c r="RT673" s="358"/>
      <c r="RU673" s="358"/>
      <c r="RV673" s="358"/>
      <c r="RW673" s="358"/>
      <c r="RX673" s="358"/>
      <c r="RY673" s="358"/>
      <c r="RZ673" s="358"/>
      <c r="SA673" s="358"/>
      <c r="SB673" s="358"/>
      <c r="SC673" s="358"/>
      <c r="SD673" s="358"/>
      <c r="SE673" s="358"/>
      <c r="SF673" s="358"/>
      <c r="SG673" s="358"/>
      <c r="SH673" s="358"/>
      <c r="SI673" s="358"/>
      <c r="SJ673" s="358"/>
      <c r="SK673" s="358"/>
      <c r="SL673" s="358"/>
      <c r="SM673" s="358"/>
      <c r="SN673" s="358"/>
      <c r="SO673" s="358"/>
      <c r="SP673" s="358"/>
      <c r="SQ673" s="358"/>
      <c r="SR673" s="358"/>
      <c r="SS673" s="358"/>
      <c r="ST673" s="358"/>
      <c r="SU673" s="358"/>
      <c r="SV673" s="358"/>
      <c r="SW673" s="358"/>
      <c r="SX673" s="358"/>
      <c r="SY673" s="358"/>
      <c r="SZ673" s="358"/>
      <c r="TA673" s="358"/>
      <c r="TB673" s="358"/>
      <c r="TC673" s="358"/>
      <c r="TD673" s="358"/>
      <c r="TE673" s="358"/>
      <c r="TF673" s="358"/>
      <c r="TG673" s="358"/>
      <c r="TH673" s="358"/>
      <c r="TI673" s="358"/>
      <c r="TJ673" s="358"/>
      <c r="TK673" s="358"/>
      <c r="TL673" s="358"/>
      <c r="TM673" s="358"/>
      <c r="TN673" s="358"/>
      <c r="TO673" s="358"/>
      <c r="TP673" s="358"/>
      <c r="TQ673" s="358"/>
      <c r="TR673" s="358"/>
      <c r="TS673" s="358"/>
      <c r="TT673" s="358"/>
      <c r="TU673" s="358"/>
      <c r="TV673" s="358"/>
      <c r="TW673" s="358"/>
      <c r="TX673" s="358"/>
      <c r="TY673" s="358"/>
      <c r="TZ673" s="358"/>
      <c r="UA673" s="358"/>
      <c r="UB673" s="358"/>
      <c r="UC673" s="358"/>
      <c r="UD673" s="358"/>
      <c r="UE673" s="358"/>
      <c r="UF673" s="358"/>
      <c r="UG673" s="358"/>
      <c r="UH673" s="358"/>
      <c r="UI673" s="358"/>
      <c r="UJ673" s="358"/>
      <c r="UK673" s="358"/>
      <c r="UL673" s="358"/>
      <c r="UM673" s="358"/>
      <c r="UN673" s="358"/>
      <c r="UO673" s="358"/>
      <c r="UP673" s="358"/>
      <c r="UQ673" s="358"/>
      <c r="UR673" s="358"/>
      <c r="US673" s="358"/>
      <c r="UT673" s="358"/>
      <c r="UU673" s="358"/>
      <c r="UV673" s="358"/>
      <c r="UW673" s="358"/>
      <c r="UX673" s="358"/>
      <c r="UY673" s="358"/>
      <c r="UZ673" s="358"/>
      <c r="VA673" s="358"/>
      <c r="VB673" s="358"/>
      <c r="VC673" s="358"/>
      <c r="VD673" s="358"/>
      <c r="VE673" s="358"/>
      <c r="VF673" s="358"/>
      <c r="VG673" s="358"/>
      <c r="VH673" s="358"/>
      <c r="VI673" s="358"/>
      <c r="VJ673" s="358"/>
      <c r="VK673" s="358"/>
      <c r="VL673" s="358"/>
      <c r="VM673" s="358"/>
      <c r="VN673" s="358"/>
      <c r="VO673" s="358"/>
      <c r="VP673" s="358"/>
      <c r="VQ673" s="358"/>
      <c r="VR673" s="358"/>
      <c r="VS673" s="358"/>
      <c r="VT673" s="358"/>
      <c r="VU673" s="358"/>
      <c r="VV673" s="358"/>
      <c r="VW673" s="358"/>
      <c r="VX673" s="358"/>
      <c r="VY673" s="358"/>
      <c r="VZ673" s="358"/>
      <c r="WA673" s="358"/>
      <c r="WB673" s="358"/>
      <c r="WC673" s="358"/>
      <c r="WD673" s="358"/>
      <c r="WE673" s="358"/>
      <c r="WF673" s="358"/>
      <c r="WG673" s="358"/>
      <c r="WH673" s="358"/>
    </row>
    <row r="674" spans="1:606" s="357" customFormat="1" ht="69" customHeight="1" thickBot="1">
      <c r="A674" s="359"/>
      <c r="B674" s="797"/>
      <c r="C674" s="266"/>
      <c r="D674" s="471"/>
      <c r="E674" s="373"/>
      <c r="F674" s="475"/>
      <c r="G674" s="894"/>
      <c r="H674" s="473"/>
      <c r="I674" s="109">
        <v>11</v>
      </c>
      <c r="J674" s="109">
        <v>2</v>
      </c>
      <c r="K674" s="109">
        <v>1800172003</v>
      </c>
      <c r="L674" s="109">
        <v>612</v>
      </c>
      <c r="M674" s="606"/>
      <c r="N674" s="606"/>
      <c r="O674" s="606">
        <v>350000</v>
      </c>
      <c r="P674" s="605">
        <v>537700</v>
      </c>
      <c r="Q674" s="606">
        <v>500000</v>
      </c>
      <c r="R674" s="606">
        <v>500000</v>
      </c>
      <c r="S674" s="364">
        <v>3</v>
      </c>
      <c r="BF674" s="358"/>
      <c r="BG674" s="358"/>
      <c r="BH674" s="358"/>
      <c r="BI674" s="358"/>
      <c r="BJ674" s="358"/>
      <c r="BK674" s="358"/>
      <c r="BL674" s="358"/>
      <c r="BM674" s="358"/>
      <c r="BN674" s="358"/>
      <c r="BO674" s="358"/>
      <c r="BP674" s="358"/>
      <c r="BQ674" s="358"/>
      <c r="BR674" s="358"/>
      <c r="BS674" s="358"/>
      <c r="BT674" s="358"/>
      <c r="BU674" s="358"/>
      <c r="BV674" s="358"/>
      <c r="BW674" s="358"/>
      <c r="BX674" s="358"/>
      <c r="BY674" s="358"/>
      <c r="BZ674" s="358"/>
      <c r="CA674" s="358"/>
      <c r="CB674" s="358"/>
      <c r="CC674" s="358"/>
      <c r="CD674" s="358"/>
      <c r="CE674" s="358"/>
      <c r="CF674" s="358"/>
      <c r="CG674" s="358"/>
      <c r="CH674" s="358"/>
      <c r="CI674" s="358"/>
      <c r="CJ674" s="358"/>
      <c r="CK674" s="358"/>
      <c r="CL674" s="358"/>
      <c r="CM674" s="358"/>
      <c r="CN674" s="358"/>
      <c r="CO674" s="358"/>
      <c r="CP674" s="358"/>
      <c r="CQ674" s="358"/>
      <c r="CR674" s="358"/>
      <c r="CS674" s="358"/>
      <c r="CT674" s="358"/>
      <c r="CU674" s="358"/>
      <c r="CV674" s="358"/>
      <c r="CW674" s="358"/>
      <c r="CX674" s="358"/>
      <c r="CY674" s="358"/>
      <c r="CZ674" s="358"/>
      <c r="DA674" s="358"/>
      <c r="DB674" s="358"/>
      <c r="DC674" s="358"/>
      <c r="DD674" s="358"/>
      <c r="DE674" s="358"/>
      <c r="DF674" s="358"/>
      <c r="DG674" s="358"/>
      <c r="DH674" s="358"/>
      <c r="DI674" s="358"/>
      <c r="DJ674" s="358"/>
      <c r="DK674" s="358"/>
      <c r="DL674" s="358"/>
      <c r="DM674" s="358"/>
      <c r="DN674" s="358"/>
      <c r="DO674" s="358"/>
      <c r="DP674" s="358"/>
      <c r="DQ674" s="358"/>
      <c r="DR674" s="358"/>
      <c r="DS674" s="358"/>
      <c r="DT674" s="358"/>
      <c r="DU674" s="358"/>
      <c r="DV674" s="358"/>
      <c r="DW674" s="358"/>
      <c r="DX674" s="358"/>
      <c r="DY674" s="358"/>
      <c r="DZ674" s="358"/>
      <c r="EA674" s="358"/>
      <c r="EB674" s="358"/>
      <c r="EC674" s="358"/>
      <c r="ED674" s="358"/>
      <c r="EE674" s="358"/>
      <c r="EF674" s="358"/>
      <c r="EG674" s="358"/>
      <c r="EH674" s="358"/>
      <c r="EI674" s="358"/>
      <c r="EJ674" s="358"/>
      <c r="EK674" s="358"/>
      <c r="EL674" s="358"/>
      <c r="EM674" s="358"/>
      <c r="EN674" s="358"/>
      <c r="EO674" s="358"/>
      <c r="EP674" s="358"/>
      <c r="EQ674" s="358"/>
      <c r="ER674" s="358"/>
      <c r="ES674" s="358"/>
      <c r="ET674" s="358"/>
      <c r="EU674" s="358"/>
      <c r="EV674" s="358"/>
      <c r="EW674" s="358"/>
      <c r="EX674" s="358"/>
      <c r="EY674" s="358"/>
      <c r="EZ674" s="358"/>
      <c r="FA674" s="358"/>
      <c r="FB674" s="358"/>
      <c r="FC674" s="358"/>
      <c r="FD674" s="358"/>
      <c r="FE674" s="358"/>
      <c r="FF674" s="358"/>
      <c r="FG674" s="358"/>
      <c r="FH674" s="358"/>
      <c r="FI674" s="358"/>
      <c r="FJ674" s="358"/>
      <c r="FK674" s="358"/>
      <c r="FL674" s="358"/>
      <c r="FM674" s="358"/>
      <c r="FN674" s="358"/>
      <c r="FO674" s="358"/>
      <c r="FP674" s="358"/>
      <c r="FQ674" s="358"/>
      <c r="FR674" s="358"/>
      <c r="FS674" s="358"/>
      <c r="FT674" s="358"/>
      <c r="FU674" s="358"/>
      <c r="FV674" s="358"/>
      <c r="FW674" s="358"/>
      <c r="FX674" s="358"/>
      <c r="FY674" s="358"/>
      <c r="FZ674" s="358"/>
      <c r="GA674" s="358"/>
      <c r="GB674" s="358"/>
      <c r="GC674" s="358"/>
      <c r="GD674" s="358"/>
      <c r="GE674" s="358"/>
      <c r="GF674" s="358"/>
      <c r="GG674" s="358"/>
      <c r="GH674" s="358"/>
      <c r="GI674" s="358"/>
      <c r="GJ674" s="358"/>
      <c r="GK674" s="358"/>
      <c r="GL674" s="358"/>
      <c r="GM674" s="358"/>
      <c r="GN674" s="358"/>
      <c r="GO674" s="358"/>
      <c r="GP674" s="358"/>
      <c r="GQ674" s="358"/>
      <c r="GR674" s="358"/>
      <c r="GS674" s="358"/>
      <c r="GT674" s="358"/>
      <c r="GU674" s="358"/>
      <c r="GV674" s="358"/>
      <c r="GW674" s="358"/>
      <c r="GX674" s="358"/>
      <c r="GY674" s="358"/>
      <c r="GZ674" s="358"/>
      <c r="HA674" s="358"/>
      <c r="HB674" s="358"/>
      <c r="HC674" s="358"/>
      <c r="HD674" s="358"/>
      <c r="HE674" s="358"/>
      <c r="HF674" s="358"/>
      <c r="HG674" s="358"/>
      <c r="HH674" s="358"/>
      <c r="HI674" s="358"/>
      <c r="HJ674" s="358"/>
      <c r="HK674" s="358"/>
      <c r="HL674" s="358"/>
      <c r="HM674" s="358"/>
      <c r="HN674" s="358"/>
      <c r="HO674" s="358"/>
      <c r="HP674" s="358"/>
      <c r="HQ674" s="358"/>
      <c r="HR674" s="358"/>
      <c r="HS674" s="358"/>
      <c r="HT674" s="358"/>
      <c r="HU674" s="358"/>
      <c r="HV674" s="358"/>
      <c r="HW674" s="358"/>
      <c r="HX674" s="358"/>
      <c r="HY674" s="358"/>
      <c r="HZ674" s="358"/>
      <c r="IA674" s="358"/>
      <c r="IB674" s="358"/>
      <c r="IC674" s="358"/>
      <c r="ID674" s="358"/>
      <c r="IE674" s="358"/>
      <c r="IF674" s="358"/>
      <c r="IG674" s="358"/>
      <c r="IH674" s="358"/>
      <c r="II674" s="358"/>
      <c r="IJ674" s="358"/>
      <c r="IK674" s="358"/>
      <c r="IL674" s="358"/>
      <c r="IM674" s="358"/>
      <c r="IN674" s="358"/>
      <c r="IO674" s="358"/>
      <c r="IP674" s="358"/>
      <c r="IQ674" s="358"/>
      <c r="IR674" s="358"/>
      <c r="IS674" s="358"/>
      <c r="IT674" s="358"/>
      <c r="IU674" s="358"/>
      <c r="IV674" s="358"/>
      <c r="IW674" s="358"/>
      <c r="IX674" s="358"/>
      <c r="IY674" s="358"/>
      <c r="IZ674" s="358"/>
      <c r="JA674" s="358"/>
      <c r="JB674" s="358"/>
      <c r="JC674" s="358"/>
      <c r="JD674" s="358"/>
      <c r="JE674" s="358"/>
      <c r="JF674" s="358"/>
      <c r="JG674" s="358"/>
      <c r="JH674" s="358"/>
      <c r="JI674" s="358"/>
      <c r="JJ674" s="358"/>
      <c r="JK674" s="358"/>
      <c r="JL674" s="358"/>
      <c r="JM674" s="358"/>
      <c r="JN674" s="358"/>
      <c r="JO674" s="358"/>
      <c r="JP674" s="358"/>
      <c r="JQ674" s="358"/>
      <c r="JR674" s="358"/>
      <c r="JS674" s="358"/>
      <c r="JT674" s="358"/>
      <c r="JU674" s="358"/>
      <c r="JV674" s="358"/>
      <c r="JW674" s="358"/>
      <c r="JX674" s="358"/>
      <c r="JY674" s="358"/>
      <c r="JZ674" s="358"/>
      <c r="KA674" s="358"/>
      <c r="KB674" s="358"/>
      <c r="KC674" s="358"/>
      <c r="KD674" s="358"/>
      <c r="KE674" s="358"/>
      <c r="KF674" s="358"/>
      <c r="KG674" s="358"/>
      <c r="KH674" s="358"/>
      <c r="KI674" s="358"/>
      <c r="KJ674" s="358"/>
      <c r="KK674" s="358"/>
      <c r="KL674" s="358"/>
      <c r="KM674" s="358"/>
      <c r="KN674" s="358"/>
      <c r="KO674" s="358"/>
      <c r="KP674" s="358"/>
      <c r="KQ674" s="358"/>
      <c r="KR674" s="358"/>
      <c r="KS674" s="358"/>
      <c r="KT674" s="358"/>
      <c r="KU674" s="358"/>
      <c r="KV674" s="358"/>
      <c r="KW674" s="358"/>
      <c r="KX674" s="358"/>
      <c r="KY674" s="358"/>
      <c r="KZ674" s="358"/>
      <c r="LA674" s="358"/>
      <c r="LB674" s="358"/>
      <c r="LC674" s="358"/>
      <c r="LD674" s="358"/>
      <c r="LE674" s="358"/>
      <c r="LF674" s="358"/>
      <c r="LG674" s="358"/>
      <c r="LH674" s="358"/>
      <c r="LI674" s="358"/>
      <c r="LJ674" s="358"/>
      <c r="LK674" s="358"/>
      <c r="LL674" s="358"/>
      <c r="LM674" s="358"/>
      <c r="LN674" s="358"/>
      <c r="LO674" s="358"/>
      <c r="LP674" s="358"/>
      <c r="LQ674" s="358"/>
      <c r="LR674" s="358"/>
      <c r="LS674" s="358"/>
      <c r="LT674" s="358"/>
      <c r="LU674" s="358"/>
      <c r="LV674" s="358"/>
      <c r="LW674" s="358"/>
      <c r="LX674" s="358"/>
      <c r="LY674" s="358"/>
      <c r="LZ674" s="358"/>
      <c r="MA674" s="358"/>
      <c r="MB674" s="358"/>
      <c r="MC674" s="358"/>
      <c r="MD674" s="358"/>
      <c r="ME674" s="358"/>
      <c r="MF674" s="358"/>
      <c r="MG674" s="358"/>
      <c r="MH674" s="358"/>
      <c r="MI674" s="358"/>
      <c r="MJ674" s="358"/>
      <c r="MK674" s="358"/>
      <c r="ML674" s="358"/>
      <c r="MM674" s="358"/>
      <c r="MN674" s="358"/>
      <c r="MO674" s="358"/>
      <c r="MP674" s="358"/>
      <c r="MQ674" s="358"/>
      <c r="MR674" s="358"/>
      <c r="MS674" s="358"/>
      <c r="MT674" s="358"/>
      <c r="MU674" s="358"/>
      <c r="MV674" s="358"/>
      <c r="MW674" s="358"/>
      <c r="MX674" s="358"/>
      <c r="MY674" s="358"/>
      <c r="MZ674" s="358"/>
      <c r="NA674" s="358"/>
      <c r="NB674" s="358"/>
      <c r="NC674" s="358"/>
      <c r="ND674" s="358"/>
      <c r="NE674" s="358"/>
      <c r="NF674" s="358"/>
      <c r="NG674" s="358"/>
      <c r="NH674" s="358"/>
      <c r="NI674" s="358"/>
      <c r="NJ674" s="358"/>
      <c r="NK674" s="358"/>
      <c r="NL674" s="358"/>
      <c r="NM674" s="358"/>
      <c r="NN674" s="358"/>
      <c r="NO674" s="358"/>
      <c r="NP674" s="358"/>
      <c r="NQ674" s="358"/>
      <c r="NR674" s="358"/>
      <c r="NS674" s="358"/>
      <c r="NT674" s="358"/>
      <c r="NU674" s="358"/>
      <c r="NV674" s="358"/>
      <c r="NW674" s="358"/>
      <c r="NX674" s="358"/>
      <c r="NY674" s="358"/>
      <c r="NZ674" s="358"/>
      <c r="OA674" s="358"/>
      <c r="OB674" s="358"/>
      <c r="OC674" s="358"/>
      <c r="OD674" s="358"/>
      <c r="OE674" s="358"/>
      <c r="OF674" s="358"/>
      <c r="OG674" s="358"/>
      <c r="OH674" s="358"/>
      <c r="OI674" s="358"/>
      <c r="OJ674" s="358"/>
      <c r="OK674" s="358"/>
      <c r="OL674" s="358"/>
      <c r="OM674" s="358"/>
      <c r="ON674" s="358"/>
      <c r="OO674" s="358"/>
      <c r="OP674" s="358"/>
      <c r="OQ674" s="358"/>
      <c r="OR674" s="358"/>
      <c r="OS674" s="358"/>
      <c r="OT674" s="358"/>
      <c r="OU674" s="358"/>
      <c r="OV674" s="358"/>
      <c r="OW674" s="358"/>
      <c r="OX674" s="358"/>
      <c r="OY674" s="358"/>
      <c r="OZ674" s="358"/>
      <c r="PA674" s="358"/>
      <c r="PB674" s="358"/>
      <c r="PC674" s="358"/>
      <c r="PD674" s="358"/>
      <c r="PE674" s="358"/>
      <c r="PF674" s="358"/>
      <c r="PG674" s="358"/>
      <c r="PH674" s="358"/>
      <c r="PI674" s="358"/>
      <c r="PJ674" s="358"/>
      <c r="PK674" s="358"/>
      <c r="PL674" s="358"/>
      <c r="PM674" s="358"/>
      <c r="PN674" s="358"/>
      <c r="PO674" s="358"/>
      <c r="PP674" s="358"/>
      <c r="PQ674" s="358"/>
      <c r="PR674" s="358"/>
      <c r="PS674" s="358"/>
      <c r="PT674" s="358"/>
      <c r="PU674" s="358"/>
      <c r="PV674" s="358"/>
      <c r="PW674" s="358"/>
      <c r="PX674" s="358"/>
      <c r="PY674" s="358"/>
      <c r="PZ674" s="358"/>
      <c r="QA674" s="358"/>
      <c r="QB674" s="358"/>
      <c r="QC674" s="358"/>
      <c r="QD674" s="358"/>
      <c r="QE674" s="358"/>
      <c r="QF674" s="358"/>
      <c r="QG674" s="358"/>
      <c r="QH674" s="358"/>
      <c r="QI674" s="358"/>
      <c r="QJ674" s="358"/>
      <c r="QK674" s="358"/>
      <c r="QL674" s="358"/>
      <c r="QM674" s="358"/>
      <c r="QN674" s="358"/>
      <c r="QO674" s="358"/>
      <c r="QP674" s="358"/>
      <c r="QQ674" s="358"/>
      <c r="QR674" s="358"/>
      <c r="QS674" s="358"/>
      <c r="QT674" s="358"/>
      <c r="QU674" s="358"/>
      <c r="QV674" s="358"/>
      <c r="QW674" s="358"/>
      <c r="QX674" s="358"/>
      <c r="QY674" s="358"/>
      <c r="QZ674" s="358"/>
      <c r="RA674" s="358"/>
      <c r="RB674" s="358"/>
      <c r="RC674" s="358"/>
      <c r="RD674" s="358"/>
      <c r="RE674" s="358"/>
      <c r="RF674" s="358"/>
      <c r="RG674" s="358"/>
      <c r="RH674" s="358"/>
      <c r="RI674" s="358"/>
      <c r="RJ674" s="358"/>
      <c r="RK674" s="358"/>
      <c r="RL674" s="358"/>
      <c r="RM674" s="358"/>
      <c r="RN674" s="358"/>
      <c r="RO674" s="358"/>
      <c r="RP674" s="358"/>
      <c r="RQ674" s="358"/>
      <c r="RR674" s="358"/>
      <c r="RS674" s="358"/>
      <c r="RT674" s="358"/>
      <c r="RU674" s="358"/>
      <c r="RV674" s="358"/>
      <c r="RW674" s="358"/>
      <c r="RX674" s="358"/>
      <c r="RY674" s="358"/>
      <c r="RZ674" s="358"/>
      <c r="SA674" s="358"/>
      <c r="SB674" s="358"/>
      <c r="SC674" s="358"/>
      <c r="SD674" s="358"/>
      <c r="SE674" s="358"/>
      <c r="SF674" s="358"/>
      <c r="SG674" s="358"/>
      <c r="SH674" s="358"/>
      <c r="SI674" s="358"/>
      <c r="SJ674" s="358"/>
      <c r="SK674" s="358"/>
      <c r="SL674" s="358"/>
      <c r="SM674" s="358"/>
      <c r="SN674" s="358"/>
      <c r="SO674" s="358"/>
      <c r="SP674" s="358"/>
      <c r="SQ674" s="358"/>
      <c r="SR674" s="358"/>
      <c r="SS674" s="358"/>
      <c r="ST674" s="358"/>
      <c r="SU674" s="358"/>
      <c r="SV674" s="358"/>
      <c r="SW674" s="358"/>
      <c r="SX674" s="358"/>
      <c r="SY674" s="358"/>
      <c r="SZ674" s="358"/>
      <c r="TA674" s="358"/>
      <c r="TB674" s="358"/>
      <c r="TC674" s="358"/>
      <c r="TD674" s="358"/>
      <c r="TE674" s="358"/>
      <c r="TF674" s="358"/>
      <c r="TG674" s="358"/>
      <c r="TH674" s="358"/>
      <c r="TI674" s="358"/>
      <c r="TJ674" s="358"/>
      <c r="TK674" s="358"/>
      <c r="TL674" s="358"/>
      <c r="TM674" s="358"/>
      <c r="TN674" s="358"/>
      <c r="TO674" s="358"/>
      <c r="TP674" s="358"/>
      <c r="TQ674" s="358"/>
      <c r="TR674" s="358"/>
      <c r="TS674" s="358"/>
      <c r="TT674" s="358"/>
      <c r="TU674" s="358"/>
      <c r="TV674" s="358"/>
      <c r="TW674" s="358"/>
      <c r="TX674" s="358"/>
      <c r="TY674" s="358"/>
      <c r="TZ674" s="358"/>
      <c r="UA674" s="358"/>
      <c r="UB674" s="358"/>
      <c r="UC674" s="358"/>
      <c r="UD674" s="358"/>
      <c r="UE674" s="358"/>
      <c r="UF674" s="358"/>
      <c r="UG674" s="358"/>
      <c r="UH674" s="358"/>
      <c r="UI674" s="358"/>
      <c r="UJ674" s="358"/>
      <c r="UK674" s="358"/>
      <c r="UL674" s="358"/>
      <c r="UM674" s="358"/>
      <c r="UN674" s="358"/>
      <c r="UO674" s="358"/>
      <c r="UP674" s="358"/>
      <c r="UQ674" s="358"/>
      <c r="UR674" s="358"/>
      <c r="US674" s="358"/>
      <c r="UT674" s="358"/>
      <c r="UU674" s="358"/>
      <c r="UV674" s="358"/>
      <c r="UW674" s="358"/>
      <c r="UX674" s="358"/>
      <c r="UY674" s="358"/>
      <c r="UZ674" s="358"/>
      <c r="VA674" s="358"/>
      <c r="VB674" s="358"/>
      <c r="VC674" s="358"/>
      <c r="VD674" s="358"/>
      <c r="VE674" s="358"/>
      <c r="VF674" s="358"/>
      <c r="VG674" s="358"/>
      <c r="VH674" s="358"/>
      <c r="VI674" s="358"/>
      <c r="VJ674" s="358"/>
      <c r="VK674" s="358"/>
      <c r="VL674" s="358"/>
      <c r="VM674" s="358"/>
      <c r="VN674" s="358"/>
      <c r="VO674" s="358"/>
      <c r="VP674" s="358"/>
      <c r="VQ674" s="358"/>
      <c r="VR674" s="358"/>
      <c r="VS674" s="358"/>
      <c r="VT674" s="358"/>
      <c r="VU674" s="358"/>
      <c r="VV674" s="358"/>
      <c r="VW674" s="358"/>
      <c r="VX674" s="358"/>
      <c r="VY674" s="358"/>
      <c r="VZ674" s="358"/>
      <c r="WA674" s="358"/>
      <c r="WB674" s="358"/>
      <c r="WC674" s="358"/>
      <c r="WD674" s="358"/>
      <c r="WE674" s="358"/>
      <c r="WF674" s="358"/>
      <c r="WG674" s="358"/>
      <c r="WH674" s="358"/>
    </row>
    <row r="675" spans="1:606" s="357" customFormat="1" ht="28.5" customHeight="1" thickBot="1">
      <c r="A675" s="713"/>
      <c r="B675" s="714" t="s">
        <v>21</v>
      </c>
      <c r="C675" s="715"/>
      <c r="D675" s="715"/>
      <c r="E675" s="715"/>
      <c r="F675" s="715"/>
      <c r="G675" s="715"/>
      <c r="H675" s="715"/>
      <c r="I675" s="715"/>
      <c r="J675" s="715"/>
      <c r="K675" s="715"/>
      <c r="L675" s="716"/>
      <c r="M675" s="717">
        <f t="shared" ref="M675:R675" si="125">M358</f>
        <v>841517233.20000017</v>
      </c>
      <c r="N675" s="717">
        <f t="shared" si="125"/>
        <v>839124013.45000017</v>
      </c>
      <c r="O675" s="717">
        <f t="shared" si="125"/>
        <v>886366100</v>
      </c>
      <c r="P675" s="718">
        <f t="shared" si="125"/>
        <v>852880900</v>
      </c>
      <c r="Q675" s="717">
        <f t="shared" si="125"/>
        <v>872573700</v>
      </c>
      <c r="R675" s="717">
        <f t="shared" si="125"/>
        <v>872573700</v>
      </c>
      <c r="S675" s="753"/>
      <c r="BF675" s="358"/>
      <c r="BG675" s="358"/>
      <c r="BH675" s="358"/>
      <c r="BI675" s="358"/>
      <c r="BJ675" s="358"/>
      <c r="BK675" s="358"/>
      <c r="BL675" s="358"/>
      <c r="BM675" s="358"/>
      <c r="BN675" s="358"/>
      <c r="BO675" s="358"/>
      <c r="BP675" s="358"/>
      <c r="BQ675" s="358"/>
      <c r="BR675" s="358"/>
      <c r="BS675" s="358"/>
      <c r="BT675" s="358"/>
      <c r="BU675" s="358"/>
      <c r="BV675" s="358"/>
      <c r="BW675" s="358"/>
      <c r="BX675" s="358"/>
      <c r="BY675" s="358"/>
      <c r="BZ675" s="358"/>
      <c r="CA675" s="358"/>
      <c r="CB675" s="358"/>
      <c r="CC675" s="358"/>
      <c r="CD675" s="358"/>
      <c r="CE675" s="358"/>
      <c r="CF675" s="358"/>
      <c r="CG675" s="358"/>
      <c r="CH675" s="358"/>
      <c r="CI675" s="358"/>
      <c r="CJ675" s="358"/>
      <c r="CK675" s="358"/>
      <c r="CL675" s="358"/>
      <c r="CM675" s="358"/>
      <c r="CN675" s="358"/>
      <c r="CO675" s="358"/>
      <c r="CP675" s="358"/>
      <c r="CQ675" s="358"/>
      <c r="CR675" s="358"/>
      <c r="CS675" s="358"/>
      <c r="CT675" s="358"/>
      <c r="CU675" s="358"/>
      <c r="CV675" s="358"/>
      <c r="CW675" s="358"/>
      <c r="CX675" s="358"/>
      <c r="CY675" s="358"/>
      <c r="CZ675" s="358"/>
      <c r="DA675" s="358"/>
      <c r="DB675" s="358"/>
      <c r="DC675" s="358"/>
      <c r="DD675" s="358"/>
      <c r="DE675" s="358"/>
      <c r="DF675" s="358"/>
      <c r="DG675" s="358"/>
      <c r="DH675" s="358"/>
      <c r="DI675" s="358"/>
      <c r="DJ675" s="358"/>
      <c r="DK675" s="358"/>
      <c r="DL675" s="358"/>
      <c r="DM675" s="358"/>
      <c r="DN675" s="358"/>
      <c r="DO675" s="358"/>
      <c r="DP675" s="358"/>
      <c r="DQ675" s="358"/>
      <c r="DR675" s="358"/>
      <c r="DS675" s="358"/>
      <c r="DT675" s="358"/>
      <c r="DU675" s="358"/>
      <c r="DV675" s="358"/>
      <c r="DW675" s="358"/>
      <c r="DX675" s="358"/>
      <c r="DY675" s="358"/>
      <c r="DZ675" s="358"/>
      <c r="EA675" s="358"/>
      <c r="EB675" s="358"/>
      <c r="EC675" s="358"/>
      <c r="ED675" s="358"/>
      <c r="EE675" s="358"/>
      <c r="EF675" s="358"/>
      <c r="EG675" s="358"/>
      <c r="EH675" s="358"/>
      <c r="EI675" s="358"/>
      <c r="EJ675" s="358"/>
      <c r="EK675" s="358"/>
      <c r="EL675" s="358"/>
      <c r="EM675" s="358"/>
      <c r="EN675" s="358"/>
      <c r="EO675" s="358"/>
      <c r="EP675" s="358"/>
      <c r="EQ675" s="358"/>
      <c r="ER675" s="358"/>
      <c r="ES675" s="358"/>
      <c r="ET675" s="358"/>
      <c r="EU675" s="358"/>
      <c r="EV675" s="358"/>
      <c r="EW675" s="358"/>
      <c r="EX675" s="358"/>
      <c r="EY675" s="358"/>
      <c r="EZ675" s="358"/>
      <c r="FA675" s="358"/>
      <c r="FB675" s="358"/>
      <c r="FC675" s="358"/>
      <c r="FD675" s="358"/>
      <c r="FE675" s="358"/>
      <c r="FF675" s="358"/>
      <c r="FG675" s="358"/>
      <c r="FH675" s="358"/>
      <c r="FI675" s="358"/>
      <c r="FJ675" s="358"/>
      <c r="FK675" s="358"/>
      <c r="FL675" s="358"/>
      <c r="FM675" s="358"/>
      <c r="FN675" s="358"/>
      <c r="FO675" s="358"/>
      <c r="FP675" s="358"/>
      <c r="FQ675" s="358"/>
      <c r="FR675" s="358"/>
      <c r="FS675" s="358"/>
      <c r="FT675" s="358"/>
      <c r="FU675" s="358"/>
      <c r="FV675" s="358"/>
      <c r="FW675" s="358"/>
      <c r="FX675" s="358"/>
      <c r="FY675" s="358"/>
      <c r="FZ675" s="358"/>
      <c r="GA675" s="358"/>
      <c r="GB675" s="358"/>
      <c r="GC675" s="358"/>
      <c r="GD675" s="358"/>
      <c r="GE675" s="358"/>
      <c r="GF675" s="358"/>
      <c r="GG675" s="358"/>
      <c r="GH675" s="358"/>
      <c r="GI675" s="358"/>
      <c r="GJ675" s="358"/>
      <c r="GK675" s="358"/>
      <c r="GL675" s="358"/>
      <c r="GM675" s="358"/>
      <c r="GN675" s="358"/>
      <c r="GO675" s="358"/>
      <c r="GP675" s="358"/>
      <c r="GQ675" s="358"/>
      <c r="GR675" s="358"/>
      <c r="GS675" s="358"/>
      <c r="GT675" s="358"/>
      <c r="GU675" s="358"/>
      <c r="GV675" s="358"/>
      <c r="GW675" s="358"/>
      <c r="GX675" s="358"/>
      <c r="GY675" s="358"/>
      <c r="GZ675" s="358"/>
      <c r="HA675" s="358"/>
      <c r="HB675" s="358"/>
      <c r="HC675" s="358"/>
      <c r="HD675" s="358"/>
      <c r="HE675" s="358"/>
      <c r="HF675" s="358"/>
      <c r="HG675" s="358"/>
      <c r="HH675" s="358"/>
      <c r="HI675" s="358"/>
      <c r="HJ675" s="358"/>
      <c r="HK675" s="358"/>
      <c r="HL675" s="358"/>
      <c r="HM675" s="358"/>
      <c r="HN675" s="358"/>
      <c r="HO675" s="358"/>
      <c r="HP675" s="358"/>
      <c r="HQ675" s="358"/>
      <c r="HR675" s="358"/>
      <c r="HS675" s="358"/>
      <c r="HT675" s="358"/>
      <c r="HU675" s="358"/>
      <c r="HV675" s="358"/>
      <c r="HW675" s="358"/>
      <c r="HX675" s="358"/>
      <c r="HY675" s="358"/>
      <c r="HZ675" s="358"/>
      <c r="IA675" s="358"/>
      <c r="IB675" s="358"/>
      <c r="IC675" s="358"/>
      <c r="ID675" s="358"/>
      <c r="IE675" s="358"/>
      <c r="IF675" s="358"/>
      <c r="IG675" s="358"/>
      <c r="IH675" s="358"/>
      <c r="II675" s="358"/>
      <c r="IJ675" s="358"/>
      <c r="IK675" s="358"/>
      <c r="IL675" s="358"/>
      <c r="IM675" s="358"/>
      <c r="IN675" s="358"/>
      <c r="IO675" s="358"/>
      <c r="IP675" s="358"/>
      <c r="IQ675" s="358"/>
      <c r="IR675" s="358"/>
      <c r="IS675" s="358"/>
      <c r="IT675" s="358"/>
      <c r="IU675" s="358"/>
      <c r="IV675" s="358"/>
      <c r="IW675" s="358"/>
      <c r="IX675" s="358"/>
      <c r="IY675" s="358"/>
      <c r="IZ675" s="358"/>
      <c r="JA675" s="358"/>
      <c r="JB675" s="358"/>
      <c r="JC675" s="358"/>
      <c r="JD675" s="358"/>
      <c r="JE675" s="358"/>
      <c r="JF675" s="358"/>
      <c r="JG675" s="358"/>
      <c r="JH675" s="358"/>
      <c r="JI675" s="358"/>
      <c r="JJ675" s="358"/>
      <c r="JK675" s="358"/>
      <c r="JL675" s="358"/>
      <c r="JM675" s="358"/>
      <c r="JN675" s="358"/>
      <c r="JO675" s="358"/>
      <c r="JP675" s="358"/>
      <c r="JQ675" s="358"/>
      <c r="JR675" s="358"/>
      <c r="JS675" s="358"/>
      <c r="JT675" s="358"/>
      <c r="JU675" s="358"/>
      <c r="JV675" s="358"/>
      <c r="JW675" s="358"/>
      <c r="JX675" s="358"/>
      <c r="JY675" s="358"/>
      <c r="JZ675" s="358"/>
      <c r="KA675" s="358"/>
      <c r="KB675" s="358"/>
      <c r="KC675" s="358"/>
      <c r="KD675" s="358"/>
      <c r="KE675" s="358"/>
      <c r="KF675" s="358"/>
      <c r="KG675" s="358"/>
      <c r="KH675" s="358"/>
      <c r="KI675" s="358"/>
      <c r="KJ675" s="358"/>
      <c r="KK675" s="358"/>
      <c r="KL675" s="358"/>
      <c r="KM675" s="358"/>
      <c r="KN675" s="358"/>
      <c r="KO675" s="358"/>
      <c r="KP675" s="358"/>
      <c r="KQ675" s="358"/>
      <c r="KR675" s="358"/>
      <c r="KS675" s="358"/>
      <c r="KT675" s="358"/>
      <c r="KU675" s="358"/>
      <c r="KV675" s="358"/>
      <c r="KW675" s="358"/>
      <c r="KX675" s="358"/>
      <c r="KY675" s="358"/>
      <c r="KZ675" s="358"/>
      <c r="LA675" s="358"/>
      <c r="LB675" s="358"/>
      <c r="LC675" s="358"/>
      <c r="LD675" s="358"/>
      <c r="LE675" s="358"/>
      <c r="LF675" s="358"/>
      <c r="LG675" s="358"/>
      <c r="LH675" s="358"/>
      <c r="LI675" s="358"/>
      <c r="LJ675" s="358"/>
      <c r="LK675" s="358"/>
      <c r="LL675" s="358"/>
      <c r="LM675" s="358"/>
      <c r="LN675" s="358"/>
      <c r="LO675" s="358"/>
      <c r="LP675" s="358"/>
      <c r="LQ675" s="358"/>
      <c r="LR675" s="358"/>
      <c r="LS675" s="358"/>
      <c r="LT675" s="358"/>
      <c r="LU675" s="358"/>
      <c r="LV675" s="358"/>
      <c r="LW675" s="358"/>
      <c r="LX675" s="358"/>
      <c r="LY675" s="358"/>
      <c r="LZ675" s="358"/>
      <c r="MA675" s="358"/>
      <c r="MB675" s="358"/>
      <c r="MC675" s="358"/>
      <c r="MD675" s="358"/>
      <c r="ME675" s="358"/>
      <c r="MF675" s="358"/>
      <c r="MG675" s="358"/>
      <c r="MH675" s="358"/>
      <c r="MI675" s="358"/>
      <c r="MJ675" s="358"/>
      <c r="MK675" s="358"/>
      <c r="ML675" s="358"/>
      <c r="MM675" s="358"/>
      <c r="MN675" s="358"/>
      <c r="MO675" s="358"/>
      <c r="MP675" s="358"/>
      <c r="MQ675" s="358"/>
      <c r="MR675" s="358"/>
      <c r="MS675" s="358"/>
      <c r="MT675" s="358"/>
      <c r="MU675" s="358"/>
      <c r="MV675" s="358"/>
      <c r="MW675" s="358"/>
      <c r="MX675" s="358"/>
      <c r="MY675" s="358"/>
      <c r="MZ675" s="358"/>
      <c r="NA675" s="358"/>
      <c r="NB675" s="358"/>
      <c r="NC675" s="358"/>
      <c r="ND675" s="358"/>
      <c r="NE675" s="358"/>
      <c r="NF675" s="358"/>
      <c r="NG675" s="358"/>
      <c r="NH675" s="358"/>
      <c r="NI675" s="358"/>
      <c r="NJ675" s="358"/>
      <c r="NK675" s="358"/>
      <c r="NL675" s="358"/>
      <c r="NM675" s="358"/>
      <c r="NN675" s="358"/>
      <c r="NO675" s="358"/>
      <c r="NP675" s="358"/>
      <c r="NQ675" s="358"/>
      <c r="NR675" s="358"/>
      <c r="NS675" s="358"/>
      <c r="NT675" s="358"/>
      <c r="NU675" s="358"/>
      <c r="NV675" s="358"/>
      <c r="NW675" s="358"/>
      <c r="NX675" s="358"/>
      <c r="NY675" s="358"/>
      <c r="NZ675" s="358"/>
      <c r="OA675" s="358"/>
      <c r="OB675" s="358"/>
      <c r="OC675" s="358"/>
      <c r="OD675" s="358"/>
      <c r="OE675" s="358"/>
      <c r="OF675" s="358"/>
      <c r="OG675" s="358"/>
      <c r="OH675" s="358"/>
      <c r="OI675" s="358"/>
      <c r="OJ675" s="358"/>
      <c r="OK675" s="358"/>
      <c r="OL675" s="358"/>
      <c r="OM675" s="358"/>
      <c r="ON675" s="358"/>
      <c r="OO675" s="358"/>
      <c r="OP675" s="358"/>
      <c r="OQ675" s="358"/>
      <c r="OR675" s="358"/>
      <c r="OS675" s="358"/>
      <c r="OT675" s="358"/>
      <c r="OU675" s="358"/>
      <c r="OV675" s="358"/>
      <c r="OW675" s="358"/>
      <c r="OX675" s="358"/>
      <c r="OY675" s="358"/>
      <c r="OZ675" s="358"/>
      <c r="PA675" s="358"/>
      <c r="PB675" s="358"/>
      <c r="PC675" s="358"/>
      <c r="PD675" s="358"/>
      <c r="PE675" s="358"/>
      <c r="PF675" s="358"/>
      <c r="PG675" s="358"/>
      <c r="PH675" s="358"/>
      <c r="PI675" s="358"/>
      <c r="PJ675" s="358"/>
      <c r="PK675" s="358"/>
      <c r="PL675" s="358"/>
      <c r="PM675" s="358"/>
      <c r="PN675" s="358"/>
      <c r="PO675" s="358"/>
      <c r="PP675" s="358"/>
      <c r="PQ675" s="358"/>
      <c r="PR675" s="358"/>
      <c r="PS675" s="358"/>
      <c r="PT675" s="358"/>
      <c r="PU675" s="358"/>
      <c r="PV675" s="358"/>
      <c r="PW675" s="358"/>
      <c r="PX675" s="358"/>
      <c r="PY675" s="358"/>
      <c r="PZ675" s="358"/>
      <c r="QA675" s="358"/>
      <c r="QB675" s="358"/>
      <c r="QC675" s="358"/>
      <c r="QD675" s="358"/>
      <c r="QE675" s="358"/>
      <c r="QF675" s="358"/>
      <c r="QG675" s="358"/>
      <c r="QH675" s="358"/>
      <c r="QI675" s="358"/>
      <c r="QJ675" s="358"/>
      <c r="QK675" s="358"/>
      <c r="QL675" s="358"/>
      <c r="QM675" s="358"/>
      <c r="QN675" s="358"/>
      <c r="QO675" s="358"/>
      <c r="QP675" s="358"/>
      <c r="QQ675" s="358"/>
      <c r="QR675" s="358"/>
      <c r="QS675" s="358"/>
      <c r="QT675" s="358"/>
      <c r="QU675" s="358"/>
      <c r="QV675" s="358"/>
      <c r="QW675" s="358"/>
      <c r="QX675" s="358"/>
      <c r="QY675" s="358"/>
      <c r="QZ675" s="358"/>
      <c r="RA675" s="358"/>
      <c r="RB675" s="358"/>
      <c r="RC675" s="358"/>
      <c r="RD675" s="358"/>
      <c r="RE675" s="358"/>
      <c r="RF675" s="358"/>
      <c r="RG675" s="358"/>
      <c r="RH675" s="358"/>
      <c r="RI675" s="358"/>
      <c r="RJ675" s="358"/>
      <c r="RK675" s="358"/>
      <c r="RL675" s="358"/>
      <c r="RM675" s="358"/>
      <c r="RN675" s="358"/>
      <c r="RO675" s="358"/>
      <c r="RP675" s="358"/>
      <c r="RQ675" s="358"/>
      <c r="RR675" s="358"/>
      <c r="RS675" s="358"/>
      <c r="RT675" s="358"/>
      <c r="RU675" s="358"/>
      <c r="RV675" s="358"/>
      <c r="RW675" s="358"/>
      <c r="RX675" s="358"/>
      <c r="RY675" s="358"/>
      <c r="RZ675" s="358"/>
      <c r="SA675" s="358"/>
      <c r="SB675" s="358"/>
      <c r="SC675" s="358"/>
      <c r="SD675" s="358"/>
      <c r="SE675" s="358"/>
      <c r="SF675" s="358"/>
      <c r="SG675" s="358"/>
      <c r="SH675" s="358"/>
      <c r="SI675" s="358"/>
      <c r="SJ675" s="358"/>
      <c r="SK675" s="358"/>
      <c r="SL675" s="358"/>
      <c r="SM675" s="358"/>
      <c r="SN675" s="358"/>
      <c r="SO675" s="358"/>
      <c r="SP675" s="358"/>
      <c r="SQ675" s="358"/>
      <c r="SR675" s="358"/>
      <c r="SS675" s="358"/>
      <c r="ST675" s="358"/>
      <c r="SU675" s="358"/>
      <c r="SV675" s="358"/>
      <c r="SW675" s="358"/>
      <c r="SX675" s="358"/>
      <c r="SY675" s="358"/>
      <c r="SZ675" s="358"/>
      <c r="TA675" s="358"/>
      <c r="TB675" s="358"/>
      <c r="TC675" s="358"/>
      <c r="TD675" s="358"/>
      <c r="TE675" s="358"/>
      <c r="TF675" s="358"/>
      <c r="TG675" s="358"/>
      <c r="TH675" s="358"/>
      <c r="TI675" s="358"/>
      <c r="TJ675" s="358"/>
      <c r="TK675" s="358"/>
      <c r="TL675" s="358"/>
      <c r="TM675" s="358"/>
      <c r="TN675" s="358"/>
      <c r="TO675" s="358"/>
      <c r="TP675" s="358"/>
      <c r="TQ675" s="358"/>
      <c r="TR675" s="358"/>
      <c r="TS675" s="358"/>
      <c r="TT675" s="358"/>
      <c r="TU675" s="358"/>
      <c r="TV675" s="358"/>
      <c r="TW675" s="358"/>
      <c r="TX675" s="358"/>
      <c r="TY675" s="358"/>
      <c r="TZ675" s="358"/>
      <c r="UA675" s="358"/>
      <c r="UB675" s="358"/>
      <c r="UC675" s="358"/>
      <c r="UD675" s="358"/>
      <c r="UE675" s="358"/>
      <c r="UF675" s="358"/>
      <c r="UG675" s="358"/>
      <c r="UH675" s="358"/>
      <c r="UI675" s="358"/>
      <c r="UJ675" s="358"/>
      <c r="UK675" s="358"/>
      <c r="UL675" s="358"/>
      <c r="UM675" s="358"/>
      <c r="UN675" s="358"/>
      <c r="UO675" s="358"/>
      <c r="UP675" s="358"/>
      <c r="UQ675" s="358"/>
      <c r="UR675" s="358"/>
      <c r="US675" s="358"/>
      <c r="UT675" s="358"/>
      <c r="UU675" s="358"/>
      <c r="UV675" s="358"/>
      <c r="UW675" s="358"/>
      <c r="UX675" s="358"/>
      <c r="UY675" s="358"/>
      <c r="UZ675" s="358"/>
      <c r="VA675" s="358"/>
      <c r="VB675" s="358"/>
      <c r="VC675" s="358"/>
      <c r="VD675" s="358"/>
      <c r="VE675" s="358"/>
      <c r="VF675" s="358"/>
      <c r="VG675" s="358"/>
      <c r="VH675" s="358"/>
      <c r="VI675" s="358"/>
      <c r="VJ675" s="358"/>
      <c r="VK675" s="358"/>
      <c r="VL675" s="358"/>
      <c r="VM675" s="358"/>
      <c r="VN675" s="358"/>
      <c r="VO675" s="358"/>
      <c r="VP675" s="358"/>
      <c r="VQ675" s="358"/>
      <c r="VR675" s="358"/>
      <c r="VS675" s="358"/>
      <c r="VT675" s="358"/>
      <c r="VU675" s="358"/>
      <c r="VV675" s="358"/>
      <c r="VW675" s="358"/>
      <c r="VX675" s="358"/>
      <c r="VY675" s="358"/>
      <c r="VZ675" s="358"/>
      <c r="WA675" s="358"/>
      <c r="WB675" s="358"/>
      <c r="WC675" s="358"/>
      <c r="WD675" s="358"/>
      <c r="WE675" s="358"/>
      <c r="WF675" s="358"/>
      <c r="WG675" s="358"/>
      <c r="WH675" s="358"/>
    </row>
    <row r="676" spans="1:606" s="42" customFormat="1" ht="27" customHeight="1" thickBot="1">
      <c r="A676" s="649" t="s">
        <v>1316</v>
      </c>
      <c r="B676" s="650"/>
      <c r="C676" s="650"/>
      <c r="D676" s="650"/>
      <c r="E676" s="650"/>
      <c r="F676" s="650"/>
      <c r="G676" s="650"/>
      <c r="H676" s="650"/>
      <c r="I676" s="650"/>
      <c r="J676" s="650"/>
      <c r="K676" s="650"/>
      <c r="L676" s="650"/>
      <c r="M676" s="650"/>
      <c r="N676" s="650"/>
      <c r="O676" s="650"/>
      <c r="P676" s="650"/>
      <c r="Q676" s="650"/>
      <c r="R676" s="650"/>
      <c r="S676" s="651"/>
    </row>
    <row r="677" spans="1:606" s="659" customFormat="1" ht="15" customHeight="1">
      <c r="A677" s="652">
        <v>792</v>
      </c>
      <c r="B677" s="798"/>
      <c r="C677" s="653"/>
      <c r="D677" s="654"/>
      <c r="E677" s="655"/>
      <c r="F677" s="954"/>
      <c r="G677" s="954"/>
      <c r="H677" s="954"/>
      <c r="I677" s="664"/>
      <c r="J677" s="664"/>
      <c r="K677" s="665"/>
      <c r="L677" s="747"/>
      <c r="M677" s="656">
        <f>M678+M688+M694+M700+M683+M698+M685+M696</f>
        <v>66205800</v>
      </c>
      <c r="N677" s="656">
        <f t="shared" ref="N677:R677" si="126">N678+N688+N694+N700+N683+N698+N685+N696</f>
        <v>34587774.890000001</v>
      </c>
      <c r="O677" s="656">
        <f t="shared" si="126"/>
        <v>42038700</v>
      </c>
      <c r="P677" s="656">
        <f t="shared" si="126"/>
        <v>55687500</v>
      </c>
      <c r="Q677" s="656">
        <f t="shared" si="126"/>
        <v>72083100</v>
      </c>
      <c r="R677" s="656">
        <f t="shared" si="126"/>
        <v>72083100</v>
      </c>
      <c r="S677" s="657"/>
      <c r="T677" s="658"/>
    </row>
    <row r="678" spans="1:606" s="659" customFormat="1" ht="15.75" customHeight="1">
      <c r="A678" s="660"/>
      <c r="B678" s="799" t="s">
        <v>222</v>
      </c>
      <c r="C678" s="662" t="s">
        <v>223</v>
      </c>
      <c r="D678" s="662" t="s">
        <v>1317</v>
      </c>
      <c r="E678" s="663" t="s">
        <v>1318</v>
      </c>
      <c r="F678" s="801" t="s">
        <v>113</v>
      </c>
      <c r="G678" s="801" t="s">
        <v>1319</v>
      </c>
      <c r="H678" s="801" t="s">
        <v>114</v>
      </c>
      <c r="I678" s="664" t="s">
        <v>3</v>
      </c>
      <c r="J678" s="664" t="s">
        <v>736</v>
      </c>
      <c r="K678" s="665">
        <v>9990000110</v>
      </c>
      <c r="L678" s="747" t="s">
        <v>54</v>
      </c>
      <c r="M678" s="656">
        <f>M679</f>
        <v>8634300</v>
      </c>
      <c r="N678" s="656">
        <f t="shared" ref="N678:R678" si="127">N679</f>
        <v>8563934.6999999993</v>
      </c>
      <c r="O678" s="656">
        <f t="shared" si="127"/>
        <v>8847900</v>
      </c>
      <c r="P678" s="656">
        <f t="shared" si="127"/>
        <v>9185300</v>
      </c>
      <c r="Q678" s="656">
        <f t="shared" si="127"/>
        <v>9552700</v>
      </c>
      <c r="R678" s="656">
        <f t="shared" si="127"/>
        <v>9552700</v>
      </c>
      <c r="S678" s="657">
        <v>3</v>
      </c>
      <c r="T678" s="658"/>
    </row>
    <row r="679" spans="1:606" s="659" customFormat="1" ht="17.25" customHeight="1">
      <c r="A679" s="660"/>
      <c r="B679" s="800"/>
      <c r="C679" s="662"/>
      <c r="D679" s="662"/>
      <c r="E679" s="663"/>
      <c r="F679" s="801"/>
      <c r="G679" s="801"/>
      <c r="H679" s="801"/>
      <c r="I679" s="664" t="s">
        <v>3</v>
      </c>
      <c r="J679" s="664" t="s">
        <v>736</v>
      </c>
      <c r="K679" s="665">
        <v>9990000110</v>
      </c>
      <c r="L679" s="665" t="s">
        <v>1320</v>
      </c>
      <c r="M679" s="666">
        <f>M680+M681+M682</f>
        <v>8634300</v>
      </c>
      <c r="N679" s="666">
        <f>N680+N681+N682</f>
        <v>8563934.6999999993</v>
      </c>
      <c r="O679" s="666">
        <f t="shared" ref="O679:R679" si="128">O680+O681+O682</f>
        <v>8847900</v>
      </c>
      <c r="P679" s="666">
        <f t="shared" si="128"/>
        <v>9185300</v>
      </c>
      <c r="Q679" s="666">
        <f t="shared" si="128"/>
        <v>9552700</v>
      </c>
      <c r="R679" s="666">
        <f t="shared" si="128"/>
        <v>9552700</v>
      </c>
      <c r="S679" s="667"/>
    </row>
    <row r="680" spans="1:606" s="659" customFormat="1" ht="21" customHeight="1">
      <c r="A680" s="660"/>
      <c r="B680" s="800"/>
      <c r="C680" s="662"/>
      <c r="D680" s="662"/>
      <c r="E680" s="663"/>
      <c r="F680" s="801"/>
      <c r="G680" s="801"/>
      <c r="H680" s="801"/>
      <c r="I680" s="664" t="s">
        <v>3</v>
      </c>
      <c r="J680" s="664" t="s">
        <v>736</v>
      </c>
      <c r="K680" s="665">
        <v>9990000110</v>
      </c>
      <c r="L680" s="665" t="s">
        <v>228</v>
      </c>
      <c r="M680" s="666">
        <v>6646700</v>
      </c>
      <c r="N680" s="666">
        <v>6595563.8700000001</v>
      </c>
      <c r="O680" s="668">
        <v>6795600</v>
      </c>
      <c r="P680" s="668">
        <v>7054700</v>
      </c>
      <c r="Q680" s="668">
        <v>7336900</v>
      </c>
      <c r="R680" s="668">
        <v>7336900</v>
      </c>
      <c r="S680" s="667"/>
    </row>
    <row r="681" spans="1:606" s="659" customFormat="1" ht="129.75" customHeight="1">
      <c r="A681" s="660"/>
      <c r="B681" s="800"/>
      <c r="C681" s="662"/>
      <c r="D681" s="662"/>
      <c r="E681" s="663"/>
      <c r="F681" s="801"/>
      <c r="G681" s="801"/>
      <c r="H681" s="801"/>
      <c r="I681" s="664" t="s">
        <v>3</v>
      </c>
      <c r="J681" s="664" t="s">
        <v>736</v>
      </c>
      <c r="K681" s="665">
        <v>9990000110</v>
      </c>
      <c r="L681" s="665" t="s">
        <v>229</v>
      </c>
      <c r="M681" s="666">
        <v>1987600</v>
      </c>
      <c r="N681" s="666">
        <v>1968370.83</v>
      </c>
      <c r="O681" s="668">
        <v>2052300</v>
      </c>
      <c r="P681" s="668">
        <v>2130600</v>
      </c>
      <c r="Q681" s="668">
        <v>2215800</v>
      </c>
      <c r="R681" s="668">
        <v>2215800</v>
      </c>
      <c r="S681" s="667"/>
    </row>
    <row r="682" spans="1:606" s="659" customFormat="1" ht="66.75" customHeight="1">
      <c r="A682" s="660"/>
      <c r="B682" s="800"/>
      <c r="C682" s="662"/>
      <c r="D682" s="662"/>
      <c r="E682" s="663"/>
      <c r="F682" s="801"/>
      <c r="G682" s="801"/>
      <c r="H682" s="801"/>
      <c r="I682" s="664" t="s">
        <v>3</v>
      </c>
      <c r="J682" s="664" t="s">
        <v>736</v>
      </c>
      <c r="K682" s="665">
        <v>9990000110</v>
      </c>
      <c r="L682" s="665" t="s">
        <v>254</v>
      </c>
      <c r="M682" s="666"/>
      <c r="N682" s="666"/>
      <c r="O682" s="668"/>
      <c r="P682" s="668"/>
      <c r="Q682" s="668"/>
      <c r="R682" s="668"/>
      <c r="S682" s="667"/>
    </row>
    <row r="683" spans="1:606" s="659" customFormat="1" ht="15" customHeight="1">
      <c r="A683" s="660"/>
      <c r="B683" s="801" t="s">
        <v>230</v>
      </c>
      <c r="C683" s="662" t="s">
        <v>1321</v>
      </c>
      <c r="D683" s="662" t="s">
        <v>1317</v>
      </c>
      <c r="E683" s="669" t="s">
        <v>1322</v>
      </c>
      <c r="F683" s="801" t="s">
        <v>113</v>
      </c>
      <c r="G683" s="955" t="s">
        <v>1323</v>
      </c>
      <c r="H683" s="801" t="s">
        <v>114</v>
      </c>
      <c r="I683" s="664" t="s">
        <v>3</v>
      </c>
      <c r="J683" s="664" t="s">
        <v>736</v>
      </c>
      <c r="K683" s="665">
        <v>9990000190</v>
      </c>
      <c r="L683" s="665" t="s">
        <v>54</v>
      </c>
      <c r="M683" s="666">
        <f>M684</f>
        <v>700</v>
      </c>
      <c r="N683" s="666">
        <f t="shared" ref="N683:R683" si="129">N684</f>
        <v>0</v>
      </c>
      <c r="O683" s="666">
        <f t="shared" si="129"/>
        <v>700</v>
      </c>
      <c r="P683" s="666">
        <f t="shared" si="129"/>
        <v>700</v>
      </c>
      <c r="Q683" s="666">
        <f t="shared" si="129"/>
        <v>700</v>
      </c>
      <c r="R683" s="666">
        <f t="shared" si="129"/>
        <v>700</v>
      </c>
      <c r="S683" s="667">
        <v>3</v>
      </c>
    </row>
    <row r="684" spans="1:606" s="659" customFormat="1" ht="128.25" customHeight="1">
      <c r="A684" s="660"/>
      <c r="B684" s="801"/>
      <c r="C684" s="662"/>
      <c r="D684" s="662"/>
      <c r="E684" s="669"/>
      <c r="F684" s="801"/>
      <c r="G684" s="955"/>
      <c r="H684" s="801"/>
      <c r="I684" s="664" t="s">
        <v>3</v>
      </c>
      <c r="J684" s="664" t="s">
        <v>736</v>
      </c>
      <c r="K684" s="665">
        <v>9990000190</v>
      </c>
      <c r="L684" s="665" t="s">
        <v>38</v>
      </c>
      <c r="M684" s="666">
        <v>700</v>
      </c>
      <c r="N684" s="666">
        <v>0</v>
      </c>
      <c r="O684" s="668">
        <v>700</v>
      </c>
      <c r="P684" s="668">
        <v>700</v>
      </c>
      <c r="Q684" s="668">
        <v>700</v>
      </c>
      <c r="R684" s="668">
        <v>700</v>
      </c>
      <c r="S684" s="667"/>
    </row>
    <row r="685" spans="1:606" s="659" customFormat="1" ht="82.5" customHeight="1">
      <c r="A685" s="660"/>
      <c r="B685" s="799" t="s">
        <v>1324</v>
      </c>
      <c r="C685" s="661" t="s">
        <v>1260</v>
      </c>
      <c r="D685" s="661" t="s">
        <v>1317</v>
      </c>
      <c r="E685" s="670" t="s">
        <v>1325</v>
      </c>
      <c r="F685" s="956" t="s">
        <v>113</v>
      </c>
      <c r="G685" s="957">
        <v>45125</v>
      </c>
      <c r="H685" s="799" t="s">
        <v>114</v>
      </c>
      <c r="I685" s="664" t="s">
        <v>3</v>
      </c>
      <c r="J685" s="664" t="s">
        <v>736</v>
      </c>
      <c r="K685" s="665" t="s">
        <v>273</v>
      </c>
      <c r="L685" s="747" t="s">
        <v>54</v>
      </c>
      <c r="M685" s="668">
        <f t="shared" ref="M685:N685" si="130">M686+M687</f>
        <v>241000</v>
      </c>
      <c r="N685" s="668">
        <f t="shared" si="130"/>
        <v>241000</v>
      </c>
      <c r="O685" s="668"/>
      <c r="P685" s="668"/>
      <c r="Q685" s="668"/>
      <c r="R685" s="668"/>
      <c r="S685" s="667">
        <v>3</v>
      </c>
    </row>
    <row r="686" spans="1:606" s="659" customFormat="1" ht="82.5" customHeight="1">
      <c r="A686" s="660"/>
      <c r="B686" s="800"/>
      <c r="C686" s="429"/>
      <c r="D686" s="429"/>
      <c r="E686" s="671"/>
      <c r="F686" s="958"/>
      <c r="G686" s="959"/>
      <c r="H686" s="800"/>
      <c r="I686" s="664" t="s">
        <v>3</v>
      </c>
      <c r="J686" s="664" t="s">
        <v>736</v>
      </c>
      <c r="K686" s="665" t="s">
        <v>273</v>
      </c>
      <c r="L686" s="665" t="s">
        <v>228</v>
      </c>
      <c r="M686" s="666">
        <v>185100</v>
      </c>
      <c r="N686" s="666">
        <v>185100</v>
      </c>
      <c r="O686" s="668"/>
      <c r="P686" s="668"/>
      <c r="Q686" s="668"/>
      <c r="R686" s="668"/>
      <c r="S686" s="667"/>
    </row>
    <row r="687" spans="1:606" s="659" customFormat="1" ht="82.5" customHeight="1">
      <c r="A687" s="660"/>
      <c r="B687" s="802"/>
      <c r="C687" s="430"/>
      <c r="D687" s="430"/>
      <c r="E687" s="672"/>
      <c r="F687" s="960"/>
      <c r="G687" s="961"/>
      <c r="H687" s="802"/>
      <c r="I687" s="664" t="s">
        <v>3</v>
      </c>
      <c r="J687" s="664" t="s">
        <v>736</v>
      </c>
      <c r="K687" s="665" t="s">
        <v>273</v>
      </c>
      <c r="L687" s="665" t="s">
        <v>229</v>
      </c>
      <c r="M687" s="666">
        <v>55900</v>
      </c>
      <c r="N687" s="666">
        <v>55900</v>
      </c>
      <c r="O687" s="668"/>
      <c r="P687" s="668"/>
      <c r="Q687" s="668"/>
      <c r="R687" s="668"/>
      <c r="S687" s="667"/>
    </row>
    <row r="688" spans="1:606" s="675" customFormat="1" ht="42" customHeight="1">
      <c r="A688" s="660"/>
      <c r="B688" s="803" t="s">
        <v>1326</v>
      </c>
      <c r="C688" s="673" t="s">
        <v>1327</v>
      </c>
      <c r="D688" s="673" t="s">
        <v>1317</v>
      </c>
      <c r="E688" s="663" t="s">
        <v>1328</v>
      </c>
      <c r="F688" s="801" t="s">
        <v>113</v>
      </c>
      <c r="G688" s="801" t="s">
        <v>1329</v>
      </c>
      <c r="H688" s="801" t="s">
        <v>114</v>
      </c>
      <c r="I688" s="748" t="s">
        <v>3</v>
      </c>
      <c r="J688" s="748" t="s">
        <v>736</v>
      </c>
      <c r="K688" s="748" t="s">
        <v>1330</v>
      </c>
      <c r="L688" s="748" t="s">
        <v>54</v>
      </c>
      <c r="M688" s="674">
        <f>M689+M690+M691+M692+M693</f>
        <v>7718500</v>
      </c>
      <c r="N688" s="674">
        <f>N689+N690+N691+N692+N693</f>
        <v>7674240.1900000004</v>
      </c>
      <c r="O688" s="674">
        <f t="shared" ref="O688:R688" si="131">O689+O690+O691+O692+O693</f>
        <v>7463900</v>
      </c>
      <c r="P688" s="674">
        <f t="shared" si="131"/>
        <v>7749900</v>
      </c>
      <c r="Q688" s="674">
        <f t="shared" si="131"/>
        <v>8048500</v>
      </c>
      <c r="R688" s="674">
        <f t="shared" si="131"/>
        <v>8048500</v>
      </c>
      <c r="S688" s="667">
        <v>3</v>
      </c>
    </row>
    <row r="689" spans="1:19" s="659" customFormat="1" ht="12" customHeight="1">
      <c r="A689" s="660"/>
      <c r="B689" s="803"/>
      <c r="C689" s="673"/>
      <c r="D689" s="673"/>
      <c r="E689" s="663"/>
      <c r="F689" s="801"/>
      <c r="G689" s="801"/>
      <c r="H689" s="801"/>
      <c r="I689" s="665" t="s">
        <v>3</v>
      </c>
      <c r="J689" s="665" t="s">
        <v>736</v>
      </c>
      <c r="K689" s="665" t="s">
        <v>1330</v>
      </c>
      <c r="L689" s="676" t="s">
        <v>20</v>
      </c>
      <c r="M689" s="666">
        <v>5427100</v>
      </c>
      <c r="N689" s="666">
        <v>5395511</v>
      </c>
      <c r="O689" s="668">
        <v>5512700</v>
      </c>
      <c r="P689" s="668">
        <v>5733300</v>
      </c>
      <c r="Q689" s="668">
        <v>5962600</v>
      </c>
      <c r="R689" s="668">
        <v>5962600</v>
      </c>
      <c r="S689" s="667"/>
    </row>
    <row r="690" spans="1:19" s="659" customFormat="1" ht="12" customHeight="1">
      <c r="A690" s="660"/>
      <c r="B690" s="803"/>
      <c r="C690" s="673"/>
      <c r="D690" s="673"/>
      <c r="E690" s="663"/>
      <c r="F690" s="801"/>
      <c r="G690" s="801"/>
      <c r="H690" s="801"/>
      <c r="I690" s="665" t="s">
        <v>3</v>
      </c>
      <c r="J690" s="665" t="s">
        <v>736</v>
      </c>
      <c r="K690" s="665" t="s">
        <v>1330</v>
      </c>
      <c r="L690" s="676" t="s">
        <v>23</v>
      </c>
      <c r="M690" s="666"/>
      <c r="N690" s="666"/>
      <c r="O690" s="668"/>
      <c r="P690" s="668"/>
      <c r="Q690" s="668"/>
      <c r="R690" s="668"/>
      <c r="S690" s="667"/>
    </row>
    <row r="691" spans="1:19" s="659" customFormat="1" ht="12" customHeight="1">
      <c r="A691" s="660"/>
      <c r="B691" s="803"/>
      <c r="C691" s="673"/>
      <c r="D691" s="673"/>
      <c r="E691" s="663"/>
      <c r="F691" s="801"/>
      <c r="G691" s="801"/>
      <c r="H691" s="801"/>
      <c r="I691" s="665" t="s">
        <v>3</v>
      </c>
      <c r="J691" s="665" t="s">
        <v>736</v>
      </c>
      <c r="K691" s="665" t="s">
        <v>1330</v>
      </c>
      <c r="L691" s="676" t="s">
        <v>37</v>
      </c>
      <c r="M691" s="666">
        <v>1620300</v>
      </c>
      <c r="N691" s="666">
        <v>1608103.99</v>
      </c>
      <c r="O691" s="668">
        <v>1664900</v>
      </c>
      <c r="P691" s="668">
        <v>1731500</v>
      </c>
      <c r="Q691" s="668">
        <v>1800800</v>
      </c>
      <c r="R691" s="668">
        <v>1800800</v>
      </c>
      <c r="S691" s="667"/>
    </row>
    <row r="692" spans="1:19" s="659" customFormat="1" ht="12" customHeight="1">
      <c r="A692" s="660"/>
      <c r="B692" s="803"/>
      <c r="C692" s="673"/>
      <c r="D692" s="673"/>
      <c r="E692" s="663"/>
      <c r="F692" s="801"/>
      <c r="G692" s="801"/>
      <c r="H692" s="801"/>
      <c r="I692" s="665" t="s">
        <v>3</v>
      </c>
      <c r="J692" s="665" t="s">
        <v>736</v>
      </c>
      <c r="K692" s="665" t="s">
        <v>1330</v>
      </c>
      <c r="L692" s="676" t="s">
        <v>8</v>
      </c>
      <c r="M692" s="666">
        <v>670300</v>
      </c>
      <c r="N692" s="666">
        <v>670293.31999999995</v>
      </c>
      <c r="O692" s="668">
        <v>285500</v>
      </c>
      <c r="P692" s="668">
        <v>284300</v>
      </c>
      <c r="Q692" s="668">
        <v>284300</v>
      </c>
      <c r="R692" s="668">
        <v>284300</v>
      </c>
      <c r="S692" s="667"/>
    </row>
    <row r="693" spans="1:19" s="659" customFormat="1" ht="40.5" customHeight="1">
      <c r="A693" s="660"/>
      <c r="B693" s="803"/>
      <c r="C693" s="673"/>
      <c r="D693" s="673"/>
      <c r="E693" s="663"/>
      <c r="F693" s="801"/>
      <c r="G693" s="801"/>
      <c r="H693" s="801"/>
      <c r="I693" s="665" t="s">
        <v>3</v>
      </c>
      <c r="J693" s="665" t="s">
        <v>736</v>
      </c>
      <c r="K693" s="665" t="s">
        <v>1330</v>
      </c>
      <c r="L693" s="676" t="s">
        <v>38</v>
      </c>
      <c r="M693" s="666">
        <v>800</v>
      </c>
      <c r="N693" s="666">
        <v>331.88</v>
      </c>
      <c r="O693" s="668">
        <v>800</v>
      </c>
      <c r="P693" s="668">
        <v>800</v>
      </c>
      <c r="Q693" s="668">
        <v>800</v>
      </c>
      <c r="R693" s="668">
        <v>800</v>
      </c>
      <c r="S693" s="667"/>
    </row>
    <row r="694" spans="1:19" s="659" customFormat="1" ht="141.75" customHeight="1">
      <c r="A694" s="660"/>
      <c r="B694" s="799" t="s">
        <v>249</v>
      </c>
      <c r="C694" s="661" t="s">
        <v>1331</v>
      </c>
      <c r="D694" s="661" t="s">
        <v>1317</v>
      </c>
      <c r="E694" s="677" t="s">
        <v>1332</v>
      </c>
      <c r="F694" s="799" t="s">
        <v>113</v>
      </c>
      <c r="G694" s="962">
        <v>43615</v>
      </c>
      <c r="H694" s="799" t="s">
        <v>114</v>
      </c>
      <c r="I694" s="665" t="s">
        <v>19</v>
      </c>
      <c r="J694" s="665" t="s">
        <v>3</v>
      </c>
      <c r="K694" s="665" t="s">
        <v>1333</v>
      </c>
      <c r="L694" s="665" t="s">
        <v>54</v>
      </c>
      <c r="M694" s="674">
        <f>M695</f>
        <v>0</v>
      </c>
      <c r="N694" s="674">
        <f>N695</f>
        <v>0</v>
      </c>
      <c r="O694" s="678">
        <f t="shared" ref="O694:R696" si="132">O695</f>
        <v>4497000</v>
      </c>
      <c r="P694" s="678">
        <f t="shared" si="132"/>
        <v>4273000</v>
      </c>
      <c r="Q694" s="678">
        <f t="shared" si="132"/>
        <v>4273000</v>
      </c>
      <c r="R694" s="678">
        <f t="shared" si="132"/>
        <v>4273000</v>
      </c>
      <c r="S694" s="667">
        <v>3</v>
      </c>
    </row>
    <row r="695" spans="1:19" s="659" customFormat="1" ht="18.75" customHeight="1">
      <c r="A695" s="660"/>
      <c r="B695" s="800"/>
      <c r="C695" s="429"/>
      <c r="D695" s="429"/>
      <c r="E695" s="679"/>
      <c r="F695" s="800"/>
      <c r="G695" s="963"/>
      <c r="H695" s="800"/>
      <c r="I695" s="665" t="s">
        <v>19</v>
      </c>
      <c r="J695" s="665" t="s">
        <v>3</v>
      </c>
      <c r="K695" s="665" t="s">
        <v>1333</v>
      </c>
      <c r="L695" s="665" t="s">
        <v>1334</v>
      </c>
      <c r="M695" s="668"/>
      <c r="N695" s="668"/>
      <c r="O695" s="668">
        <v>4497000</v>
      </c>
      <c r="P695" s="668">
        <v>4273000</v>
      </c>
      <c r="Q695" s="668">
        <v>4273000</v>
      </c>
      <c r="R695" s="668">
        <v>4273000</v>
      </c>
      <c r="S695" s="667"/>
    </row>
    <row r="696" spans="1:19" s="659" customFormat="1" ht="18.75" customHeight="1">
      <c r="A696" s="660"/>
      <c r="B696" s="800"/>
      <c r="C696" s="429"/>
      <c r="D696" s="429"/>
      <c r="E696" s="679"/>
      <c r="F696" s="800"/>
      <c r="G696" s="963"/>
      <c r="H696" s="800"/>
      <c r="I696" s="665" t="s">
        <v>19</v>
      </c>
      <c r="J696" s="665" t="s">
        <v>3</v>
      </c>
      <c r="K696" s="665" t="s">
        <v>1335</v>
      </c>
      <c r="L696" s="665" t="s">
        <v>54</v>
      </c>
      <c r="M696" s="674">
        <f>M697</f>
        <v>2628000</v>
      </c>
      <c r="N696" s="674">
        <f>N697</f>
        <v>2628000</v>
      </c>
      <c r="O696" s="678">
        <f t="shared" si="132"/>
        <v>2062000</v>
      </c>
      <c r="P696" s="678">
        <f t="shared" si="132"/>
        <v>2588000</v>
      </c>
      <c r="Q696" s="678">
        <f t="shared" si="132"/>
        <v>2789000</v>
      </c>
      <c r="R696" s="678">
        <f t="shared" si="132"/>
        <v>2789000</v>
      </c>
      <c r="S696" s="667"/>
    </row>
    <row r="697" spans="1:19" s="659" customFormat="1" ht="18.75" customHeight="1">
      <c r="A697" s="660"/>
      <c r="B697" s="800"/>
      <c r="C697" s="429"/>
      <c r="D697" s="429"/>
      <c r="E697" s="679"/>
      <c r="F697" s="800"/>
      <c r="G697" s="963"/>
      <c r="H697" s="800"/>
      <c r="I697" s="665" t="s">
        <v>19</v>
      </c>
      <c r="J697" s="665" t="s">
        <v>3</v>
      </c>
      <c r="K697" s="665" t="s">
        <v>1335</v>
      </c>
      <c r="L697" s="665" t="s">
        <v>1334</v>
      </c>
      <c r="M697" s="668">
        <v>2628000</v>
      </c>
      <c r="N697" s="668">
        <v>2628000</v>
      </c>
      <c r="O697" s="668">
        <v>2062000</v>
      </c>
      <c r="P697" s="668">
        <v>2588000</v>
      </c>
      <c r="Q697" s="668">
        <v>2789000</v>
      </c>
      <c r="R697" s="668">
        <v>2789000</v>
      </c>
      <c r="S697" s="667"/>
    </row>
    <row r="698" spans="1:19" s="659" customFormat="1" ht="18.75" customHeight="1">
      <c r="A698" s="660"/>
      <c r="B698" s="799" t="s">
        <v>1336</v>
      </c>
      <c r="C698" s="661" t="s">
        <v>1260</v>
      </c>
      <c r="D698" s="661" t="s">
        <v>1317</v>
      </c>
      <c r="E698" s="680" t="s">
        <v>1325</v>
      </c>
      <c r="F698" s="956" t="s">
        <v>113</v>
      </c>
      <c r="G698" s="964">
        <v>45125</v>
      </c>
      <c r="H698" s="799" t="s">
        <v>114</v>
      </c>
      <c r="I698" s="665" t="s">
        <v>19</v>
      </c>
      <c r="J698" s="665" t="s">
        <v>16</v>
      </c>
      <c r="K698" s="665" t="s">
        <v>273</v>
      </c>
      <c r="L698" s="665" t="s">
        <v>1337</v>
      </c>
      <c r="M698" s="681">
        <f>M699</f>
        <v>1051300</v>
      </c>
      <c r="N698" s="681">
        <f>N699</f>
        <v>1051300</v>
      </c>
      <c r="O698" s="681"/>
      <c r="P698" s="668"/>
      <c r="Q698" s="668"/>
      <c r="R698" s="668"/>
      <c r="S698" s="667">
        <v>3</v>
      </c>
    </row>
    <row r="699" spans="1:19" s="659" customFormat="1" ht="213.75" customHeight="1">
      <c r="A699" s="660"/>
      <c r="B699" s="802"/>
      <c r="C699" s="430"/>
      <c r="D699" s="430"/>
      <c r="E699" s="682"/>
      <c r="F699" s="960"/>
      <c r="G699" s="965"/>
      <c r="H699" s="802"/>
      <c r="I699" s="665" t="s">
        <v>19</v>
      </c>
      <c r="J699" s="665" t="s">
        <v>16</v>
      </c>
      <c r="K699" s="665" t="s">
        <v>273</v>
      </c>
      <c r="L699" s="665" t="s">
        <v>404</v>
      </c>
      <c r="M699" s="681">
        <v>1051300</v>
      </c>
      <c r="N699" s="681">
        <v>1051300</v>
      </c>
      <c r="O699" s="681"/>
      <c r="P699" s="668"/>
      <c r="Q699" s="668"/>
      <c r="R699" s="668"/>
      <c r="S699" s="667"/>
    </row>
    <row r="700" spans="1:19" s="659" customFormat="1" ht="163.5" customHeight="1">
      <c r="A700" s="660"/>
      <c r="B700" s="799" t="s">
        <v>258</v>
      </c>
      <c r="C700" s="683" t="s">
        <v>1338</v>
      </c>
      <c r="D700" s="661" t="s">
        <v>1317</v>
      </c>
      <c r="E700" s="684" t="s">
        <v>1339</v>
      </c>
      <c r="F700" s="966" t="s">
        <v>113</v>
      </c>
      <c r="G700" s="967">
        <v>43615</v>
      </c>
      <c r="H700" s="968" t="s">
        <v>114</v>
      </c>
      <c r="I700" s="749" t="s">
        <v>19</v>
      </c>
      <c r="J700" s="749" t="s">
        <v>16</v>
      </c>
      <c r="K700" s="685" t="s">
        <v>1340</v>
      </c>
      <c r="L700" s="685" t="s">
        <v>404</v>
      </c>
      <c r="M700" s="686">
        <v>45932000</v>
      </c>
      <c r="N700" s="686">
        <v>14429300</v>
      </c>
      <c r="O700" s="687">
        <v>19167200</v>
      </c>
      <c r="P700" s="687">
        <v>31890600</v>
      </c>
      <c r="Q700" s="686">
        <v>47419200</v>
      </c>
      <c r="R700" s="686">
        <v>47419200</v>
      </c>
      <c r="S700" s="688">
        <v>3</v>
      </c>
    </row>
    <row r="701" spans="1:19" s="659" customFormat="1" ht="134.25" customHeight="1">
      <c r="A701" s="660"/>
      <c r="B701" s="800"/>
      <c r="C701" s="689"/>
      <c r="D701" s="429"/>
      <c r="E701" s="684" t="s">
        <v>1341</v>
      </c>
      <c r="F701" s="966" t="s">
        <v>113</v>
      </c>
      <c r="G701" s="967">
        <v>43636</v>
      </c>
      <c r="H701" s="968" t="s">
        <v>114</v>
      </c>
      <c r="I701" s="750"/>
      <c r="J701" s="750"/>
      <c r="K701" s="690"/>
      <c r="L701" s="690"/>
      <c r="M701" s="691"/>
      <c r="N701" s="691"/>
      <c r="O701" s="691"/>
      <c r="P701" s="691"/>
      <c r="Q701" s="691"/>
      <c r="R701" s="691"/>
      <c r="S701" s="692"/>
    </row>
    <row r="702" spans="1:19" s="659" customFormat="1" ht="141.75" customHeight="1" thickBot="1">
      <c r="A702" s="660"/>
      <c r="B702" s="800"/>
      <c r="C702" s="689"/>
      <c r="D702" s="429"/>
      <c r="E702" s="707" t="s">
        <v>1342</v>
      </c>
      <c r="F702" s="969" t="s">
        <v>113</v>
      </c>
      <c r="G702" s="970">
        <v>45253</v>
      </c>
      <c r="H702" s="971" t="s">
        <v>114</v>
      </c>
      <c r="I702" s="751"/>
      <c r="J702" s="751"/>
      <c r="K702" s="690"/>
      <c r="L702" s="690"/>
      <c r="M702" s="691"/>
      <c r="N702" s="691"/>
      <c r="O702" s="691"/>
      <c r="P702" s="691"/>
      <c r="Q702" s="691"/>
      <c r="R702" s="691"/>
      <c r="S702" s="692"/>
    </row>
    <row r="703" spans="1:19" s="693" customFormat="1" ht="21.75" customHeight="1" thickBot="1">
      <c r="A703" s="708"/>
      <c r="B703" s="804"/>
      <c r="C703" s="709" t="s">
        <v>1343</v>
      </c>
      <c r="D703" s="709"/>
      <c r="E703" s="710"/>
      <c r="F703" s="972"/>
      <c r="G703" s="973"/>
      <c r="H703" s="974"/>
      <c r="I703" s="752"/>
      <c r="J703" s="752"/>
      <c r="K703" s="752"/>
      <c r="L703" s="752"/>
      <c r="M703" s="711">
        <f>M678+M683+M688+M694+M700+M685+M698+M696</f>
        <v>66205800</v>
      </c>
      <c r="N703" s="711">
        <f t="shared" ref="N703:R703" si="133">N678+N683+N688+N694+N700+N685+N698+N696</f>
        <v>34587774.890000001</v>
      </c>
      <c r="O703" s="711">
        <f t="shared" si="133"/>
        <v>42038700</v>
      </c>
      <c r="P703" s="711">
        <f t="shared" si="133"/>
        <v>55687500</v>
      </c>
      <c r="Q703" s="711">
        <f t="shared" si="133"/>
        <v>72083100</v>
      </c>
      <c r="R703" s="712">
        <f t="shared" si="133"/>
        <v>72083100</v>
      </c>
      <c r="S703" s="754"/>
    </row>
    <row r="704" spans="1:19" s="331" customFormat="1" ht="15">
      <c r="B704" s="805"/>
      <c r="C704" s="85"/>
      <c r="D704" s="696"/>
      <c r="E704" s="85"/>
      <c r="F704" s="696"/>
      <c r="G704" s="696"/>
      <c r="H704" s="696"/>
      <c r="I704" s="56"/>
      <c r="J704" s="56"/>
      <c r="K704" s="56"/>
      <c r="L704" s="56"/>
      <c r="M704" s="56"/>
      <c r="N704" s="56"/>
      <c r="O704" s="56"/>
      <c r="P704" s="56"/>
      <c r="Q704" s="56"/>
      <c r="R704" s="56"/>
    </row>
    <row r="705" spans="1:19" s="696" customFormat="1">
      <c r="A705" s="694"/>
      <c r="B705" s="317"/>
      <c r="C705" s="694"/>
      <c r="D705" s="694"/>
      <c r="E705" s="695"/>
      <c r="F705" s="317"/>
      <c r="G705" s="317"/>
      <c r="H705" s="697" t="s">
        <v>1343</v>
      </c>
      <c r="I705" s="698"/>
      <c r="J705" s="698"/>
      <c r="K705" s="698"/>
      <c r="L705" s="698"/>
      <c r="M705" s="699">
        <f>M254+M258+M338+M356+M675+M703</f>
        <v>1351131992.1100001</v>
      </c>
      <c r="N705" s="699">
        <f>N254+N258+N338+N356+N675+N703</f>
        <v>1284438948.2800002</v>
      </c>
      <c r="O705" s="699">
        <f>O254+O258+O338+O356+O675+O703</f>
        <v>1417141095</v>
      </c>
      <c r="P705" s="699">
        <f>P254+P258+P338+P356+P675+P703</f>
        <v>1285908280</v>
      </c>
      <c r="Q705" s="699">
        <f>Q254+Q258+Q338+Q356+Q675+Q703</f>
        <v>1436223324</v>
      </c>
      <c r="R705" s="699">
        <f>R254+R258+R338+R356+R675+R703</f>
        <v>1436223324</v>
      </c>
      <c r="S705" s="700"/>
    </row>
    <row r="706" spans="1:19" s="696" customFormat="1">
      <c r="A706" s="694"/>
      <c r="B706" s="317"/>
      <c r="C706" s="694"/>
      <c r="D706" s="694"/>
      <c r="E706" s="695"/>
      <c r="F706" s="317"/>
      <c r="G706" s="317"/>
      <c r="H706" s="701" t="s">
        <v>1344</v>
      </c>
      <c r="I706" s="698"/>
      <c r="J706" s="698"/>
      <c r="K706" s="698"/>
      <c r="L706" s="698"/>
      <c r="M706" s="702"/>
      <c r="N706" s="702"/>
      <c r="O706" s="702"/>
      <c r="P706" s="703">
        <v>18579000</v>
      </c>
      <c r="Q706" s="703">
        <v>41085000</v>
      </c>
      <c r="R706" s="703">
        <v>41085000</v>
      </c>
      <c r="S706" s="700"/>
    </row>
    <row r="707" spans="1:19" s="696" customFormat="1">
      <c r="A707" s="694"/>
      <c r="B707" s="317"/>
      <c r="C707" s="694"/>
      <c r="D707" s="694"/>
      <c r="E707" s="695"/>
      <c r="F707" s="317"/>
      <c r="G707" s="317"/>
      <c r="H707" s="697" t="s">
        <v>1345</v>
      </c>
      <c r="I707" s="698"/>
      <c r="J707" s="698"/>
      <c r="K707" s="698"/>
      <c r="L707" s="698"/>
      <c r="M707" s="699">
        <f t="shared" ref="M707:R707" si="134">SUM(M705:M706)</f>
        <v>1351131992.1100001</v>
      </c>
      <c r="N707" s="699">
        <f t="shared" si="134"/>
        <v>1284438948.2800002</v>
      </c>
      <c r="O707" s="699">
        <f t="shared" si="134"/>
        <v>1417141095</v>
      </c>
      <c r="P707" s="699">
        <f>SUM(P705:P706)</f>
        <v>1304487280</v>
      </c>
      <c r="Q707" s="699">
        <f t="shared" si="134"/>
        <v>1477308324</v>
      </c>
      <c r="R707" s="699">
        <f t="shared" si="134"/>
        <v>1477308324</v>
      </c>
      <c r="S707" s="700"/>
    </row>
    <row r="708" spans="1:19">
      <c r="M708" s="647"/>
    </row>
    <row r="709" spans="1:19">
      <c r="M709" s="648"/>
      <c r="N709" s="648"/>
      <c r="O709" s="648"/>
      <c r="P709" s="648"/>
      <c r="Q709" s="648"/>
      <c r="R709" s="648"/>
    </row>
    <row r="710" spans="1:19">
      <c r="M710" s="648"/>
      <c r="N710" s="648"/>
      <c r="O710" s="648"/>
      <c r="P710" s="648"/>
      <c r="Q710" s="648"/>
      <c r="R710" s="648"/>
    </row>
  </sheetData>
  <mergeCells count="1313">
    <mergeCell ref="C703:E703"/>
    <mergeCell ref="H705:L705"/>
    <mergeCell ref="H706:L706"/>
    <mergeCell ref="H707:L707"/>
    <mergeCell ref="E102:E104"/>
    <mergeCell ref="I700:I701"/>
    <mergeCell ref="J700:J701"/>
    <mergeCell ref="K700:K702"/>
    <mergeCell ref="L700:L702"/>
    <mergeCell ref="M700:M702"/>
    <mergeCell ref="N700:N702"/>
    <mergeCell ref="Q700:Q702"/>
    <mergeCell ref="R700:R702"/>
    <mergeCell ref="S700:S702"/>
    <mergeCell ref="O701:O702"/>
    <mergeCell ref="P701:P702"/>
    <mergeCell ref="B698:B699"/>
    <mergeCell ref="C698:C699"/>
    <mergeCell ref="D698:D699"/>
    <mergeCell ref="E698:E699"/>
    <mergeCell ref="F698:F699"/>
    <mergeCell ref="G698:G699"/>
    <mergeCell ref="H698:H699"/>
    <mergeCell ref="B700:B702"/>
    <mergeCell ref="C700:C702"/>
    <mergeCell ref="D700:D702"/>
    <mergeCell ref="B688:B693"/>
    <mergeCell ref="C688:C693"/>
    <mergeCell ref="D688:D693"/>
    <mergeCell ref="E688:E693"/>
    <mergeCell ref="F688:F693"/>
    <mergeCell ref="G688:G693"/>
    <mergeCell ref="H688:H693"/>
    <mergeCell ref="B694:B697"/>
    <mergeCell ref="C694:C697"/>
    <mergeCell ref="D694:D697"/>
    <mergeCell ref="E694:E697"/>
    <mergeCell ref="F694:F697"/>
    <mergeCell ref="G694:G697"/>
    <mergeCell ref="H694:H697"/>
    <mergeCell ref="B675:L675"/>
    <mergeCell ref="A676:S676"/>
    <mergeCell ref="A677:A702"/>
    <mergeCell ref="B678:B682"/>
    <mergeCell ref="C678:C682"/>
    <mergeCell ref="D678:D682"/>
    <mergeCell ref="E678:E682"/>
    <mergeCell ref="F678:F682"/>
    <mergeCell ref="G678:G682"/>
    <mergeCell ref="H678:H682"/>
    <mergeCell ref="B683:B684"/>
    <mergeCell ref="C683:C684"/>
    <mergeCell ref="D683:D684"/>
    <mergeCell ref="E683:E684"/>
    <mergeCell ref="F683:F684"/>
    <mergeCell ref="G683:G684"/>
    <mergeCell ref="H683:H684"/>
    <mergeCell ref="B685:B687"/>
    <mergeCell ref="C685:C687"/>
    <mergeCell ref="D685:D687"/>
    <mergeCell ref="E685:E687"/>
    <mergeCell ref="F685:F687"/>
    <mergeCell ref="G685:G687"/>
    <mergeCell ref="H685:H687"/>
    <mergeCell ref="H669:H670"/>
    <mergeCell ref="B671:B672"/>
    <mergeCell ref="C671:C672"/>
    <mergeCell ref="D671:D672"/>
    <mergeCell ref="E671:E672"/>
    <mergeCell ref="F671:F672"/>
    <mergeCell ref="G671:G672"/>
    <mergeCell ref="H671:H672"/>
    <mergeCell ref="B673:B674"/>
    <mergeCell ref="C673:C674"/>
    <mergeCell ref="D673:D674"/>
    <mergeCell ref="E673:E674"/>
    <mergeCell ref="F673:F674"/>
    <mergeCell ref="G673:G674"/>
    <mergeCell ref="H673:H674"/>
    <mergeCell ref="B664:B666"/>
    <mergeCell ref="C664:C666"/>
    <mergeCell ref="D664:D666"/>
    <mergeCell ref="E664:E665"/>
    <mergeCell ref="F664:F665"/>
    <mergeCell ref="G664:G665"/>
    <mergeCell ref="B667:B670"/>
    <mergeCell ref="C667:C670"/>
    <mergeCell ref="D667:D670"/>
    <mergeCell ref="E667:E668"/>
    <mergeCell ref="F667:F668"/>
    <mergeCell ref="G667:G668"/>
    <mergeCell ref="E669:E670"/>
    <mergeCell ref="F669:F670"/>
    <mergeCell ref="G669:G670"/>
    <mergeCell ref="H655:H656"/>
    <mergeCell ref="B657:B661"/>
    <mergeCell ref="C657:C661"/>
    <mergeCell ref="D657:D661"/>
    <mergeCell ref="E657:E661"/>
    <mergeCell ref="F657:F661"/>
    <mergeCell ref="G657:G661"/>
    <mergeCell ref="H657:H661"/>
    <mergeCell ref="B662:B663"/>
    <mergeCell ref="C662:C663"/>
    <mergeCell ref="D662:D663"/>
    <mergeCell ref="B652:B654"/>
    <mergeCell ref="C652:C654"/>
    <mergeCell ref="D652:D654"/>
    <mergeCell ref="B655:B656"/>
    <mergeCell ref="C655:C656"/>
    <mergeCell ref="D655:D656"/>
    <mergeCell ref="E655:E656"/>
    <mergeCell ref="F655:F656"/>
    <mergeCell ref="G655:G656"/>
    <mergeCell ref="B644:B646"/>
    <mergeCell ref="C644:C646"/>
    <mergeCell ref="D644:D646"/>
    <mergeCell ref="E644:E646"/>
    <mergeCell ref="F644:F646"/>
    <mergeCell ref="G644:G646"/>
    <mergeCell ref="H644:H646"/>
    <mergeCell ref="B647:B648"/>
    <mergeCell ref="C647:C651"/>
    <mergeCell ref="D647:D651"/>
    <mergeCell ref="E647:E648"/>
    <mergeCell ref="F647:F648"/>
    <mergeCell ref="G647:G648"/>
    <mergeCell ref="H647:H648"/>
    <mergeCell ref="B649:B651"/>
    <mergeCell ref="E649:E651"/>
    <mergeCell ref="F649:F651"/>
    <mergeCell ref="G649:G651"/>
    <mergeCell ref="H649:H651"/>
    <mergeCell ref="B631:B638"/>
    <mergeCell ref="C631:C638"/>
    <mergeCell ref="D631:D638"/>
    <mergeCell ref="E632:E638"/>
    <mergeCell ref="F632:F638"/>
    <mergeCell ref="G632:G638"/>
    <mergeCell ref="H632:H638"/>
    <mergeCell ref="B639:B643"/>
    <mergeCell ref="C639:C643"/>
    <mergeCell ref="D639:D643"/>
    <mergeCell ref="E640:E643"/>
    <mergeCell ref="F640:F643"/>
    <mergeCell ref="G640:G643"/>
    <mergeCell ref="H640:H643"/>
    <mergeCell ref="B623:B625"/>
    <mergeCell ref="C623:C626"/>
    <mergeCell ref="D623:D626"/>
    <mergeCell ref="E623:E626"/>
    <mergeCell ref="F623:F626"/>
    <mergeCell ref="G623:G626"/>
    <mergeCell ref="H623:H626"/>
    <mergeCell ref="B627:B630"/>
    <mergeCell ref="C627:C630"/>
    <mergeCell ref="D627:D630"/>
    <mergeCell ref="E628:E630"/>
    <mergeCell ref="F628:F630"/>
    <mergeCell ref="G628:G630"/>
    <mergeCell ref="H628:H630"/>
    <mergeCell ref="B618:B621"/>
    <mergeCell ref="C618:C622"/>
    <mergeCell ref="D618:D622"/>
    <mergeCell ref="E618:E620"/>
    <mergeCell ref="F618:F620"/>
    <mergeCell ref="G618:G620"/>
    <mergeCell ref="H618:H620"/>
    <mergeCell ref="E621:E622"/>
    <mergeCell ref="F621:F622"/>
    <mergeCell ref="G621:G622"/>
    <mergeCell ref="H621:H622"/>
    <mergeCell ref="B613:B615"/>
    <mergeCell ref="C613:C617"/>
    <mergeCell ref="D613:D617"/>
    <mergeCell ref="E613:E614"/>
    <mergeCell ref="F613:F614"/>
    <mergeCell ref="G613:G614"/>
    <mergeCell ref="H613:H614"/>
    <mergeCell ref="E615:E617"/>
    <mergeCell ref="F615:F617"/>
    <mergeCell ref="G615:G617"/>
    <mergeCell ref="H615:H617"/>
    <mergeCell ref="B616:B617"/>
    <mergeCell ref="B609:B610"/>
    <mergeCell ref="C609:C610"/>
    <mergeCell ref="D609:D610"/>
    <mergeCell ref="E609:E610"/>
    <mergeCell ref="F609:F610"/>
    <mergeCell ref="G609:G610"/>
    <mergeCell ref="H609:H610"/>
    <mergeCell ref="B611:B612"/>
    <mergeCell ref="C611:C612"/>
    <mergeCell ref="D611:D612"/>
    <mergeCell ref="E611:E612"/>
    <mergeCell ref="F611:F612"/>
    <mergeCell ref="G611:G612"/>
    <mergeCell ref="H611:H612"/>
    <mergeCell ref="B605:B606"/>
    <mergeCell ref="C605:C606"/>
    <mergeCell ref="D605:D606"/>
    <mergeCell ref="E605:E606"/>
    <mergeCell ref="F605:F606"/>
    <mergeCell ref="G605:G606"/>
    <mergeCell ref="H605:H606"/>
    <mergeCell ref="B607:B608"/>
    <mergeCell ref="C607:C608"/>
    <mergeCell ref="D607:D608"/>
    <mergeCell ref="E607:E608"/>
    <mergeCell ref="F607:F608"/>
    <mergeCell ref="G607:G608"/>
    <mergeCell ref="H607:H608"/>
    <mergeCell ref="B599:B601"/>
    <mergeCell ref="C599:C601"/>
    <mergeCell ref="D599:D600"/>
    <mergeCell ref="E599:E600"/>
    <mergeCell ref="F599:F600"/>
    <mergeCell ref="G599:G600"/>
    <mergeCell ref="H599:H600"/>
    <mergeCell ref="D601:D604"/>
    <mergeCell ref="E601:E604"/>
    <mergeCell ref="F601:F604"/>
    <mergeCell ref="G601:G604"/>
    <mergeCell ref="H601:H604"/>
    <mergeCell ref="B602:B604"/>
    <mergeCell ref="C602:C604"/>
    <mergeCell ref="B591:B592"/>
    <mergeCell ref="C591:C592"/>
    <mergeCell ref="D591:D592"/>
    <mergeCell ref="E591:E592"/>
    <mergeCell ref="F591:F592"/>
    <mergeCell ref="G591:G592"/>
    <mergeCell ref="H591:H592"/>
    <mergeCell ref="B593:B594"/>
    <mergeCell ref="C593:C598"/>
    <mergeCell ref="D593:D594"/>
    <mergeCell ref="E593:E594"/>
    <mergeCell ref="F593:F594"/>
    <mergeCell ref="G593:G594"/>
    <mergeCell ref="H593:H594"/>
    <mergeCell ref="B595:B597"/>
    <mergeCell ref="D595:D598"/>
    <mergeCell ref="E595:E598"/>
    <mergeCell ref="F595:F598"/>
    <mergeCell ref="G595:G598"/>
    <mergeCell ref="H596:H597"/>
    <mergeCell ref="B582:B584"/>
    <mergeCell ref="C582:C584"/>
    <mergeCell ref="D582:D584"/>
    <mergeCell ref="E582:E583"/>
    <mergeCell ref="F582:F583"/>
    <mergeCell ref="G582:G583"/>
    <mergeCell ref="H582:H583"/>
    <mergeCell ref="B585:B586"/>
    <mergeCell ref="C585:C586"/>
    <mergeCell ref="D585:D586"/>
    <mergeCell ref="E585:E590"/>
    <mergeCell ref="F585:F590"/>
    <mergeCell ref="G585:G590"/>
    <mergeCell ref="H585:H590"/>
    <mergeCell ref="B587:B588"/>
    <mergeCell ref="C587:C588"/>
    <mergeCell ref="D587:D588"/>
    <mergeCell ref="B589:B590"/>
    <mergeCell ref="C589:C590"/>
    <mergeCell ref="D589:D590"/>
    <mergeCell ref="B578:B579"/>
    <mergeCell ref="C578:C579"/>
    <mergeCell ref="D578:D579"/>
    <mergeCell ref="E578:E579"/>
    <mergeCell ref="F578:F579"/>
    <mergeCell ref="G578:G579"/>
    <mergeCell ref="H578:H579"/>
    <mergeCell ref="B580:B581"/>
    <mergeCell ref="C580:C581"/>
    <mergeCell ref="D580:D581"/>
    <mergeCell ref="E580:E581"/>
    <mergeCell ref="F580:F581"/>
    <mergeCell ref="G580:G581"/>
    <mergeCell ref="H580:H581"/>
    <mergeCell ref="B574:B575"/>
    <mergeCell ref="C574:C575"/>
    <mergeCell ref="D574:D575"/>
    <mergeCell ref="E574:E575"/>
    <mergeCell ref="F574:F575"/>
    <mergeCell ref="G574:G575"/>
    <mergeCell ref="H574:H575"/>
    <mergeCell ref="B576:B577"/>
    <mergeCell ref="C576:C577"/>
    <mergeCell ref="D576:D577"/>
    <mergeCell ref="E576:E577"/>
    <mergeCell ref="F576:F577"/>
    <mergeCell ref="G576:G577"/>
    <mergeCell ref="H576:H577"/>
    <mergeCell ref="B570:B571"/>
    <mergeCell ref="C570:C571"/>
    <mergeCell ref="D570:D571"/>
    <mergeCell ref="E570:E571"/>
    <mergeCell ref="F570:F571"/>
    <mergeCell ref="G570:G571"/>
    <mergeCell ref="H570:H571"/>
    <mergeCell ref="B572:B573"/>
    <mergeCell ref="C572:C573"/>
    <mergeCell ref="D572:D573"/>
    <mergeCell ref="E572:E573"/>
    <mergeCell ref="F572:F573"/>
    <mergeCell ref="G572:G573"/>
    <mergeCell ref="H572:H573"/>
    <mergeCell ref="B566:B567"/>
    <mergeCell ref="C566:C567"/>
    <mergeCell ref="D566:D567"/>
    <mergeCell ref="E566:E567"/>
    <mergeCell ref="F566:F567"/>
    <mergeCell ref="G566:G567"/>
    <mergeCell ref="H566:H567"/>
    <mergeCell ref="B568:B569"/>
    <mergeCell ref="C568:C569"/>
    <mergeCell ref="D568:D569"/>
    <mergeCell ref="E568:E569"/>
    <mergeCell ref="F568:F569"/>
    <mergeCell ref="G568:G569"/>
    <mergeCell ref="H568:H569"/>
    <mergeCell ref="B562:B563"/>
    <mergeCell ref="C562:C563"/>
    <mergeCell ref="D562:D563"/>
    <mergeCell ref="E562:E563"/>
    <mergeCell ref="F562:F563"/>
    <mergeCell ref="G562:G563"/>
    <mergeCell ref="H562:H563"/>
    <mergeCell ref="B564:B565"/>
    <mergeCell ref="C564:C565"/>
    <mergeCell ref="D564:D565"/>
    <mergeCell ref="E564:E565"/>
    <mergeCell ref="F564:F565"/>
    <mergeCell ref="G564:G565"/>
    <mergeCell ref="H564:H565"/>
    <mergeCell ref="B556:B557"/>
    <mergeCell ref="C556:C559"/>
    <mergeCell ref="D556:D559"/>
    <mergeCell ref="E557:E559"/>
    <mergeCell ref="F557:F559"/>
    <mergeCell ref="G557:G559"/>
    <mergeCell ref="H557:H559"/>
    <mergeCell ref="B558:B559"/>
    <mergeCell ref="B560:B561"/>
    <mergeCell ref="C560:C561"/>
    <mergeCell ref="D560:D561"/>
    <mergeCell ref="E560:E561"/>
    <mergeCell ref="F560:F561"/>
    <mergeCell ref="G560:G561"/>
    <mergeCell ref="H560:H561"/>
    <mergeCell ref="B550:B552"/>
    <mergeCell ref="C550:C552"/>
    <mergeCell ref="D550:D552"/>
    <mergeCell ref="E550:E551"/>
    <mergeCell ref="F550:F551"/>
    <mergeCell ref="G550:G551"/>
    <mergeCell ref="H550:H551"/>
    <mergeCell ref="B553:B555"/>
    <mergeCell ref="C553:C555"/>
    <mergeCell ref="D553:D555"/>
    <mergeCell ref="E553:E555"/>
    <mergeCell ref="F553:F555"/>
    <mergeCell ref="G553:G555"/>
    <mergeCell ref="H553:H555"/>
    <mergeCell ref="B544:B546"/>
    <mergeCell ref="C544:C546"/>
    <mergeCell ref="D544:D546"/>
    <mergeCell ref="E544:E549"/>
    <mergeCell ref="F544:F549"/>
    <mergeCell ref="G544:G549"/>
    <mergeCell ref="H544:H549"/>
    <mergeCell ref="B547:B549"/>
    <mergeCell ref="C547:C549"/>
    <mergeCell ref="D547:D549"/>
    <mergeCell ref="H533:H534"/>
    <mergeCell ref="B535:B536"/>
    <mergeCell ref="C535:C536"/>
    <mergeCell ref="D535:D536"/>
    <mergeCell ref="E535:E536"/>
    <mergeCell ref="F535:F536"/>
    <mergeCell ref="G535:G536"/>
    <mergeCell ref="H535:H536"/>
    <mergeCell ref="B537:B539"/>
    <mergeCell ref="C537:C539"/>
    <mergeCell ref="D537:D543"/>
    <mergeCell ref="E537:E543"/>
    <mergeCell ref="F537:F543"/>
    <mergeCell ref="G537:G543"/>
    <mergeCell ref="H537:H543"/>
    <mergeCell ref="B540:B541"/>
    <mergeCell ref="C540:C541"/>
    <mergeCell ref="B542:B543"/>
    <mergeCell ref="C542:C543"/>
    <mergeCell ref="B531:B532"/>
    <mergeCell ref="C531:C532"/>
    <mergeCell ref="D531:D532"/>
    <mergeCell ref="B533:B534"/>
    <mergeCell ref="C533:C534"/>
    <mergeCell ref="D533:D534"/>
    <mergeCell ref="E533:E534"/>
    <mergeCell ref="F533:F534"/>
    <mergeCell ref="G533:G534"/>
    <mergeCell ref="B527:B528"/>
    <mergeCell ref="C527:C528"/>
    <mergeCell ref="D527:D530"/>
    <mergeCell ref="E527:E530"/>
    <mergeCell ref="F527:F530"/>
    <mergeCell ref="G527:G530"/>
    <mergeCell ref="H527:H530"/>
    <mergeCell ref="B529:B530"/>
    <mergeCell ref="C529:C530"/>
    <mergeCell ref="B519:B520"/>
    <mergeCell ref="D519:D520"/>
    <mergeCell ref="B521:B523"/>
    <mergeCell ref="C521:C523"/>
    <mergeCell ref="D521:D523"/>
    <mergeCell ref="E521:E526"/>
    <mergeCell ref="F521:F526"/>
    <mergeCell ref="G521:G526"/>
    <mergeCell ref="H521:H526"/>
    <mergeCell ref="B524:B526"/>
    <mergeCell ref="C524:C526"/>
    <mergeCell ref="D524:D526"/>
    <mergeCell ref="B513:B516"/>
    <mergeCell ref="C513:C516"/>
    <mergeCell ref="D513:D515"/>
    <mergeCell ref="E514:E515"/>
    <mergeCell ref="F514:F515"/>
    <mergeCell ref="G514:G515"/>
    <mergeCell ref="H514:H515"/>
    <mergeCell ref="B517:B518"/>
    <mergeCell ref="C517:C518"/>
    <mergeCell ref="D517:D518"/>
    <mergeCell ref="E517:E518"/>
    <mergeCell ref="F517:F518"/>
    <mergeCell ref="G517:G518"/>
    <mergeCell ref="H517:H518"/>
    <mergeCell ref="B508:B509"/>
    <mergeCell ref="C508:C510"/>
    <mergeCell ref="D508:D510"/>
    <mergeCell ref="E508:E510"/>
    <mergeCell ref="F508:F510"/>
    <mergeCell ref="G508:G510"/>
    <mergeCell ref="H508:H510"/>
    <mergeCell ref="B511:B512"/>
    <mergeCell ref="C511:C512"/>
    <mergeCell ref="D511:D512"/>
    <mergeCell ref="B501:B502"/>
    <mergeCell ref="C501:C503"/>
    <mergeCell ref="D501:D503"/>
    <mergeCell ref="E501:E502"/>
    <mergeCell ref="F501:F502"/>
    <mergeCell ref="G501:G502"/>
    <mergeCell ref="H501:H502"/>
    <mergeCell ref="B504:B505"/>
    <mergeCell ref="C504:C505"/>
    <mergeCell ref="D504:D507"/>
    <mergeCell ref="E504:E507"/>
    <mergeCell ref="F504:F507"/>
    <mergeCell ref="G504:G507"/>
    <mergeCell ref="H504:H507"/>
    <mergeCell ref="B506:B507"/>
    <mergeCell ref="C506:C507"/>
    <mergeCell ref="H492:H497"/>
    <mergeCell ref="B495:B496"/>
    <mergeCell ref="C495:C497"/>
    <mergeCell ref="B498:B499"/>
    <mergeCell ref="C498:C500"/>
    <mergeCell ref="D498:D500"/>
    <mergeCell ref="E498:E500"/>
    <mergeCell ref="F498:F500"/>
    <mergeCell ref="G498:G500"/>
    <mergeCell ref="H498:H500"/>
    <mergeCell ref="B490:B491"/>
    <mergeCell ref="C490:C491"/>
    <mergeCell ref="D490:D491"/>
    <mergeCell ref="B492:B493"/>
    <mergeCell ref="C492:C494"/>
    <mergeCell ref="D492:D497"/>
    <mergeCell ref="E492:E497"/>
    <mergeCell ref="F492:F497"/>
    <mergeCell ref="G492:G497"/>
    <mergeCell ref="B485:B486"/>
    <mergeCell ref="C485:C487"/>
    <mergeCell ref="D485:D487"/>
    <mergeCell ref="E486:E487"/>
    <mergeCell ref="F486:F487"/>
    <mergeCell ref="G486:G487"/>
    <mergeCell ref="H486:H487"/>
    <mergeCell ref="B488:B489"/>
    <mergeCell ref="C488:C489"/>
    <mergeCell ref="D488:D489"/>
    <mergeCell ref="E488:E489"/>
    <mergeCell ref="F488:F489"/>
    <mergeCell ref="G488:G489"/>
    <mergeCell ref="H488:H489"/>
    <mergeCell ref="B474:B475"/>
    <mergeCell ref="C474:C477"/>
    <mergeCell ref="D474:D477"/>
    <mergeCell ref="E474:E477"/>
    <mergeCell ref="F474:F477"/>
    <mergeCell ref="G474:G477"/>
    <mergeCell ref="H474:H477"/>
    <mergeCell ref="B478:B479"/>
    <mergeCell ref="C478:C484"/>
    <mergeCell ref="D478:D484"/>
    <mergeCell ref="E478:E484"/>
    <mergeCell ref="F478:F484"/>
    <mergeCell ref="G478:G484"/>
    <mergeCell ref="H478:H484"/>
    <mergeCell ref="B462:B463"/>
    <mergeCell ref="C462:C469"/>
    <mergeCell ref="D462:D469"/>
    <mergeCell ref="E462:E469"/>
    <mergeCell ref="F462:F469"/>
    <mergeCell ref="G462:G469"/>
    <mergeCell ref="H462:H469"/>
    <mergeCell ref="B466:B467"/>
    <mergeCell ref="B470:B471"/>
    <mergeCell ref="C470:C473"/>
    <mergeCell ref="D470:D473"/>
    <mergeCell ref="E470:E473"/>
    <mergeCell ref="F470:F473"/>
    <mergeCell ref="G470:G473"/>
    <mergeCell ref="H470:H473"/>
    <mergeCell ref="B458:B459"/>
    <mergeCell ref="C458:C459"/>
    <mergeCell ref="D458:D461"/>
    <mergeCell ref="E458:E461"/>
    <mergeCell ref="F458:F461"/>
    <mergeCell ref="G458:G461"/>
    <mergeCell ref="H458:H461"/>
    <mergeCell ref="B460:B461"/>
    <mergeCell ref="C460:C461"/>
    <mergeCell ref="B449:B451"/>
    <mergeCell ref="C449:C451"/>
    <mergeCell ref="D449:D451"/>
    <mergeCell ref="E450:E451"/>
    <mergeCell ref="F450:F451"/>
    <mergeCell ref="G450:G451"/>
    <mergeCell ref="H450:H451"/>
    <mergeCell ref="B452:B453"/>
    <mergeCell ref="C452:C455"/>
    <mergeCell ref="D452:D457"/>
    <mergeCell ref="E452:E457"/>
    <mergeCell ref="F452:F457"/>
    <mergeCell ref="G452:G457"/>
    <mergeCell ref="H452:H457"/>
    <mergeCell ref="B454:B455"/>
    <mergeCell ref="B456:B457"/>
    <mergeCell ref="C456:C457"/>
    <mergeCell ref="B442:B444"/>
    <mergeCell ref="C442:C445"/>
    <mergeCell ref="D442:D445"/>
    <mergeCell ref="E442:E445"/>
    <mergeCell ref="F442:F445"/>
    <mergeCell ref="G442:G445"/>
    <mergeCell ref="H442:H445"/>
    <mergeCell ref="B446:B447"/>
    <mergeCell ref="C446:C448"/>
    <mergeCell ref="D446:D448"/>
    <mergeCell ref="E446:E448"/>
    <mergeCell ref="F446:F448"/>
    <mergeCell ref="G446:G448"/>
    <mergeCell ref="H446:H448"/>
    <mergeCell ref="B438:B439"/>
    <mergeCell ref="C438:C439"/>
    <mergeCell ref="D438:D439"/>
    <mergeCell ref="E438:E439"/>
    <mergeCell ref="F438:F439"/>
    <mergeCell ref="G438:G439"/>
    <mergeCell ref="H438:H439"/>
    <mergeCell ref="B440:B441"/>
    <mergeCell ref="C440:C441"/>
    <mergeCell ref="D440:D441"/>
    <mergeCell ref="E440:E441"/>
    <mergeCell ref="F440:F441"/>
    <mergeCell ref="G440:G441"/>
    <mergeCell ref="H440:H441"/>
    <mergeCell ref="B434:B435"/>
    <mergeCell ref="C434:C435"/>
    <mergeCell ref="D434:D435"/>
    <mergeCell ref="E434:E435"/>
    <mergeCell ref="F434:F435"/>
    <mergeCell ref="G434:G435"/>
    <mergeCell ref="H434:H435"/>
    <mergeCell ref="B436:B437"/>
    <mergeCell ref="C436:C437"/>
    <mergeCell ref="D436:D437"/>
    <mergeCell ref="E436:E437"/>
    <mergeCell ref="F436:F437"/>
    <mergeCell ref="G436:G437"/>
    <mergeCell ref="H436:H437"/>
    <mergeCell ref="B427:B429"/>
    <mergeCell ref="C427:C430"/>
    <mergeCell ref="D427:D430"/>
    <mergeCell ref="E427:E430"/>
    <mergeCell ref="F427:F430"/>
    <mergeCell ref="G427:G430"/>
    <mergeCell ref="H427:H430"/>
    <mergeCell ref="B431:B432"/>
    <mergeCell ref="C431:C433"/>
    <mergeCell ref="D431:D433"/>
    <mergeCell ref="E431:E433"/>
    <mergeCell ref="F431:F433"/>
    <mergeCell ref="G431:G433"/>
    <mergeCell ref="H431:H433"/>
    <mergeCell ref="B418:B419"/>
    <mergeCell ref="C418:C420"/>
    <mergeCell ref="D418:D419"/>
    <mergeCell ref="E418:E419"/>
    <mergeCell ref="F418:F419"/>
    <mergeCell ref="G418:G419"/>
    <mergeCell ref="H418:H419"/>
    <mergeCell ref="B421:B425"/>
    <mergeCell ref="C421:C426"/>
    <mergeCell ref="D421:D426"/>
    <mergeCell ref="E421:E426"/>
    <mergeCell ref="F421:F426"/>
    <mergeCell ref="G421:G426"/>
    <mergeCell ref="H421:H426"/>
    <mergeCell ref="B413:B414"/>
    <mergeCell ref="C413:C415"/>
    <mergeCell ref="D413:D415"/>
    <mergeCell ref="E413:E414"/>
    <mergeCell ref="F413:F414"/>
    <mergeCell ref="G413:G414"/>
    <mergeCell ref="H413:H414"/>
    <mergeCell ref="B416:B417"/>
    <mergeCell ref="C416:C417"/>
    <mergeCell ref="D416:D417"/>
    <mergeCell ref="H396:H398"/>
    <mergeCell ref="B399:B409"/>
    <mergeCell ref="C399:C409"/>
    <mergeCell ref="D399:D409"/>
    <mergeCell ref="E399:E409"/>
    <mergeCell ref="F399:F409"/>
    <mergeCell ref="G399:G409"/>
    <mergeCell ref="H399:H409"/>
    <mergeCell ref="B410:B412"/>
    <mergeCell ref="C410:C412"/>
    <mergeCell ref="D410:D412"/>
    <mergeCell ref="B394:B395"/>
    <mergeCell ref="C394:C395"/>
    <mergeCell ref="D394:D395"/>
    <mergeCell ref="B396:B397"/>
    <mergeCell ref="C396:C398"/>
    <mergeCell ref="D396:D398"/>
    <mergeCell ref="E396:E398"/>
    <mergeCell ref="F396:F398"/>
    <mergeCell ref="G396:G398"/>
    <mergeCell ref="B389:B390"/>
    <mergeCell ref="C389:C390"/>
    <mergeCell ref="D389:D390"/>
    <mergeCell ref="E389:E390"/>
    <mergeCell ref="F389:F390"/>
    <mergeCell ref="G389:G390"/>
    <mergeCell ref="H389:H390"/>
    <mergeCell ref="B391:B393"/>
    <mergeCell ref="C391:C393"/>
    <mergeCell ref="D392:D393"/>
    <mergeCell ref="E392:E393"/>
    <mergeCell ref="F392:F393"/>
    <mergeCell ref="G392:G393"/>
    <mergeCell ref="H392:H393"/>
    <mergeCell ref="H375:H376"/>
    <mergeCell ref="B377:B381"/>
    <mergeCell ref="C377:C382"/>
    <mergeCell ref="D377:D382"/>
    <mergeCell ref="E377:E382"/>
    <mergeCell ref="F377:F382"/>
    <mergeCell ref="G377:G382"/>
    <mergeCell ref="H377:H382"/>
    <mergeCell ref="B383:B384"/>
    <mergeCell ref="C383:C385"/>
    <mergeCell ref="D383:D388"/>
    <mergeCell ref="E383:E388"/>
    <mergeCell ref="F383:F388"/>
    <mergeCell ref="G383:G388"/>
    <mergeCell ref="H383:H388"/>
    <mergeCell ref="B386:B387"/>
    <mergeCell ref="C386:C388"/>
    <mergeCell ref="A358:A675"/>
    <mergeCell ref="B358:L358"/>
    <mergeCell ref="B359:B360"/>
    <mergeCell ref="C359:C360"/>
    <mergeCell ref="D359:D360"/>
    <mergeCell ref="B361:B368"/>
    <mergeCell ref="C361:C368"/>
    <mergeCell ref="D361:D368"/>
    <mergeCell ref="E361:E368"/>
    <mergeCell ref="F361:F368"/>
    <mergeCell ref="G361:G368"/>
    <mergeCell ref="H361:H368"/>
    <mergeCell ref="B369:B371"/>
    <mergeCell ref="C369:C371"/>
    <mergeCell ref="D369:D371"/>
    <mergeCell ref="B372:B373"/>
    <mergeCell ref="C372:C373"/>
    <mergeCell ref="D372:D373"/>
    <mergeCell ref="B374:B376"/>
    <mergeCell ref="C374:C376"/>
    <mergeCell ref="D374:D376"/>
    <mergeCell ref="E375:E376"/>
    <mergeCell ref="F375:F376"/>
    <mergeCell ref="G375:G376"/>
    <mergeCell ref="A258:C258"/>
    <mergeCell ref="A357:S357"/>
    <mergeCell ref="A339:S339"/>
    <mergeCell ref="A340:A342"/>
    <mergeCell ref="B340:B342"/>
    <mergeCell ref="C340:C342"/>
    <mergeCell ref="E340:E342"/>
    <mergeCell ref="F340:F342"/>
    <mergeCell ref="G340:G342"/>
    <mergeCell ref="A343:A345"/>
    <mergeCell ref="B343:B345"/>
    <mergeCell ref="C343:C345"/>
    <mergeCell ref="E344:E345"/>
    <mergeCell ref="F344:F345"/>
    <mergeCell ref="G344:G345"/>
    <mergeCell ref="A352:A354"/>
    <mergeCell ref="B352:B354"/>
    <mergeCell ref="C352:C354"/>
    <mergeCell ref="D352:D354"/>
    <mergeCell ref="E352:E354"/>
    <mergeCell ref="A356:C356"/>
    <mergeCell ref="A255:S255"/>
    <mergeCell ref="A256:A257"/>
    <mergeCell ref="B256:B257"/>
    <mergeCell ref="C256:C257"/>
    <mergeCell ref="I256:I257"/>
    <mergeCell ref="J256:J257"/>
    <mergeCell ref="K256:K257"/>
    <mergeCell ref="L256:L257"/>
    <mergeCell ref="M256:M257"/>
    <mergeCell ref="N256:N257"/>
    <mergeCell ref="O256:O257"/>
    <mergeCell ref="P256:P257"/>
    <mergeCell ref="Q256:Q257"/>
    <mergeCell ref="R256:R257"/>
    <mergeCell ref="S256:S257"/>
    <mergeCell ref="B283:B284"/>
    <mergeCell ref="B286:B287"/>
    <mergeCell ref="B293:B294"/>
    <mergeCell ref="B295:B296"/>
    <mergeCell ref="B298:B299"/>
    <mergeCell ref="A259:S259"/>
    <mergeCell ref="A260:A262"/>
    <mergeCell ref="B260:B262"/>
    <mergeCell ref="C260:C262"/>
    <mergeCell ref="D260:D262"/>
    <mergeCell ref="E260:E262"/>
    <mergeCell ref="F260:F262"/>
    <mergeCell ref="G260:G262"/>
    <mergeCell ref="S260:S262"/>
    <mergeCell ref="M261:N261"/>
    <mergeCell ref="O261:O262"/>
    <mergeCell ref="P261:P262"/>
    <mergeCell ref="Q261:Q262"/>
    <mergeCell ref="R261:R262"/>
    <mergeCell ref="G273:G274"/>
    <mergeCell ref="H273:H274"/>
    <mergeCell ref="H260:H262"/>
    <mergeCell ref="I260:I262"/>
    <mergeCell ref="J260:J262"/>
    <mergeCell ref="K260:K262"/>
    <mergeCell ref="L260:L262"/>
    <mergeCell ref="M260:R260"/>
    <mergeCell ref="A264:A338"/>
    <mergeCell ref="D264:D269"/>
    <mergeCell ref="D270:D271"/>
    <mergeCell ref="E270:E271"/>
    <mergeCell ref="C282:C284"/>
    <mergeCell ref="C285:C287"/>
    <mergeCell ref="C298:C299"/>
    <mergeCell ref="C275:C276"/>
    <mergeCell ref="C278:C281"/>
    <mergeCell ref="C293:C296"/>
    <mergeCell ref="C310:C311"/>
    <mergeCell ref="C289:C290"/>
    <mergeCell ref="E275:E300"/>
    <mergeCell ref="B275:B276"/>
    <mergeCell ref="B278:B279"/>
    <mergeCell ref="B280:B281"/>
    <mergeCell ref="E264:E268"/>
    <mergeCell ref="F264:F268"/>
    <mergeCell ref="G264:G268"/>
    <mergeCell ref="H264:H268"/>
    <mergeCell ref="H275:H300"/>
    <mergeCell ref="C306:C308"/>
    <mergeCell ref="D306:D308"/>
    <mergeCell ref="E306:E308"/>
    <mergeCell ref="F306:F308"/>
    <mergeCell ref="G306:G308"/>
    <mergeCell ref="H306:H308"/>
    <mergeCell ref="C301:C302"/>
    <mergeCell ref="D301:D302"/>
    <mergeCell ref="C303:C304"/>
    <mergeCell ref="D303:D304"/>
    <mergeCell ref="F275:F300"/>
    <mergeCell ref="G275:G300"/>
    <mergeCell ref="F270:F271"/>
    <mergeCell ref="G270:G271"/>
    <mergeCell ref="H270:H271"/>
    <mergeCell ref="C272:C274"/>
    <mergeCell ref="D272:D274"/>
    <mergeCell ref="E273:E274"/>
    <mergeCell ref="F273:F274"/>
    <mergeCell ref="D312:D317"/>
    <mergeCell ref="I306:I308"/>
    <mergeCell ref="J306:J308"/>
    <mergeCell ref="K306:K308"/>
    <mergeCell ref="L306:L308"/>
    <mergeCell ref="S306:S308"/>
    <mergeCell ref="C312:C314"/>
    <mergeCell ref="E312:E314"/>
    <mergeCell ref="F312:F314"/>
    <mergeCell ref="G312:G314"/>
    <mergeCell ref="E309:E311"/>
    <mergeCell ref="D309:D311"/>
    <mergeCell ref="F309:F311"/>
    <mergeCell ref="G309:G311"/>
    <mergeCell ref="H309:H311"/>
    <mergeCell ref="H312:H314"/>
    <mergeCell ref="S312:S314"/>
    <mergeCell ref="B327:B330"/>
    <mergeCell ref="C327:C330"/>
    <mergeCell ref="D327:D334"/>
    <mergeCell ref="E327:E334"/>
    <mergeCell ref="F327:F334"/>
    <mergeCell ref="G327:G334"/>
    <mergeCell ref="B319:B325"/>
    <mergeCell ref="C319:C325"/>
    <mergeCell ref="D319:D325"/>
    <mergeCell ref="E319:E326"/>
    <mergeCell ref="F319:F326"/>
    <mergeCell ref="G319:G326"/>
    <mergeCell ref="B331:B334"/>
    <mergeCell ref="C331:C334"/>
    <mergeCell ref="B335:B337"/>
    <mergeCell ref="C335:C337"/>
    <mergeCell ref="D335:D337"/>
    <mergeCell ref="E335:E337"/>
    <mergeCell ref="F335:F337"/>
    <mergeCell ref="G335:G337"/>
    <mergeCell ref="H335:H337"/>
    <mergeCell ref="E7:E12"/>
    <mergeCell ref="F7:F12"/>
    <mergeCell ref="G7:G12"/>
    <mergeCell ref="H7:H12"/>
    <mergeCell ref="I7:I10"/>
    <mergeCell ref="H327:H334"/>
    <mergeCell ref="H319:H326"/>
    <mergeCell ref="E315:E318"/>
    <mergeCell ref="F315:F318"/>
    <mergeCell ref="G315:G318"/>
    <mergeCell ref="H315:H318"/>
    <mergeCell ref="S7:S10"/>
    <mergeCell ref="A13:A15"/>
    <mergeCell ref="B13:B15"/>
    <mergeCell ref="C13:C15"/>
    <mergeCell ref="E13:E15"/>
    <mergeCell ref="H13:H15"/>
    <mergeCell ref="B16:B19"/>
    <mergeCell ref="E17:E19"/>
    <mergeCell ref="F17:F19"/>
    <mergeCell ref="G17:G19"/>
    <mergeCell ref="H17:H19"/>
    <mergeCell ref="J7:J10"/>
    <mergeCell ref="K7:K10"/>
    <mergeCell ref="L7:L10"/>
    <mergeCell ref="M7:M10"/>
    <mergeCell ref="N7:N10"/>
    <mergeCell ref="O7:O10"/>
    <mergeCell ref="P7:P10"/>
    <mergeCell ref="Q7:Q10"/>
    <mergeCell ref="R7:R10"/>
    <mergeCell ref="A7:A12"/>
    <mergeCell ref="B7:B12"/>
    <mergeCell ref="C7:C12"/>
    <mergeCell ref="D7:D11"/>
    <mergeCell ref="B20:B23"/>
    <mergeCell ref="E21:E23"/>
    <mergeCell ref="E25:E27"/>
    <mergeCell ref="F25:F27"/>
    <mergeCell ref="G25:G27"/>
    <mergeCell ref="H25:H27"/>
    <mergeCell ref="B28:B30"/>
    <mergeCell ref="C28:C30"/>
    <mergeCell ref="E28:E30"/>
    <mergeCell ref="G28:G30"/>
    <mergeCell ref="H28:H30"/>
    <mergeCell ref="F29:F30"/>
    <mergeCell ref="A31:A32"/>
    <mergeCell ref="B31:B32"/>
    <mergeCell ref="C31:C32"/>
    <mergeCell ref="D31:D32"/>
    <mergeCell ref="E31:E32"/>
    <mergeCell ref="F31:F32"/>
    <mergeCell ref="G31:G32"/>
    <mergeCell ref="H31:H32"/>
    <mergeCell ref="B33:B35"/>
    <mergeCell ref="C33:C35"/>
    <mergeCell ref="E34:E35"/>
    <mergeCell ref="F34:F35"/>
    <mergeCell ref="G34:G35"/>
    <mergeCell ref="H34:H35"/>
    <mergeCell ref="C36:C38"/>
    <mergeCell ref="E36:E38"/>
    <mergeCell ref="F36:F38"/>
    <mergeCell ref="G36:G38"/>
    <mergeCell ref="H36:H38"/>
    <mergeCell ref="C41:C42"/>
    <mergeCell ref="E41:E42"/>
    <mergeCell ref="A47:A49"/>
    <mergeCell ref="B47:B49"/>
    <mergeCell ref="C47:C49"/>
    <mergeCell ref="D47:D49"/>
    <mergeCell ref="E47:E49"/>
    <mergeCell ref="F47:F49"/>
    <mergeCell ref="G47:G49"/>
    <mergeCell ref="H47:H49"/>
    <mergeCell ref="A50:A51"/>
    <mergeCell ref="B50:B51"/>
    <mergeCell ref="C50:C51"/>
    <mergeCell ref="E50:E51"/>
    <mergeCell ref="F50:F51"/>
    <mergeCell ref="G50:G51"/>
    <mergeCell ref="H50:H51"/>
    <mergeCell ref="A52:A54"/>
    <mergeCell ref="D52:D54"/>
    <mergeCell ref="R52:R53"/>
    <mergeCell ref="S52:S53"/>
    <mergeCell ref="A55:A56"/>
    <mergeCell ref="B55:B56"/>
    <mergeCell ref="C55:C56"/>
    <mergeCell ref="D55:D56"/>
    <mergeCell ref="E55:E56"/>
    <mergeCell ref="F55:F56"/>
    <mergeCell ref="G55:G56"/>
    <mergeCell ref="H55:H56"/>
    <mergeCell ref="I52:I53"/>
    <mergeCell ref="J52:J53"/>
    <mergeCell ref="K52:K53"/>
    <mergeCell ref="L52:L53"/>
    <mergeCell ref="M52:M53"/>
    <mergeCell ref="N52:N53"/>
    <mergeCell ref="O52:O53"/>
    <mergeCell ref="P52:P53"/>
    <mergeCell ref="Q52:Q53"/>
    <mergeCell ref="C59:C71"/>
    <mergeCell ref="E59:E71"/>
    <mergeCell ref="F59:F71"/>
    <mergeCell ref="G59:G71"/>
    <mergeCell ref="H59:H71"/>
    <mergeCell ref="M59:M60"/>
    <mergeCell ref="N59:N60"/>
    <mergeCell ref="O59:O60"/>
    <mergeCell ref="P59:P60"/>
    <mergeCell ref="Q59:Q60"/>
    <mergeCell ref="R59:R60"/>
    <mergeCell ref="S59:S60"/>
    <mergeCell ref="I68:I71"/>
    <mergeCell ref="J68:J71"/>
    <mergeCell ref="K68:K71"/>
    <mergeCell ref="L68:L71"/>
    <mergeCell ref="M68:M71"/>
    <mergeCell ref="N68:N71"/>
    <mergeCell ref="O68:O71"/>
    <mergeCell ref="P68:P71"/>
    <mergeCell ref="Q68:Q71"/>
    <mergeCell ref="R68:R71"/>
    <mergeCell ref="S68:S71"/>
    <mergeCell ref="C72:C73"/>
    <mergeCell ref="I72:I73"/>
    <mergeCell ref="J72:J73"/>
    <mergeCell ref="E75:E80"/>
    <mergeCell ref="C81:C86"/>
    <mergeCell ref="E82:E84"/>
    <mergeCell ref="C87:C91"/>
    <mergeCell ref="E88:E91"/>
    <mergeCell ref="F88:F91"/>
    <mergeCell ref="G88:G90"/>
    <mergeCell ref="H88:H91"/>
    <mergeCell ref="A94:A97"/>
    <mergeCell ref="B94:B97"/>
    <mergeCell ref="C94:C97"/>
    <mergeCell ref="D94:D97"/>
    <mergeCell ref="E95:E97"/>
    <mergeCell ref="F95:F97"/>
    <mergeCell ref="G95:G97"/>
    <mergeCell ref="H95:H97"/>
    <mergeCell ref="A98:A100"/>
    <mergeCell ref="B98:B100"/>
    <mergeCell ref="C98:C100"/>
    <mergeCell ref="D98:D100"/>
    <mergeCell ref="E99:E101"/>
    <mergeCell ref="F100:F101"/>
    <mergeCell ref="G100:G101"/>
    <mergeCell ref="H100:H101"/>
    <mergeCell ref="C102:C104"/>
    <mergeCell ref="F103:F104"/>
    <mergeCell ref="G103:G104"/>
    <mergeCell ref="H103:H104"/>
    <mergeCell ref="C106:C107"/>
    <mergeCell ref="A108:A109"/>
    <mergeCell ref="B108:B109"/>
    <mergeCell ref="C108:C109"/>
    <mergeCell ref="D108:D109"/>
    <mergeCell ref="E108:E121"/>
    <mergeCell ref="G108:G121"/>
    <mergeCell ref="H108:H121"/>
    <mergeCell ref="A114:A115"/>
    <mergeCell ref="B114:B115"/>
    <mergeCell ref="C114:C115"/>
    <mergeCell ref="D114:D115"/>
    <mergeCell ref="R108:R109"/>
    <mergeCell ref="A110:A111"/>
    <mergeCell ref="B110:B111"/>
    <mergeCell ref="C110:C111"/>
    <mergeCell ref="I110:I111"/>
    <mergeCell ref="J110:J111"/>
    <mergeCell ref="K110:K111"/>
    <mergeCell ref="L110:L111"/>
    <mergeCell ref="M110:M111"/>
    <mergeCell ref="N110:N111"/>
    <mergeCell ref="O110:O111"/>
    <mergeCell ref="P110:P111"/>
    <mergeCell ref="Q110:Q111"/>
    <mergeCell ref="R110:R111"/>
    <mergeCell ref="I108:I109"/>
    <mergeCell ref="J108:J109"/>
    <mergeCell ref="K108:K109"/>
    <mergeCell ref="L108:L109"/>
    <mergeCell ref="M108:M109"/>
    <mergeCell ref="N108:N109"/>
    <mergeCell ref="O108:O109"/>
    <mergeCell ref="P108:P109"/>
    <mergeCell ref="Q108:Q109"/>
    <mergeCell ref="S110:S111"/>
    <mergeCell ref="A112:A113"/>
    <mergeCell ref="B112:B113"/>
    <mergeCell ref="C112:C113"/>
    <mergeCell ref="D112:D113"/>
    <mergeCell ref="I112:I113"/>
    <mergeCell ref="J112:J113"/>
    <mergeCell ref="K112:K113"/>
    <mergeCell ref="L112:L113"/>
    <mergeCell ref="M112:M113"/>
    <mergeCell ref="N112:N113"/>
    <mergeCell ref="O112:O113"/>
    <mergeCell ref="P112:P113"/>
    <mergeCell ref="Q112:Q113"/>
    <mergeCell ref="R112:R113"/>
    <mergeCell ref="S112:S113"/>
    <mergeCell ref="R114:R115"/>
    <mergeCell ref="S114:S115"/>
    <mergeCell ref="C120:C121"/>
    <mergeCell ref="D120:D121"/>
    <mergeCell ref="I120:I121"/>
    <mergeCell ref="J120:J121"/>
    <mergeCell ref="K120:K121"/>
    <mergeCell ref="L120:L121"/>
    <mergeCell ref="M120:M121"/>
    <mergeCell ref="N120:N121"/>
    <mergeCell ref="O120:O121"/>
    <mergeCell ref="P120:P121"/>
    <mergeCell ref="Q120:Q121"/>
    <mergeCell ref="R120:R121"/>
    <mergeCell ref="S120:S121"/>
    <mergeCell ref="I114:I115"/>
    <mergeCell ref="J114:J115"/>
    <mergeCell ref="K114:K115"/>
    <mergeCell ref="L114:L115"/>
    <mergeCell ref="M114:M115"/>
    <mergeCell ref="N114:N115"/>
    <mergeCell ref="O114:O115"/>
    <mergeCell ref="P114:P115"/>
    <mergeCell ref="Q114:Q115"/>
    <mergeCell ref="C122:C128"/>
    <mergeCell ref="E122:E128"/>
    <mergeCell ref="F122:F128"/>
    <mergeCell ref="G122:G128"/>
    <mergeCell ref="H122:H128"/>
    <mergeCell ref="C131:C135"/>
    <mergeCell ref="E131:E135"/>
    <mergeCell ref="F131:F135"/>
    <mergeCell ref="G131:G135"/>
    <mergeCell ref="H131:H135"/>
    <mergeCell ref="A136:A137"/>
    <mergeCell ref="B136:B137"/>
    <mergeCell ref="C136:C137"/>
    <mergeCell ref="D136:D137"/>
    <mergeCell ref="E136:E140"/>
    <mergeCell ref="F136:F140"/>
    <mergeCell ref="G136:G140"/>
    <mergeCell ref="H136:H140"/>
    <mergeCell ref="I136:I137"/>
    <mergeCell ref="S136:S137"/>
    <mergeCell ref="A145:A146"/>
    <mergeCell ref="B145:B146"/>
    <mergeCell ref="C145:C146"/>
    <mergeCell ref="D145:D146"/>
    <mergeCell ref="I145:I146"/>
    <mergeCell ref="J145:J146"/>
    <mergeCell ref="K145:K146"/>
    <mergeCell ref="L145:L146"/>
    <mergeCell ref="M145:M146"/>
    <mergeCell ref="N145:N146"/>
    <mergeCell ref="O145:O146"/>
    <mergeCell ref="P145:P146"/>
    <mergeCell ref="Q145:Q146"/>
    <mergeCell ref="R145:R146"/>
    <mergeCell ref="J136:J137"/>
    <mergeCell ref="K136:K137"/>
    <mergeCell ref="L136:L137"/>
    <mergeCell ref="M136:M137"/>
    <mergeCell ref="N136:N137"/>
    <mergeCell ref="O136:O137"/>
    <mergeCell ref="P136:P137"/>
    <mergeCell ref="Q136:Q137"/>
    <mergeCell ref="R136:R137"/>
    <mergeCell ref="A149:A151"/>
    <mergeCell ref="B149:B151"/>
    <mergeCell ref="C149:C151"/>
    <mergeCell ref="D149:D151"/>
    <mergeCell ref="I149:I151"/>
    <mergeCell ref="J149:J151"/>
    <mergeCell ref="K149:K151"/>
    <mergeCell ref="L149:L151"/>
    <mergeCell ref="M149:M151"/>
    <mergeCell ref="N149:N151"/>
    <mergeCell ref="O149:O151"/>
    <mergeCell ref="P149:P151"/>
    <mergeCell ref="Q149:Q151"/>
    <mergeCell ref="R149:R151"/>
    <mergeCell ref="S149:S151"/>
    <mergeCell ref="E155:E157"/>
    <mergeCell ref="F155:F157"/>
    <mergeCell ref="G155:G157"/>
    <mergeCell ref="H155:H157"/>
    <mergeCell ref="E158:E168"/>
    <mergeCell ref="A171:A172"/>
    <mergeCell ref="B171:B172"/>
    <mergeCell ref="C171:C172"/>
    <mergeCell ref="D171:D172"/>
    <mergeCell ref="E171:E172"/>
    <mergeCell ref="F171:F172"/>
    <mergeCell ref="G171:G172"/>
    <mergeCell ref="H171:H172"/>
    <mergeCell ref="D173:D174"/>
    <mergeCell ref="E173:E174"/>
    <mergeCell ref="F173:F174"/>
    <mergeCell ref="G173:G174"/>
    <mergeCell ref="H173:H174"/>
    <mergeCell ref="E175:E177"/>
    <mergeCell ref="F175:F176"/>
    <mergeCell ref="G175:G176"/>
    <mergeCell ref="H175:H176"/>
    <mergeCell ref="A176:A177"/>
    <mergeCell ref="B176:B177"/>
    <mergeCell ref="C176:C177"/>
    <mergeCell ref="D176:D177"/>
    <mergeCell ref="A181:A183"/>
    <mergeCell ref="B181:B183"/>
    <mergeCell ref="C181:C183"/>
    <mergeCell ref="D181:D183"/>
    <mergeCell ref="E182:E183"/>
    <mergeCell ref="C185:C186"/>
    <mergeCell ref="E185:E186"/>
    <mergeCell ref="D189:D190"/>
    <mergeCell ref="E189:E190"/>
    <mergeCell ref="F189:F190"/>
    <mergeCell ref="G189:G190"/>
    <mergeCell ref="H189:H190"/>
    <mergeCell ref="B193:B197"/>
    <mergeCell ref="C193:C197"/>
    <mergeCell ref="E194:E197"/>
    <mergeCell ref="B198:B201"/>
    <mergeCell ref="C198:C201"/>
    <mergeCell ref="M198:M199"/>
    <mergeCell ref="N198:N199"/>
    <mergeCell ref="O198:O199"/>
    <mergeCell ref="P198:P199"/>
    <mergeCell ref="Q198:Q199"/>
    <mergeCell ref="R198:R199"/>
    <mergeCell ref="S198:S199"/>
    <mergeCell ref="D199:D201"/>
    <mergeCell ref="E199:E201"/>
    <mergeCell ref="C202:C204"/>
    <mergeCell ref="E203:E204"/>
    <mergeCell ref="A205:A206"/>
    <mergeCell ref="B205:B206"/>
    <mergeCell ref="C205:C206"/>
    <mergeCell ref="D205:D206"/>
    <mergeCell ref="E205:E206"/>
    <mergeCell ref="F205:F206"/>
    <mergeCell ref="G205:G206"/>
    <mergeCell ref="H205:H206"/>
    <mergeCell ref="A207:A208"/>
    <mergeCell ref="B207:B208"/>
    <mergeCell ref="C207:C208"/>
    <mergeCell ref="D207:D208"/>
    <mergeCell ref="E207:E208"/>
    <mergeCell ref="F207:F208"/>
    <mergeCell ref="G207:G208"/>
    <mergeCell ref="H207:H208"/>
    <mergeCell ref="E211:E212"/>
    <mergeCell ref="F211:F212"/>
    <mergeCell ref="G211:G212"/>
    <mergeCell ref="H211:H212"/>
    <mergeCell ref="A212:A213"/>
    <mergeCell ref="B212:B213"/>
    <mergeCell ref="C212:C213"/>
    <mergeCell ref="D212:D213"/>
    <mergeCell ref="I212:I213"/>
    <mergeCell ref="S212:S213"/>
    <mergeCell ref="A214:A215"/>
    <mergeCell ref="B214:B215"/>
    <mergeCell ref="E214:E216"/>
    <mergeCell ref="F214:F215"/>
    <mergeCell ref="G214:G215"/>
    <mergeCell ref="H214:H215"/>
    <mergeCell ref="A219:A220"/>
    <mergeCell ref="B219:B220"/>
    <mergeCell ref="C219:C220"/>
    <mergeCell ref="D219:D220"/>
    <mergeCell ref="E219:E220"/>
    <mergeCell ref="F219:F220"/>
    <mergeCell ref="G219:G220"/>
    <mergeCell ref="H219:H220"/>
    <mergeCell ref="J212:J213"/>
    <mergeCell ref="K212:K213"/>
    <mergeCell ref="L212:L213"/>
    <mergeCell ref="M212:M213"/>
    <mergeCell ref="N212:N213"/>
    <mergeCell ref="O212:O213"/>
    <mergeCell ref="P212:P213"/>
    <mergeCell ref="Q212:Q213"/>
    <mergeCell ref="R212:R213"/>
    <mergeCell ref="A224:A226"/>
    <mergeCell ref="C224:C226"/>
    <mergeCell ref="D224:D226"/>
    <mergeCell ref="E224:E226"/>
    <mergeCell ref="F224:F226"/>
    <mergeCell ref="G224:G226"/>
    <mergeCell ref="H224:H226"/>
    <mergeCell ref="S224:S226"/>
    <mergeCell ref="A235:A236"/>
    <mergeCell ref="B235:B236"/>
    <mergeCell ref="C235:C236"/>
    <mergeCell ref="D235:D236"/>
    <mergeCell ref="A237:A239"/>
    <mergeCell ref="B237:B239"/>
    <mergeCell ref="C237:C239"/>
    <mergeCell ref="D237:D239"/>
    <mergeCell ref="E237:E238"/>
    <mergeCell ref="F237:F238"/>
    <mergeCell ref="G237:G238"/>
    <mergeCell ref="H237:H238"/>
    <mergeCell ref="A240:A242"/>
    <mergeCell ref="B240:B242"/>
    <mergeCell ref="C240:C242"/>
    <mergeCell ref="D240:D246"/>
    <mergeCell ref="E240:E246"/>
    <mergeCell ref="F240:F246"/>
    <mergeCell ref="G240:G246"/>
    <mergeCell ref="H240:H246"/>
    <mergeCell ref="A243:A244"/>
    <mergeCell ref="B243:B244"/>
    <mergeCell ref="C243:C244"/>
    <mergeCell ref="B245:B246"/>
    <mergeCell ref="C245:C246"/>
    <mergeCell ref="S245:S246"/>
    <mergeCell ref="A247:A248"/>
    <mergeCell ref="B247:B248"/>
    <mergeCell ref="C247:C248"/>
    <mergeCell ref="D247:D248"/>
    <mergeCell ref="E247:E248"/>
    <mergeCell ref="F247:F248"/>
    <mergeCell ref="G247:G248"/>
    <mergeCell ref="H247:H248"/>
    <mergeCell ref="A249:A250"/>
    <mergeCell ref="B249:B250"/>
    <mergeCell ref="C249:C250"/>
    <mergeCell ref="D249:D251"/>
    <mergeCell ref="E249:E251"/>
    <mergeCell ref="F249:F251"/>
    <mergeCell ref="G249:G251"/>
    <mergeCell ref="H249:H251"/>
    <mergeCell ref="A254:C254"/>
    <mergeCell ref="A1:S1"/>
    <mergeCell ref="A6:S6"/>
    <mergeCell ref="A2:A4"/>
    <mergeCell ref="B2:B4"/>
    <mergeCell ref="C2:C4"/>
    <mergeCell ref="D2:D4"/>
    <mergeCell ref="E2:E4"/>
    <mergeCell ref="F2:F4"/>
    <mergeCell ref="G2:G4"/>
    <mergeCell ref="H2:H4"/>
    <mergeCell ref="I2:I4"/>
    <mergeCell ref="J2:J4"/>
    <mergeCell ref="K2:K4"/>
    <mergeCell ref="L2:L4"/>
    <mergeCell ref="M2:R2"/>
    <mergeCell ref="S2:S4"/>
    <mergeCell ref="M3:N3"/>
    <mergeCell ref="O3:O4"/>
    <mergeCell ref="P3:P4"/>
    <mergeCell ref="Q3:R3"/>
  </mergeCells>
  <printOptions gridLines="1"/>
  <pageMargins left="0.39370078740157483" right="0.39370078740157483" top="0.98425196850393704" bottom="0.39370078740157483" header="0" footer="0"/>
  <pageSetup paperSize="9" scale="66" fitToHeight="12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РРО 01-01-2024</vt:lpstr>
      <vt:lpstr>'РРО 01-01-2024'!Область_печати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Антон Романов</dc:creator>
  <cp:lastModifiedBy>PRO</cp:lastModifiedBy>
  <cp:lastPrinted>2024-03-06T13:46:05Z</cp:lastPrinted>
  <dcterms:created xsi:type="dcterms:W3CDTF">2011-05-03T05:53:33Z</dcterms:created>
  <dcterms:modified xsi:type="dcterms:W3CDTF">2024-03-06T13:46:34Z</dcterms:modified>
</cp:coreProperties>
</file>